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30" windowWidth="20115" windowHeight="7755"/>
  </bookViews>
  <sheets>
    <sheet name="AGENT IBC" sheetId="1" r:id="rId1"/>
  </sheets>
  <externalReferences>
    <externalReference r:id="rId2"/>
    <externalReference r:id="rId3"/>
    <externalReference r:id="rId4"/>
  </externalReferences>
  <definedNames>
    <definedName name="_xlnm._FilterDatabase" localSheetId="0" hidden="1">'AGENT IBC'!$A$10:$CO$196</definedName>
  </definedNames>
  <calcPr calcId="144525"/>
</workbook>
</file>

<file path=xl/calcChain.xml><?xml version="1.0" encoding="utf-8"?>
<calcChain xmlns="http://schemas.openxmlformats.org/spreadsheetml/2006/main">
  <c r="CI221" i="1" l="1"/>
  <c r="CH221" i="1"/>
  <c r="CG221" i="1"/>
  <c r="CF221" i="1"/>
  <c r="BV221" i="1"/>
  <c r="BW221" i="1" s="1"/>
  <c r="BO221" i="1"/>
  <c r="BP221" i="1" s="1"/>
  <c r="BQ221" i="1" s="1"/>
  <c r="BM221" i="1"/>
  <c r="BN221" i="1" s="1"/>
  <c r="BI221" i="1"/>
  <c r="BJ221" i="1" s="1"/>
  <c r="BE221" i="1"/>
  <c r="BF221" i="1" s="1"/>
  <c r="AZ221" i="1"/>
  <c r="BA221" i="1" s="1"/>
  <c r="AV221" i="1"/>
  <c r="AW221" i="1" s="1"/>
  <c r="AR221" i="1"/>
  <c r="AS221" i="1" s="1"/>
  <c r="AN221" i="1"/>
  <c r="AO221" i="1" s="1"/>
  <c r="T221" i="1"/>
  <c r="S221" i="1"/>
  <c r="R221" i="1"/>
  <c r="Q221" i="1"/>
  <c r="AE221" i="1" s="1"/>
  <c r="AF221" i="1" s="1"/>
  <c r="P221" i="1"/>
  <c r="U221" i="1" s="1"/>
  <c r="AC221" i="1" s="1"/>
  <c r="O221" i="1"/>
  <c r="W221" i="1" s="1"/>
  <c r="AG221" i="1" s="1"/>
  <c r="AI221" i="1" s="1"/>
  <c r="AJ221" i="1" s="1"/>
  <c r="AK221" i="1" s="1"/>
  <c r="CI220" i="1"/>
  <c r="CH220" i="1"/>
  <c r="CG220" i="1"/>
  <c r="CF220" i="1"/>
  <c r="BW220" i="1"/>
  <c r="BV220" i="1"/>
  <c r="BO220" i="1"/>
  <c r="BP220" i="1" s="1"/>
  <c r="BQ220" i="1" s="1"/>
  <c r="BT220" i="1" s="1"/>
  <c r="CD220" i="1" s="1"/>
  <c r="BM220" i="1"/>
  <c r="BN220" i="1" s="1"/>
  <c r="BI220" i="1"/>
  <c r="BJ220" i="1" s="1"/>
  <c r="BE220" i="1"/>
  <c r="BF220" i="1" s="1"/>
  <c r="AZ220" i="1"/>
  <c r="BA220" i="1" s="1"/>
  <c r="AV220" i="1"/>
  <c r="AW220" i="1" s="1"/>
  <c r="AR220" i="1"/>
  <c r="AS220" i="1" s="1"/>
  <c r="AN220" i="1"/>
  <c r="AO220" i="1" s="1"/>
  <c r="AA220" i="1"/>
  <c r="AB220" i="1" s="1"/>
  <c r="T220" i="1"/>
  <c r="S220" i="1"/>
  <c r="R220" i="1"/>
  <c r="Q220" i="1"/>
  <c r="AE220" i="1" s="1"/>
  <c r="AF220" i="1" s="1"/>
  <c r="P220" i="1"/>
  <c r="U220" i="1" s="1"/>
  <c r="AC220" i="1" s="1"/>
  <c r="O220" i="1"/>
  <c r="W220" i="1" s="1"/>
  <c r="AG220" i="1" s="1"/>
  <c r="AI220" i="1" s="1"/>
  <c r="AJ220" i="1" s="1"/>
  <c r="AK220" i="1" s="1"/>
  <c r="CI219" i="1"/>
  <c r="CH219" i="1"/>
  <c r="CG219" i="1"/>
  <c r="CF219" i="1"/>
  <c r="BV219" i="1"/>
  <c r="BW219" i="1" s="1"/>
  <c r="BO219" i="1"/>
  <c r="BP219" i="1" s="1"/>
  <c r="BQ219" i="1" s="1"/>
  <c r="BT219" i="1" s="1"/>
  <c r="CD219" i="1" s="1"/>
  <c r="BN219" i="1"/>
  <c r="BM219" i="1"/>
  <c r="BJ219" i="1"/>
  <c r="BI219" i="1"/>
  <c r="BE219" i="1"/>
  <c r="BF219" i="1" s="1"/>
  <c r="BA219" i="1"/>
  <c r="AZ219" i="1"/>
  <c r="AW219" i="1"/>
  <c r="AV219" i="1"/>
  <c r="AR219" i="1"/>
  <c r="AS219" i="1" s="1"/>
  <c r="AO219" i="1"/>
  <c r="AN219" i="1"/>
  <c r="AA219" i="1"/>
  <c r="AB219" i="1" s="1"/>
  <c r="T219" i="1"/>
  <c r="S219" i="1"/>
  <c r="R219" i="1"/>
  <c r="Q219" i="1"/>
  <c r="P219" i="1"/>
  <c r="V219" i="1" s="1"/>
  <c r="O219" i="1"/>
  <c r="W219" i="1" s="1"/>
  <c r="AG219" i="1" s="1"/>
  <c r="AI219" i="1" s="1"/>
  <c r="AJ219" i="1" s="1"/>
  <c r="AK219" i="1" s="1"/>
  <c r="CI218" i="1"/>
  <c r="CH218" i="1"/>
  <c r="CG218" i="1"/>
  <c r="CF218" i="1"/>
  <c r="BW218" i="1"/>
  <c r="BV218" i="1"/>
  <c r="BO218" i="1"/>
  <c r="BP218" i="1" s="1"/>
  <c r="BQ218" i="1" s="1"/>
  <c r="BM218" i="1"/>
  <c r="BN218" i="1" s="1"/>
  <c r="BJ218" i="1"/>
  <c r="BI218" i="1"/>
  <c r="BE218" i="1"/>
  <c r="BF218" i="1" s="1"/>
  <c r="AZ218" i="1"/>
  <c r="BA218" i="1" s="1"/>
  <c r="AW218" i="1"/>
  <c r="AV218" i="1"/>
  <c r="AR218" i="1"/>
  <c r="AS218" i="1" s="1"/>
  <c r="AN218" i="1"/>
  <c r="AO218" i="1" s="1"/>
  <c r="AA218" i="1"/>
  <c r="AB218" i="1" s="1"/>
  <c r="T218" i="1"/>
  <c r="S218" i="1"/>
  <c r="R218" i="1"/>
  <c r="Q218" i="1"/>
  <c r="P218" i="1"/>
  <c r="V218" i="1" s="1"/>
  <c r="O218" i="1"/>
  <c r="W218" i="1" s="1"/>
  <c r="AG218" i="1" s="1"/>
  <c r="AI218" i="1" s="1"/>
  <c r="AJ218" i="1" s="1"/>
  <c r="AK218" i="1" s="1"/>
  <c r="CI217" i="1"/>
  <c r="CH217" i="1"/>
  <c r="CG217" i="1"/>
  <c r="CF217" i="1"/>
  <c r="BV217" i="1"/>
  <c r="BW217" i="1" s="1"/>
  <c r="BO217" i="1"/>
  <c r="BP217" i="1" s="1"/>
  <c r="BQ217" i="1" s="1"/>
  <c r="BT217" i="1" s="1"/>
  <c r="BN217" i="1"/>
  <c r="BM217" i="1"/>
  <c r="BJ217" i="1"/>
  <c r="BI217" i="1"/>
  <c r="BE217" i="1"/>
  <c r="BF217" i="1" s="1"/>
  <c r="BA217" i="1"/>
  <c r="AZ217" i="1"/>
  <c r="AW217" i="1"/>
  <c r="AV217" i="1"/>
  <c r="AR217" i="1"/>
  <c r="AS217" i="1" s="1"/>
  <c r="AO217" i="1"/>
  <c r="AN217" i="1"/>
  <c r="AA217" i="1"/>
  <c r="AB217" i="1" s="1"/>
  <c r="T217" i="1"/>
  <c r="S217" i="1"/>
  <c r="W217" i="1" s="1"/>
  <c r="AG217" i="1" s="1"/>
  <c r="AI217" i="1" s="1"/>
  <c r="AJ217" i="1" s="1"/>
  <c r="AK217" i="1" s="1"/>
  <c r="R217" i="1"/>
  <c r="Q217" i="1"/>
  <c r="P217" i="1"/>
  <c r="U217" i="1" s="1"/>
  <c r="AC217" i="1" s="1"/>
  <c r="O217" i="1"/>
  <c r="CI216" i="1"/>
  <c r="CH216" i="1"/>
  <c r="CG216" i="1"/>
  <c r="CF216" i="1"/>
  <c r="BW216" i="1"/>
  <c r="BV216" i="1"/>
  <c r="BO216" i="1"/>
  <c r="BP216" i="1" s="1"/>
  <c r="BQ216" i="1" s="1"/>
  <c r="BT216" i="1" s="1"/>
  <c r="CD216" i="1" s="1"/>
  <c r="BM216" i="1"/>
  <c r="BN216" i="1" s="1"/>
  <c r="BJ216" i="1"/>
  <c r="BI216" i="1"/>
  <c r="BE216" i="1"/>
  <c r="BF216" i="1" s="1"/>
  <c r="AZ216" i="1"/>
  <c r="BA216" i="1" s="1"/>
  <c r="AW216" i="1"/>
  <c r="AV216" i="1"/>
  <c r="AR216" i="1"/>
  <c r="AS216" i="1" s="1"/>
  <c r="AN216" i="1"/>
  <c r="AO216" i="1" s="1"/>
  <c r="AA216" i="1"/>
  <c r="AB216" i="1" s="1"/>
  <c r="T216" i="1"/>
  <c r="S216" i="1"/>
  <c r="R216" i="1"/>
  <c r="Q216" i="1"/>
  <c r="AE216" i="1" s="1"/>
  <c r="AF216" i="1" s="1"/>
  <c r="P216" i="1"/>
  <c r="U216" i="1" s="1"/>
  <c r="AC216" i="1" s="1"/>
  <c r="O216" i="1"/>
  <c r="CI215" i="1"/>
  <c r="CH215" i="1"/>
  <c r="CG215" i="1"/>
  <c r="CF215" i="1"/>
  <c r="BV215" i="1"/>
  <c r="BW215" i="1" s="1"/>
  <c r="BO215" i="1"/>
  <c r="BP215" i="1" s="1"/>
  <c r="BQ215" i="1" s="1"/>
  <c r="BT215" i="1" s="1"/>
  <c r="CD215" i="1" s="1"/>
  <c r="BN215" i="1"/>
  <c r="BM215" i="1"/>
  <c r="BJ215" i="1"/>
  <c r="BI215" i="1"/>
  <c r="BE215" i="1"/>
  <c r="BF215" i="1" s="1"/>
  <c r="BA215" i="1"/>
  <c r="AZ215" i="1"/>
  <c r="AW215" i="1"/>
  <c r="AV215" i="1"/>
  <c r="AR215" i="1"/>
  <c r="AS215" i="1" s="1"/>
  <c r="AO215" i="1"/>
  <c r="AN215" i="1"/>
  <c r="AG215" i="1"/>
  <c r="AI215" i="1" s="1"/>
  <c r="AJ215" i="1" s="1"/>
  <c r="AK215" i="1" s="1"/>
  <c r="AA215" i="1"/>
  <c r="AB215" i="1" s="1"/>
  <c r="T215" i="1"/>
  <c r="S215" i="1"/>
  <c r="W215" i="1" s="1"/>
  <c r="R215" i="1"/>
  <c r="Q215" i="1"/>
  <c r="P215" i="1"/>
  <c r="O215" i="1"/>
  <c r="CI214" i="1"/>
  <c r="CH214" i="1"/>
  <c r="CG214" i="1"/>
  <c r="CF214" i="1"/>
  <c r="BW214" i="1"/>
  <c r="BV214" i="1"/>
  <c r="BO214" i="1"/>
  <c r="BP214" i="1" s="1"/>
  <c r="BQ214" i="1" s="1"/>
  <c r="BT214" i="1" s="1"/>
  <c r="CD214" i="1" s="1"/>
  <c r="BM214" i="1"/>
  <c r="BN214" i="1" s="1"/>
  <c r="BJ214" i="1"/>
  <c r="BI214" i="1"/>
  <c r="BE214" i="1"/>
  <c r="BF214" i="1" s="1"/>
  <c r="AZ214" i="1"/>
  <c r="BA214" i="1" s="1"/>
  <c r="AW214" i="1"/>
  <c r="AV214" i="1"/>
  <c r="AR214" i="1"/>
  <c r="AS214" i="1" s="1"/>
  <c r="AN214" i="1"/>
  <c r="AO214" i="1" s="1"/>
  <c r="AD214" i="1"/>
  <c r="AA214" i="1"/>
  <c r="AB214" i="1" s="1"/>
  <c r="V214" i="1"/>
  <c r="Z214" i="1" s="1"/>
  <c r="T214" i="1"/>
  <c r="S214" i="1"/>
  <c r="R214" i="1"/>
  <c r="Q214" i="1"/>
  <c r="AE214" i="1" s="1"/>
  <c r="AF214" i="1" s="1"/>
  <c r="P214" i="1"/>
  <c r="U214" i="1" s="1"/>
  <c r="AC214" i="1" s="1"/>
  <c r="O214" i="1"/>
  <c r="CI213" i="1"/>
  <c r="CH213" i="1"/>
  <c r="CG213" i="1"/>
  <c r="CF213" i="1"/>
  <c r="BV213" i="1"/>
  <c r="BW213" i="1" s="1"/>
  <c r="BO213" i="1"/>
  <c r="BP213" i="1" s="1"/>
  <c r="BQ213" i="1" s="1"/>
  <c r="BT213" i="1" s="1"/>
  <c r="CD213" i="1" s="1"/>
  <c r="BN213" i="1"/>
  <c r="BM213" i="1"/>
  <c r="BJ213" i="1"/>
  <c r="BI213" i="1"/>
  <c r="BE213" i="1"/>
  <c r="BF213" i="1" s="1"/>
  <c r="BA213" i="1"/>
  <c r="AZ213" i="1"/>
  <c r="AW213" i="1"/>
  <c r="AV213" i="1"/>
  <c r="AR213" i="1"/>
  <c r="AS213" i="1" s="1"/>
  <c r="AO213" i="1"/>
  <c r="AN213" i="1"/>
  <c r="AG213" i="1"/>
  <c r="AI213" i="1" s="1"/>
  <c r="AJ213" i="1" s="1"/>
  <c r="AK213" i="1" s="1"/>
  <c r="AA213" i="1"/>
  <c r="AB213" i="1" s="1"/>
  <c r="T213" i="1"/>
  <c r="S213" i="1"/>
  <c r="W213" i="1" s="1"/>
  <c r="R213" i="1"/>
  <c r="Q213" i="1"/>
  <c r="P213" i="1"/>
  <c r="O213" i="1"/>
  <c r="CI212" i="1"/>
  <c r="CH212" i="1"/>
  <c r="CG212" i="1"/>
  <c r="CF212" i="1"/>
  <c r="BW212" i="1"/>
  <c r="BV212" i="1"/>
  <c r="BO212" i="1"/>
  <c r="BP212" i="1" s="1"/>
  <c r="BQ212" i="1" s="1"/>
  <c r="BT212" i="1" s="1"/>
  <c r="CD212" i="1" s="1"/>
  <c r="BM212" i="1"/>
  <c r="BN212" i="1" s="1"/>
  <c r="BJ212" i="1"/>
  <c r="BI212" i="1"/>
  <c r="BE212" i="1"/>
  <c r="BF212" i="1" s="1"/>
  <c r="AZ212" i="1"/>
  <c r="BA212" i="1" s="1"/>
  <c r="AW212" i="1"/>
  <c r="AV212" i="1"/>
  <c r="AR212" i="1"/>
  <c r="AS212" i="1" s="1"/>
  <c r="AN212" i="1"/>
  <c r="AO212" i="1" s="1"/>
  <c r="AA212" i="1"/>
  <c r="AB212" i="1" s="1"/>
  <c r="T212" i="1"/>
  <c r="S212" i="1"/>
  <c r="R212" i="1"/>
  <c r="Q212" i="1"/>
  <c r="AE212" i="1" s="1"/>
  <c r="AF212" i="1" s="1"/>
  <c r="BR212" i="1" s="1"/>
  <c r="CB212" i="1" s="1"/>
  <c r="P212" i="1"/>
  <c r="U212" i="1" s="1"/>
  <c r="AC212" i="1" s="1"/>
  <c r="O212" i="1"/>
  <c r="W212" i="1" s="1"/>
  <c r="AG212" i="1" s="1"/>
  <c r="AI212" i="1" s="1"/>
  <c r="AJ212" i="1" s="1"/>
  <c r="AK212" i="1" s="1"/>
  <c r="CI196" i="1"/>
  <c r="CH196" i="1"/>
  <c r="CG196" i="1"/>
  <c r="CF196" i="1"/>
  <c r="CE196" i="1"/>
  <c r="CA196" i="1"/>
  <c r="BV196" i="1" s="1"/>
  <c r="BZ196" i="1"/>
  <c r="BY196" i="1"/>
  <c r="BW196" i="1"/>
  <c r="BO196" i="1"/>
  <c r="BP196" i="1" s="1"/>
  <c r="BQ196" i="1" s="1"/>
  <c r="BT196" i="1" s="1"/>
  <c r="CD196" i="1" s="1"/>
  <c r="BM196" i="1"/>
  <c r="BN196" i="1" s="1"/>
  <c r="BJ196" i="1"/>
  <c r="BI196" i="1"/>
  <c r="BE196" i="1"/>
  <c r="BF196" i="1" s="1"/>
  <c r="AZ196" i="1"/>
  <c r="BA196" i="1" s="1"/>
  <c r="AW196" i="1"/>
  <c r="AV196" i="1"/>
  <c r="AR196" i="1"/>
  <c r="AS196" i="1" s="1"/>
  <c r="AN196" i="1"/>
  <c r="AO196" i="1" s="1"/>
  <c r="AG196" i="1"/>
  <c r="AI196" i="1" s="1"/>
  <c r="AJ196" i="1" s="1"/>
  <c r="AK196" i="1" s="1"/>
  <c r="AA196" i="1"/>
  <c r="AB196" i="1" s="1"/>
  <c r="BR196" i="1" s="1"/>
  <c r="W196" i="1"/>
  <c r="V196" i="1"/>
  <c r="U196" i="1"/>
  <c r="AC196" i="1" s="1"/>
  <c r="AE196" i="1" s="1"/>
  <c r="AF196" i="1" s="1"/>
  <c r="CI195" i="1"/>
  <c r="CH195" i="1"/>
  <c r="CG195" i="1"/>
  <c r="CF195" i="1"/>
  <c r="CD195" i="1"/>
  <c r="BV195" i="1"/>
  <c r="BW195" i="1" s="1"/>
  <c r="BR195" i="1"/>
  <c r="CB195" i="1" s="1"/>
  <c r="BO195" i="1"/>
  <c r="BP195" i="1" s="1"/>
  <c r="BQ195" i="1" s="1"/>
  <c r="BT195" i="1" s="1"/>
  <c r="BN195" i="1"/>
  <c r="BM195" i="1"/>
  <c r="BJ195" i="1"/>
  <c r="BI195" i="1"/>
  <c r="BE195" i="1"/>
  <c r="BF195" i="1" s="1"/>
  <c r="BA195" i="1"/>
  <c r="AZ195" i="1"/>
  <c r="AW195" i="1"/>
  <c r="AV195" i="1"/>
  <c r="AR195" i="1"/>
  <c r="AS195" i="1" s="1"/>
  <c r="AO195" i="1"/>
  <c r="AN195" i="1"/>
  <c r="AI195" i="1"/>
  <c r="AJ195" i="1" s="1"/>
  <c r="AK195" i="1" s="1"/>
  <c r="AG195" i="1"/>
  <c r="AF195" i="1"/>
  <c r="AB195" i="1"/>
  <c r="AA195" i="1"/>
  <c r="Z195" i="1"/>
  <c r="W195" i="1"/>
  <c r="V195" i="1"/>
  <c r="AD195" i="1" s="1"/>
  <c r="U195" i="1"/>
  <c r="AC195" i="1" s="1"/>
  <c r="AE195" i="1" s="1"/>
  <c r="CI194" i="1"/>
  <c r="CH194" i="1"/>
  <c r="CG194" i="1"/>
  <c r="CF194" i="1"/>
  <c r="BW194" i="1"/>
  <c r="BV194" i="1"/>
  <c r="CE194" i="1" s="1"/>
  <c r="BO194" i="1"/>
  <c r="BP194" i="1" s="1"/>
  <c r="BQ194" i="1" s="1"/>
  <c r="BT194" i="1" s="1"/>
  <c r="CD194" i="1" s="1"/>
  <c r="BM194" i="1"/>
  <c r="BN194" i="1" s="1"/>
  <c r="BI194" i="1"/>
  <c r="BJ194" i="1" s="1"/>
  <c r="BE194" i="1"/>
  <c r="BF194" i="1" s="1"/>
  <c r="AZ194" i="1"/>
  <c r="BA194" i="1" s="1"/>
  <c r="AV194" i="1"/>
  <c r="AW194" i="1" s="1"/>
  <c r="AR194" i="1"/>
  <c r="AS194" i="1" s="1"/>
  <c r="AN194" i="1"/>
  <c r="AO194" i="1" s="1"/>
  <c r="AE194" i="1"/>
  <c r="AF194" i="1" s="1"/>
  <c r="AC194" i="1"/>
  <c r="AA194" i="1"/>
  <c r="AB194" i="1" s="1"/>
  <c r="W194" i="1"/>
  <c r="AG194" i="1" s="1"/>
  <c r="AI194" i="1" s="1"/>
  <c r="AJ194" i="1" s="1"/>
  <c r="AK194" i="1" s="1"/>
  <c r="V194" i="1"/>
  <c r="U194" i="1"/>
  <c r="CI193" i="1"/>
  <c r="CH193" i="1"/>
  <c r="CG193" i="1"/>
  <c r="CF193" i="1"/>
  <c r="BW193" i="1"/>
  <c r="BV193" i="1"/>
  <c r="BO193" i="1"/>
  <c r="BP193" i="1" s="1"/>
  <c r="BQ193" i="1" s="1"/>
  <c r="BT193" i="1" s="1"/>
  <c r="CD193" i="1" s="1"/>
  <c r="BN193" i="1"/>
  <c r="BM193" i="1"/>
  <c r="BI193" i="1"/>
  <c r="BJ193" i="1" s="1"/>
  <c r="BE193" i="1"/>
  <c r="BF193" i="1" s="1"/>
  <c r="AZ193" i="1"/>
  <c r="BA193" i="1" s="1"/>
  <c r="AV193" i="1"/>
  <c r="AW193" i="1" s="1"/>
  <c r="BS193" i="1" s="1"/>
  <c r="AR193" i="1"/>
  <c r="AS193" i="1" s="1"/>
  <c r="AN193" i="1"/>
  <c r="AO193" i="1" s="1"/>
  <c r="AG193" i="1"/>
  <c r="AI193" i="1" s="1"/>
  <c r="AJ193" i="1" s="1"/>
  <c r="AK193" i="1" s="1"/>
  <c r="AC193" i="1"/>
  <c r="AE193" i="1" s="1"/>
  <c r="AF193" i="1" s="1"/>
  <c r="AA193" i="1"/>
  <c r="AB193" i="1" s="1"/>
  <c r="Z193" i="1"/>
  <c r="W193" i="1"/>
  <c r="V193" i="1"/>
  <c r="AD193" i="1" s="1"/>
  <c r="U193" i="1"/>
  <c r="CI192" i="1"/>
  <c r="CH192" i="1"/>
  <c r="CG192" i="1"/>
  <c r="CF192" i="1"/>
  <c r="BW192" i="1"/>
  <c r="BV192" i="1"/>
  <c r="BT192" i="1"/>
  <c r="BQ192" i="1"/>
  <c r="BP192" i="1"/>
  <c r="BO192" i="1"/>
  <c r="BN192" i="1"/>
  <c r="BM192" i="1"/>
  <c r="BI192" i="1"/>
  <c r="BJ192" i="1" s="1"/>
  <c r="BS192" i="1" s="1"/>
  <c r="BF192" i="1"/>
  <c r="BE192" i="1"/>
  <c r="BA192" i="1"/>
  <c r="AZ192" i="1"/>
  <c r="AV192" i="1"/>
  <c r="AW192" i="1" s="1"/>
  <c r="AS192" i="1"/>
  <c r="AR192" i="1"/>
  <c r="AO192" i="1"/>
  <c r="AN192" i="1"/>
  <c r="AJ192" i="1"/>
  <c r="AK192" i="1" s="1"/>
  <c r="AI192" i="1"/>
  <c r="AG192" i="1"/>
  <c r="AB192" i="1"/>
  <c r="BR192" i="1" s="1"/>
  <c r="AA192" i="1"/>
  <c r="W192" i="1"/>
  <c r="V192" i="1"/>
  <c r="U192" i="1"/>
  <c r="AC192" i="1" s="1"/>
  <c r="AE192" i="1" s="1"/>
  <c r="AF192" i="1" s="1"/>
  <c r="CI191" i="1"/>
  <c r="CH191" i="1"/>
  <c r="CG191" i="1"/>
  <c r="CF191" i="1"/>
  <c r="BW191" i="1"/>
  <c r="BV191" i="1"/>
  <c r="BO191" i="1"/>
  <c r="BP191" i="1" s="1"/>
  <c r="BQ191" i="1" s="1"/>
  <c r="BT191" i="1" s="1"/>
  <c r="CD191" i="1" s="1"/>
  <c r="BN191" i="1"/>
  <c r="BM191" i="1"/>
  <c r="BI191" i="1"/>
  <c r="BJ191" i="1" s="1"/>
  <c r="BS191" i="1" s="1"/>
  <c r="BE191" i="1"/>
  <c r="BF191" i="1" s="1"/>
  <c r="AZ191" i="1"/>
  <c r="BA191" i="1" s="1"/>
  <c r="AV191" i="1"/>
  <c r="AW191" i="1" s="1"/>
  <c r="AR191" i="1"/>
  <c r="AS191" i="1" s="1"/>
  <c r="AN191" i="1"/>
  <c r="AO191" i="1" s="1"/>
  <c r="AC191" i="1"/>
  <c r="AE191" i="1" s="1"/>
  <c r="AF191" i="1" s="1"/>
  <c r="AA191" i="1"/>
  <c r="AB191" i="1" s="1"/>
  <c r="Z191" i="1"/>
  <c r="W191" i="1"/>
  <c r="AG191" i="1" s="1"/>
  <c r="AI191" i="1" s="1"/>
  <c r="AJ191" i="1" s="1"/>
  <c r="AK191" i="1" s="1"/>
  <c r="V191" i="1"/>
  <c r="U191" i="1"/>
  <c r="CI190" i="1"/>
  <c r="CH190" i="1"/>
  <c r="CG190" i="1"/>
  <c r="CF190" i="1"/>
  <c r="BW190" i="1"/>
  <c r="BV190" i="1"/>
  <c r="BP190" i="1"/>
  <c r="BQ190" i="1" s="1"/>
  <c r="BT190" i="1" s="1"/>
  <c r="CD190" i="1" s="1"/>
  <c r="BO190" i="1"/>
  <c r="BN190" i="1"/>
  <c r="BM190" i="1"/>
  <c r="BJ190" i="1"/>
  <c r="BI190" i="1"/>
  <c r="BF190" i="1"/>
  <c r="BE190" i="1"/>
  <c r="BA190" i="1"/>
  <c r="AZ190" i="1"/>
  <c r="AW190" i="1"/>
  <c r="AV190" i="1"/>
  <c r="AS190" i="1"/>
  <c r="AR190" i="1"/>
  <c r="AO190" i="1"/>
  <c r="AN190" i="1"/>
  <c r="AG190" i="1"/>
  <c r="AI190" i="1" s="1"/>
  <c r="AJ190" i="1" s="1"/>
  <c r="AK190" i="1" s="1"/>
  <c r="AA190" i="1"/>
  <c r="AB190" i="1" s="1"/>
  <c r="W190" i="1"/>
  <c r="V190" i="1"/>
  <c r="Z190" i="1" s="1"/>
  <c r="U190" i="1"/>
  <c r="AC190" i="1" s="1"/>
  <c r="AE190" i="1" s="1"/>
  <c r="AF190" i="1" s="1"/>
  <c r="CI189" i="1"/>
  <c r="CH189" i="1"/>
  <c r="CG189" i="1"/>
  <c r="CF189" i="1"/>
  <c r="BW189" i="1"/>
  <c r="BV189" i="1"/>
  <c r="BO189" i="1"/>
  <c r="BP189" i="1" s="1"/>
  <c r="BQ189" i="1" s="1"/>
  <c r="BM189" i="1"/>
  <c r="BN189" i="1" s="1"/>
  <c r="BI189" i="1"/>
  <c r="BJ189" i="1" s="1"/>
  <c r="BE189" i="1"/>
  <c r="BF189" i="1" s="1"/>
  <c r="BA189" i="1"/>
  <c r="AZ189" i="1"/>
  <c r="AV189" i="1"/>
  <c r="AW189" i="1" s="1"/>
  <c r="AR189" i="1"/>
  <c r="AS189" i="1" s="1"/>
  <c r="AN189" i="1"/>
  <c r="AO189" i="1" s="1"/>
  <c r="AA189" i="1"/>
  <c r="AB189" i="1" s="1"/>
  <c r="Z189" i="1"/>
  <c r="W189" i="1"/>
  <c r="AG189" i="1" s="1"/>
  <c r="AI189" i="1" s="1"/>
  <c r="AJ189" i="1" s="1"/>
  <c r="AK189" i="1" s="1"/>
  <c r="V189" i="1"/>
  <c r="U189" i="1"/>
  <c r="AC189" i="1" s="1"/>
  <c r="CI188" i="1"/>
  <c r="CH188" i="1"/>
  <c r="CG188" i="1"/>
  <c r="CF188" i="1"/>
  <c r="BW188" i="1"/>
  <c r="BV188" i="1"/>
  <c r="BO188" i="1"/>
  <c r="BP188" i="1" s="1"/>
  <c r="BQ188" i="1" s="1"/>
  <c r="BT188" i="1" s="1"/>
  <c r="CD188" i="1" s="1"/>
  <c r="BN188" i="1"/>
  <c r="BM188" i="1"/>
  <c r="BI188" i="1"/>
  <c r="BJ188" i="1" s="1"/>
  <c r="BE188" i="1"/>
  <c r="BF188" i="1" s="1"/>
  <c r="BA188" i="1"/>
  <c r="AZ188" i="1"/>
  <c r="AV188" i="1"/>
  <c r="AW188" i="1" s="1"/>
  <c r="AR188" i="1"/>
  <c r="AS188" i="1" s="1"/>
  <c r="AO188" i="1"/>
  <c r="AN188" i="1"/>
  <c r="AI188" i="1"/>
  <c r="AJ188" i="1" s="1"/>
  <c r="AK188" i="1" s="1"/>
  <c r="AG188" i="1"/>
  <c r="AB188" i="1"/>
  <c r="AA188" i="1"/>
  <c r="Z188" i="1"/>
  <c r="W188" i="1"/>
  <c r="V188" i="1"/>
  <c r="U188" i="1"/>
  <c r="AC188" i="1" s="1"/>
  <c r="AE188" i="1" s="1"/>
  <c r="AF188" i="1" s="1"/>
  <c r="CI187" i="1"/>
  <c r="CH187" i="1"/>
  <c r="CG187" i="1"/>
  <c r="CF187" i="1"/>
  <c r="BW187" i="1"/>
  <c r="BV187" i="1"/>
  <c r="BO187" i="1"/>
  <c r="BP187" i="1" s="1"/>
  <c r="BQ187" i="1" s="1"/>
  <c r="BT187" i="1" s="1"/>
  <c r="CD187" i="1" s="1"/>
  <c r="BN187" i="1"/>
  <c r="BM187" i="1"/>
  <c r="BJ187" i="1"/>
  <c r="BS187" i="1" s="1"/>
  <c r="BI187" i="1"/>
  <c r="BE187" i="1"/>
  <c r="BF187" i="1" s="1"/>
  <c r="BA187" i="1"/>
  <c r="AZ187" i="1"/>
  <c r="AV187" i="1"/>
  <c r="AW187" i="1" s="1"/>
  <c r="AR187" i="1"/>
  <c r="AS187" i="1" s="1"/>
  <c r="AN187" i="1"/>
  <c r="AO187" i="1" s="1"/>
  <c r="AG187" i="1"/>
  <c r="AI187" i="1" s="1"/>
  <c r="AJ187" i="1" s="1"/>
  <c r="AK187" i="1" s="1"/>
  <c r="AC187" i="1"/>
  <c r="AD187" i="1" s="1"/>
  <c r="AA187" i="1"/>
  <c r="AB187" i="1" s="1"/>
  <c r="Z187" i="1"/>
  <c r="W187" i="1"/>
  <c r="V187" i="1"/>
  <c r="U187" i="1"/>
  <c r="CI186" i="1"/>
  <c r="CH186" i="1"/>
  <c r="CG186" i="1"/>
  <c r="CF186" i="1"/>
  <c r="BV186" i="1"/>
  <c r="BW186" i="1" s="1"/>
  <c r="BP186" i="1"/>
  <c r="BQ186" i="1" s="1"/>
  <c r="BT186" i="1" s="1"/>
  <c r="BO186" i="1"/>
  <c r="BN186" i="1"/>
  <c r="BM186" i="1"/>
  <c r="BJ186" i="1"/>
  <c r="BI186" i="1"/>
  <c r="BF186" i="1"/>
  <c r="BE186" i="1"/>
  <c r="BA186" i="1"/>
  <c r="AZ186" i="1"/>
  <c r="AW186" i="1"/>
  <c r="AV186" i="1"/>
  <c r="AS186" i="1"/>
  <c r="AR186" i="1"/>
  <c r="AO186" i="1"/>
  <c r="AN186" i="1"/>
  <c r="AI186" i="1"/>
  <c r="AJ186" i="1" s="1"/>
  <c r="AK186" i="1" s="1"/>
  <c r="AG186" i="1"/>
  <c r="AB186" i="1"/>
  <c r="AA186" i="1"/>
  <c r="Z186" i="1"/>
  <c r="W186" i="1"/>
  <c r="V186" i="1"/>
  <c r="U186" i="1"/>
  <c r="AC186" i="1" s="1"/>
  <c r="AE186" i="1" s="1"/>
  <c r="AF186" i="1" s="1"/>
  <c r="CI185" i="1"/>
  <c r="CH185" i="1"/>
  <c r="CG185" i="1"/>
  <c r="CF185" i="1"/>
  <c r="BW185" i="1"/>
  <c r="BV185" i="1"/>
  <c r="BO185" i="1"/>
  <c r="BP185" i="1" s="1"/>
  <c r="BQ185" i="1" s="1"/>
  <c r="BT185" i="1" s="1"/>
  <c r="CD185" i="1" s="1"/>
  <c r="BN185" i="1"/>
  <c r="BM185" i="1"/>
  <c r="BI185" i="1"/>
  <c r="BJ185" i="1" s="1"/>
  <c r="BE185" i="1"/>
  <c r="BF185" i="1" s="1"/>
  <c r="AZ185" i="1"/>
  <c r="BA185" i="1" s="1"/>
  <c r="AW185" i="1"/>
  <c r="AV185" i="1"/>
  <c r="AR185" i="1"/>
  <c r="AS185" i="1" s="1"/>
  <c r="AO185" i="1"/>
  <c r="AN185" i="1"/>
  <c r="AK185" i="1"/>
  <c r="AA185" i="1"/>
  <c r="AB185" i="1" s="1"/>
  <c r="W185" i="1"/>
  <c r="AG185" i="1" s="1"/>
  <c r="AI185" i="1" s="1"/>
  <c r="AJ185" i="1" s="1"/>
  <c r="V185" i="1"/>
  <c r="Z185" i="1" s="1"/>
  <c r="U185" i="1"/>
  <c r="AC185" i="1" s="1"/>
  <c r="CI184" i="1"/>
  <c r="CH184" i="1"/>
  <c r="CG184" i="1"/>
  <c r="CF184" i="1"/>
  <c r="BV184" i="1"/>
  <c r="BQ184" i="1"/>
  <c r="BT184" i="1" s="1"/>
  <c r="BO184" i="1"/>
  <c r="BP184" i="1" s="1"/>
  <c r="BN184" i="1"/>
  <c r="BM184" i="1"/>
  <c r="BI184" i="1"/>
  <c r="BJ184" i="1" s="1"/>
  <c r="BE184" i="1"/>
  <c r="BF184" i="1" s="1"/>
  <c r="BA184" i="1"/>
  <c r="AZ184" i="1"/>
  <c r="AV184" i="1"/>
  <c r="AW184" i="1" s="1"/>
  <c r="AR184" i="1"/>
  <c r="AS184" i="1" s="1"/>
  <c r="AO184" i="1"/>
  <c r="AN184" i="1"/>
  <c r="AJ184" i="1"/>
  <c r="AK184" i="1" s="1"/>
  <c r="AG184" i="1"/>
  <c r="AI184" i="1" s="1"/>
  <c r="AA184" i="1"/>
  <c r="AB184" i="1" s="1"/>
  <c r="W184" i="1"/>
  <c r="V184" i="1"/>
  <c r="Z184" i="1" s="1"/>
  <c r="U184" i="1"/>
  <c r="AC184" i="1" s="1"/>
  <c r="AE184" i="1" s="1"/>
  <c r="AF184" i="1" s="1"/>
  <c r="CI183" i="1"/>
  <c r="CH183" i="1"/>
  <c r="CG183" i="1"/>
  <c r="CF183" i="1"/>
  <c r="BW183" i="1"/>
  <c r="BV183" i="1"/>
  <c r="BO183" i="1"/>
  <c r="BP183" i="1" s="1"/>
  <c r="BQ183" i="1" s="1"/>
  <c r="BT183" i="1" s="1"/>
  <c r="CD183" i="1" s="1"/>
  <c r="BN183" i="1"/>
  <c r="BM183" i="1"/>
  <c r="BJ183" i="1"/>
  <c r="BI183" i="1"/>
  <c r="BE183" i="1"/>
  <c r="BF183" i="1" s="1"/>
  <c r="BA183" i="1"/>
  <c r="AZ183" i="1"/>
  <c r="AW183" i="1"/>
  <c r="AV183" i="1"/>
  <c r="AR183" i="1"/>
  <c r="AS183" i="1" s="1"/>
  <c r="AO183" i="1"/>
  <c r="AN183" i="1"/>
  <c r="AG183" i="1"/>
  <c r="AI183" i="1" s="1"/>
  <c r="AJ183" i="1" s="1"/>
  <c r="AK183" i="1" s="1"/>
  <c r="AC183" i="1"/>
  <c r="AE183" i="1" s="1"/>
  <c r="AF183" i="1" s="1"/>
  <c r="AA183" i="1"/>
  <c r="AB183" i="1" s="1"/>
  <c r="Z183" i="1"/>
  <c r="W183" i="1"/>
  <c r="V183" i="1"/>
  <c r="U183" i="1"/>
  <c r="CI182" i="1"/>
  <c r="CH182" i="1"/>
  <c r="CG182" i="1"/>
  <c r="CF182" i="1"/>
  <c r="BW182" i="1"/>
  <c r="BV182" i="1"/>
  <c r="BO182" i="1"/>
  <c r="BP182" i="1" s="1"/>
  <c r="BQ182" i="1" s="1"/>
  <c r="BT182" i="1" s="1"/>
  <c r="CD182" i="1" s="1"/>
  <c r="BN182" i="1"/>
  <c r="BM182" i="1"/>
  <c r="BI182" i="1"/>
  <c r="BJ182" i="1" s="1"/>
  <c r="BE182" i="1"/>
  <c r="BF182" i="1" s="1"/>
  <c r="AZ182" i="1"/>
  <c r="BA182" i="1" s="1"/>
  <c r="AW182" i="1"/>
  <c r="AV182" i="1"/>
  <c r="AR182" i="1"/>
  <c r="AS182" i="1" s="1"/>
  <c r="AN182" i="1"/>
  <c r="AO182" i="1" s="1"/>
  <c r="AK182" i="1"/>
  <c r="AA182" i="1"/>
  <c r="AB182" i="1" s="1"/>
  <c r="W182" i="1"/>
  <c r="AG182" i="1" s="1"/>
  <c r="AI182" i="1" s="1"/>
  <c r="AJ182" i="1" s="1"/>
  <c r="V182" i="1"/>
  <c r="Z182" i="1" s="1"/>
  <c r="U182" i="1"/>
  <c r="AC182" i="1" s="1"/>
  <c r="CI181" i="1"/>
  <c r="CH181" i="1"/>
  <c r="CG181" i="1"/>
  <c r="CF181" i="1"/>
  <c r="BW181" i="1"/>
  <c r="BV181" i="1"/>
  <c r="BQ181" i="1"/>
  <c r="BT181" i="1" s="1"/>
  <c r="CD181" i="1" s="1"/>
  <c r="BP181" i="1"/>
  <c r="BO181" i="1"/>
  <c r="BN181" i="1"/>
  <c r="BM181" i="1"/>
  <c r="BI181" i="1"/>
  <c r="BJ181" i="1" s="1"/>
  <c r="BF181" i="1"/>
  <c r="BE181" i="1"/>
  <c r="BA181" i="1"/>
  <c r="AZ181" i="1"/>
  <c r="AV181" i="1"/>
  <c r="AW181" i="1" s="1"/>
  <c r="AS181" i="1"/>
  <c r="AR181" i="1"/>
  <c r="AO181" i="1"/>
  <c r="AN181" i="1"/>
  <c r="AJ181" i="1"/>
  <c r="AK181" i="1" s="1"/>
  <c r="AI181" i="1"/>
  <c r="AG181" i="1"/>
  <c r="AD181" i="1"/>
  <c r="AB181" i="1"/>
  <c r="BR181" i="1" s="1"/>
  <c r="AA181" i="1"/>
  <c r="W181" i="1"/>
  <c r="V181" i="1"/>
  <c r="Z181" i="1" s="1"/>
  <c r="U181" i="1"/>
  <c r="AC181" i="1" s="1"/>
  <c r="AE181" i="1" s="1"/>
  <c r="AF181" i="1" s="1"/>
  <c r="CI180" i="1"/>
  <c r="CH180" i="1"/>
  <c r="CG180" i="1"/>
  <c r="CF180" i="1"/>
  <c r="BW180" i="1"/>
  <c r="BV180" i="1"/>
  <c r="BO180" i="1"/>
  <c r="BP180" i="1" s="1"/>
  <c r="BQ180" i="1" s="1"/>
  <c r="BT180" i="1" s="1"/>
  <c r="CD180" i="1" s="1"/>
  <c r="BN180" i="1"/>
  <c r="BM180" i="1"/>
  <c r="BJ180" i="1"/>
  <c r="BS180" i="1" s="1"/>
  <c r="BI180" i="1"/>
  <c r="BE180" i="1"/>
  <c r="BF180" i="1" s="1"/>
  <c r="BA180" i="1"/>
  <c r="AZ180" i="1"/>
  <c r="AV180" i="1"/>
  <c r="AW180" i="1" s="1"/>
  <c r="AR180" i="1"/>
  <c r="AS180" i="1" s="1"/>
  <c r="AO180" i="1"/>
  <c r="AN180" i="1"/>
  <c r="AG180" i="1"/>
  <c r="AI180" i="1" s="1"/>
  <c r="AJ180" i="1" s="1"/>
  <c r="AK180" i="1" s="1"/>
  <c r="AA180" i="1"/>
  <c r="AB180" i="1" s="1"/>
  <c r="W180" i="1"/>
  <c r="V180" i="1"/>
  <c r="AD180" i="1" s="1"/>
  <c r="U180" i="1"/>
  <c r="AC180" i="1" s="1"/>
  <c r="AE180" i="1" s="1"/>
  <c r="AF180" i="1" s="1"/>
  <c r="BR180" i="1" s="1"/>
  <c r="CI179" i="1"/>
  <c r="CH179" i="1"/>
  <c r="CG179" i="1"/>
  <c r="CF179" i="1"/>
  <c r="BW179" i="1"/>
  <c r="BV179" i="1"/>
  <c r="BQ179" i="1"/>
  <c r="BT179" i="1" s="1"/>
  <c r="CD179" i="1" s="1"/>
  <c r="BP179" i="1"/>
  <c r="BO179" i="1"/>
  <c r="BN179" i="1"/>
  <c r="BM179" i="1"/>
  <c r="BJ179" i="1"/>
  <c r="BI179" i="1"/>
  <c r="BF179" i="1"/>
  <c r="BE179" i="1"/>
  <c r="BA179" i="1"/>
  <c r="AZ179" i="1"/>
  <c r="AW179" i="1"/>
  <c r="AV179" i="1"/>
  <c r="AS179" i="1"/>
  <c r="AR179" i="1"/>
  <c r="AO179" i="1"/>
  <c r="AN179" i="1"/>
  <c r="AK179" i="1"/>
  <c r="AJ179" i="1"/>
  <c r="AI179" i="1"/>
  <c r="AG179" i="1"/>
  <c r="AB179" i="1"/>
  <c r="BR179" i="1" s="1"/>
  <c r="AA179" i="1"/>
  <c r="Z179" i="1"/>
  <c r="W179" i="1"/>
  <c r="V179" i="1"/>
  <c r="U179" i="1"/>
  <c r="AC179" i="1" s="1"/>
  <c r="AE179" i="1" s="1"/>
  <c r="AF179" i="1" s="1"/>
  <c r="CI178" i="1"/>
  <c r="CH178" i="1"/>
  <c r="CG178" i="1"/>
  <c r="CF178" i="1"/>
  <c r="BW178" i="1"/>
  <c r="BV178" i="1"/>
  <c r="BQ178" i="1"/>
  <c r="BT178" i="1" s="1"/>
  <c r="CD178" i="1" s="1"/>
  <c r="BO178" i="1"/>
  <c r="BP178" i="1" s="1"/>
  <c r="BM178" i="1"/>
  <c r="BN178" i="1" s="1"/>
  <c r="BI178" i="1"/>
  <c r="BJ178" i="1" s="1"/>
  <c r="BE178" i="1"/>
  <c r="BF178" i="1" s="1"/>
  <c r="BA178" i="1"/>
  <c r="AZ178" i="1"/>
  <c r="AW178" i="1"/>
  <c r="AV178" i="1"/>
  <c r="AR178" i="1"/>
  <c r="AS178" i="1" s="1"/>
  <c r="AN178" i="1"/>
  <c r="AO178" i="1" s="1"/>
  <c r="AA178" i="1"/>
  <c r="AB178" i="1" s="1"/>
  <c r="W178" i="1"/>
  <c r="AG178" i="1" s="1"/>
  <c r="AI178" i="1" s="1"/>
  <c r="AJ178" i="1" s="1"/>
  <c r="AK178" i="1" s="1"/>
  <c r="V178" i="1"/>
  <c r="Z178" i="1" s="1"/>
  <c r="U178" i="1"/>
  <c r="AC178" i="1" s="1"/>
  <c r="AE178" i="1" s="1"/>
  <c r="AF178" i="1" s="1"/>
  <c r="BR178" i="1" s="1"/>
  <c r="CI177" i="1"/>
  <c r="CH177" i="1"/>
  <c r="CG177" i="1"/>
  <c r="CF177" i="1"/>
  <c r="BV177" i="1"/>
  <c r="BO177" i="1"/>
  <c r="BP177" i="1" s="1"/>
  <c r="BQ177" i="1" s="1"/>
  <c r="BT177" i="1" s="1"/>
  <c r="BN177" i="1"/>
  <c r="BM177" i="1"/>
  <c r="BJ177" i="1"/>
  <c r="BI177" i="1"/>
  <c r="BE177" i="1"/>
  <c r="BF177" i="1" s="1"/>
  <c r="BA177" i="1"/>
  <c r="AZ177" i="1"/>
  <c r="AW177" i="1"/>
  <c r="AV177" i="1"/>
  <c r="AR177" i="1"/>
  <c r="AS177" i="1" s="1"/>
  <c r="AO177" i="1"/>
  <c r="AN177" i="1"/>
  <c r="AJ177" i="1"/>
  <c r="AK177" i="1" s="1"/>
  <c r="AG177" i="1"/>
  <c r="AI177" i="1" s="1"/>
  <c r="AB177" i="1"/>
  <c r="AA177" i="1"/>
  <c r="Z177" i="1"/>
  <c r="W177" i="1"/>
  <c r="V177" i="1"/>
  <c r="AD177" i="1" s="1"/>
  <c r="U177" i="1"/>
  <c r="AC177" i="1" s="1"/>
  <c r="AE177" i="1" s="1"/>
  <c r="AF177" i="1" s="1"/>
  <c r="CI176" i="1"/>
  <c r="CH176" i="1"/>
  <c r="CG176" i="1"/>
  <c r="CF176" i="1"/>
  <c r="BW176" i="1"/>
  <c r="BV176" i="1"/>
  <c r="BQ176" i="1"/>
  <c r="BT176" i="1" s="1"/>
  <c r="CD176" i="1" s="1"/>
  <c r="BO176" i="1"/>
  <c r="BP176" i="1" s="1"/>
  <c r="BN176" i="1"/>
  <c r="BM176" i="1"/>
  <c r="BJ176" i="1"/>
  <c r="BS176" i="1" s="1"/>
  <c r="BI176" i="1"/>
  <c r="BF176" i="1"/>
  <c r="BE176" i="1"/>
  <c r="BA176" i="1"/>
  <c r="AZ176" i="1"/>
  <c r="AW176" i="1"/>
  <c r="AV176" i="1"/>
  <c r="AS176" i="1"/>
  <c r="AR176" i="1"/>
  <c r="AO176" i="1"/>
  <c r="AN176" i="1"/>
  <c r="AI176" i="1"/>
  <c r="AJ176" i="1" s="1"/>
  <c r="AK176" i="1" s="1"/>
  <c r="AG176" i="1"/>
  <c r="AA176" i="1"/>
  <c r="AB176" i="1" s="1"/>
  <c r="Z176" i="1"/>
  <c r="W176" i="1"/>
  <c r="V176" i="1"/>
  <c r="U176" i="1"/>
  <c r="AC176" i="1" s="1"/>
  <c r="AE176" i="1" s="1"/>
  <c r="AF176" i="1" s="1"/>
  <c r="CI175" i="1"/>
  <c r="CH175" i="1"/>
  <c r="CG175" i="1"/>
  <c r="CF175" i="1"/>
  <c r="BW175" i="1"/>
  <c r="BV175" i="1"/>
  <c r="BO175" i="1"/>
  <c r="BP175" i="1" s="1"/>
  <c r="BQ175" i="1" s="1"/>
  <c r="BT175" i="1" s="1"/>
  <c r="CD175" i="1" s="1"/>
  <c r="BN175" i="1"/>
  <c r="BM175" i="1"/>
  <c r="BI175" i="1"/>
  <c r="BJ175" i="1" s="1"/>
  <c r="BE175" i="1"/>
  <c r="BF175" i="1" s="1"/>
  <c r="BA175" i="1"/>
  <c r="AZ175" i="1"/>
  <c r="AW175" i="1"/>
  <c r="AV175" i="1"/>
  <c r="AR175" i="1"/>
  <c r="AS175" i="1" s="1"/>
  <c r="AN175" i="1"/>
  <c r="AO175" i="1" s="1"/>
  <c r="AA175" i="1"/>
  <c r="AB175" i="1" s="1"/>
  <c r="Z175" i="1"/>
  <c r="W175" i="1"/>
  <c r="AG175" i="1" s="1"/>
  <c r="AI175" i="1" s="1"/>
  <c r="AJ175" i="1" s="1"/>
  <c r="AK175" i="1" s="1"/>
  <c r="V175" i="1"/>
  <c r="U175" i="1"/>
  <c r="AC175" i="1" s="1"/>
  <c r="AE175" i="1" s="1"/>
  <c r="AF175" i="1" s="1"/>
  <c r="BR175" i="1" s="1"/>
  <c r="CI174" i="1"/>
  <c r="CH174" i="1"/>
  <c r="CG174" i="1"/>
  <c r="CF174" i="1"/>
  <c r="BW174" i="1"/>
  <c r="BV174" i="1"/>
  <c r="BO174" i="1"/>
  <c r="BP174" i="1" s="1"/>
  <c r="BQ174" i="1" s="1"/>
  <c r="BT174" i="1" s="1"/>
  <c r="CD174" i="1" s="1"/>
  <c r="BN174" i="1"/>
  <c r="BM174" i="1"/>
  <c r="BI174" i="1"/>
  <c r="BJ174" i="1" s="1"/>
  <c r="BS174" i="1" s="1"/>
  <c r="BE174" i="1"/>
  <c r="BF174" i="1" s="1"/>
  <c r="BA174" i="1"/>
  <c r="AZ174" i="1"/>
  <c r="AV174" i="1"/>
  <c r="AW174" i="1" s="1"/>
  <c r="AR174" i="1"/>
  <c r="AS174" i="1" s="1"/>
  <c r="AO174" i="1"/>
  <c r="AN174" i="1"/>
  <c r="AG174" i="1"/>
  <c r="AI174" i="1" s="1"/>
  <c r="AJ174" i="1" s="1"/>
  <c r="AK174" i="1" s="1"/>
  <c r="AB174" i="1"/>
  <c r="AA174" i="1"/>
  <c r="Z174" i="1"/>
  <c r="W174" i="1"/>
  <c r="V174" i="1"/>
  <c r="U174" i="1"/>
  <c r="AC174" i="1" s="1"/>
  <c r="AE174" i="1" s="1"/>
  <c r="AF174" i="1" s="1"/>
  <c r="CI173" i="1"/>
  <c r="CH173" i="1"/>
  <c r="CG173" i="1"/>
  <c r="CF173" i="1"/>
  <c r="BW173" i="1"/>
  <c r="BV173" i="1"/>
  <c r="BQ173" i="1"/>
  <c r="BT173" i="1" s="1"/>
  <c r="CD173" i="1" s="1"/>
  <c r="BO173" i="1"/>
  <c r="BP173" i="1" s="1"/>
  <c r="BN173" i="1"/>
  <c r="BM173" i="1"/>
  <c r="BJ173" i="1"/>
  <c r="BI173" i="1"/>
  <c r="BE173" i="1"/>
  <c r="BF173" i="1" s="1"/>
  <c r="AZ173" i="1"/>
  <c r="BA173" i="1" s="1"/>
  <c r="AV173" i="1"/>
  <c r="AW173" i="1" s="1"/>
  <c r="AR173" i="1"/>
  <c r="AS173" i="1" s="1"/>
  <c r="AO173" i="1"/>
  <c r="AN173" i="1"/>
  <c r="AG173" i="1"/>
  <c r="AI173" i="1" s="1"/>
  <c r="AJ173" i="1" s="1"/>
  <c r="AK173" i="1" s="1"/>
  <c r="AE173" i="1"/>
  <c r="AF173" i="1" s="1"/>
  <c r="AC173" i="1"/>
  <c r="AA173" i="1"/>
  <c r="AB173" i="1" s="1"/>
  <c r="W173" i="1"/>
  <c r="V173" i="1"/>
  <c r="U173" i="1"/>
  <c r="CI172" i="1"/>
  <c r="CH172" i="1"/>
  <c r="CG172" i="1"/>
  <c r="CF172" i="1"/>
  <c r="BW172" i="1"/>
  <c r="BV172" i="1"/>
  <c r="BP172" i="1"/>
  <c r="BQ172" i="1" s="1"/>
  <c r="BT172" i="1" s="1"/>
  <c r="BO172" i="1"/>
  <c r="BN172" i="1"/>
  <c r="BM172" i="1"/>
  <c r="BJ172" i="1"/>
  <c r="BI172" i="1"/>
  <c r="BF172" i="1"/>
  <c r="BE172" i="1"/>
  <c r="BA172" i="1"/>
  <c r="AZ172" i="1"/>
  <c r="AW172" i="1"/>
  <c r="AV172" i="1"/>
  <c r="AS172" i="1"/>
  <c r="AR172" i="1"/>
  <c r="AO172" i="1"/>
  <c r="AN172" i="1"/>
  <c r="AK172" i="1"/>
  <c r="BR172" i="1" s="1"/>
  <c r="AI172" i="1"/>
  <c r="AJ172" i="1" s="1"/>
  <c r="AG172" i="1"/>
  <c r="AC172" i="1"/>
  <c r="AE172" i="1" s="1"/>
  <c r="AF172" i="1" s="1"/>
  <c r="AA172" i="1"/>
  <c r="AB172" i="1" s="1"/>
  <c r="Z172" i="1"/>
  <c r="W172" i="1"/>
  <c r="V172" i="1"/>
  <c r="AD172" i="1" s="1"/>
  <c r="U172" i="1"/>
  <c r="CI171" i="1"/>
  <c r="CH171" i="1"/>
  <c r="CG171" i="1"/>
  <c r="CF171" i="1"/>
  <c r="BW171" i="1"/>
  <c r="BV171" i="1"/>
  <c r="BO171" i="1"/>
  <c r="BP171" i="1" s="1"/>
  <c r="BQ171" i="1" s="1"/>
  <c r="BT171" i="1" s="1"/>
  <c r="CD171" i="1" s="1"/>
  <c r="BN171" i="1"/>
  <c r="BM171" i="1"/>
  <c r="BI171" i="1"/>
  <c r="BJ171" i="1" s="1"/>
  <c r="BE171" i="1"/>
  <c r="BF171" i="1" s="1"/>
  <c r="BA171" i="1"/>
  <c r="AZ171" i="1"/>
  <c r="AW171" i="1"/>
  <c r="AV171" i="1"/>
  <c r="AR171" i="1"/>
  <c r="AS171" i="1" s="1"/>
  <c r="AN171" i="1"/>
  <c r="AO171" i="1" s="1"/>
  <c r="AA171" i="1"/>
  <c r="AB171" i="1" s="1"/>
  <c r="W171" i="1"/>
  <c r="AG171" i="1" s="1"/>
  <c r="AI171" i="1" s="1"/>
  <c r="AJ171" i="1" s="1"/>
  <c r="AK171" i="1" s="1"/>
  <c r="V171" i="1"/>
  <c r="Z171" i="1" s="1"/>
  <c r="U171" i="1"/>
  <c r="AC171" i="1" s="1"/>
  <c r="AE171" i="1" s="1"/>
  <c r="AF171" i="1" s="1"/>
  <c r="CI170" i="1"/>
  <c r="CH170" i="1"/>
  <c r="CG170" i="1"/>
  <c r="CF170" i="1"/>
  <c r="BW170" i="1"/>
  <c r="BV170" i="1"/>
  <c r="BO170" i="1"/>
  <c r="BP170" i="1" s="1"/>
  <c r="BQ170" i="1" s="1"/>
  <c r="BT170" i="1" s="1"/>
  <c r="CD170" i="1" s="1"/>
  <c r="BN170" i="1"/>
  <c r="BM170" i="1"/>
  <c r="BI170" i="1"/>
  <c r="BJ170" i="1" s="1"/>
  <c r="BE170" i="1"/>
  <c r="BF170" i="1" s="1"/>
  <c r="BA170" i="1"/>
  <c r="AZ170" i="1"/>
  <c r="AV170" i="1"/>
  <c r="AW170" i="1" s="1"/>
  <c r="AR170" i="1"/>
  <c r="AS170" i="1" s="1"/>
  <c r="AO170" i="1"/>
  <c r="AN170" i="1"/>
  <c r="AG170" i="1"/>
  <c r="AI170" i="1" s="1"/>
  <c r="AJ170" i="1" s="1"/>
  <c r="AK170" i="1" s="1"/>
  <c r="AB170" i="1"/>
  <c r="AA170" i="1"/>
  <c r="W170" i="1"/>
  <c r="V170" i="1"/>
  <c r="Z170" i="1" s="1"/>
  <c r="U170" i="1"/>
  <c r="AC170" i="1" s="1"/>
  <c r="CI169" i="1"/>
  <c r="CH169" i="1"/>
  <c r="CG169" i="1"/>
  <c r="CF169" i="1"/>
  <c r="BW169" i="1"/>
  <c r="BV169" i="1"/>
  <c r="BQ169" i="1"/>
  <c r="BT169" i="1" s="1"/>
  <c r="CD169" i="1" s="1"/>
  <c r="BO169" i="1"/>
  <c r="BP169" i="1" s="1"/>
  <c r="BN169" i="1"/>
  <c r="BM169" i="1"/>
  <c r="BI169" i="1"/>
  <c r="BJ169" i="1" s="1"/>
  <c r="BS169" i="1" s="1"/>
  <c r="BE169" i="1"/>
  <c r="BF169" i="1" s="1"/>
  <c r="AZ169" i="1"/>
  <c r="BA169" i="1" s="1"/>
  <c r="AV169" i="1"/>
  <c r="AW169" i="1" s="1"/>
  <c r="AR169" i="1"/>
  <c r="AS169" i="1" s="1"/>
  <c r="AO169" i="1"/>
  <c r="AN169" i="1"/>
  <c r="AE169" i="1"/>
  <c r="AF169" i="1" s="1"/>
  <c r="AC169" i="1"/>
  <c r="AA169" i="1"/>
  <c r="AB169" i="1" s="1"/>
  <c r="Z169" i="1"/>
  <c r="W169" i="1"/>
  <c r="AG169" i="1" s="1"/>
  <c r="AI169" i="1" s="1"/>
  <c r="AJ169" i="1" s="1"/>
  <c r="AK169" i="1" s="1"/>
  <c r="V169" i="1"/>
  <c r="AD169" i="1" s="1"/>
  <c r="U169" i="1"/>
  <c r="CI168" i="1"/>
  <c r="CH168" i="1"/>
  <c r="CG168" i="1"/>
  <c r="CF168" i="1"/>
  <c r="BW168" i="1"/>
  <c r="BV168" i="1"/>
  <c r="BP168" i="1"/>
  <c r="BQ168" i="1" s="1"/>
  <c r="BT168" i="1" s="1"/>
  <c r="CD168" i="1" s="1"/>
  <c r="BO168" i="1"/>
  <c r="BN168" i="1"/>
  <c r="BM168" i="1"/>
  <c r="BJ168" i="1"/>
  <c r="BI168" i="1"/>
  <c r="BF168" i="1"/>
  <c r="BE168" i="1"/>
  <c r="BA168" i="1"/>
  <c r="AZ168" i="1"/>
  <c r="AW168" i="1"/>
  <c r="AV168" i="1"/>
  <c r="AS168" i="1"/>
  <c r="AR168" i="1"/>
  <c r="AO168" i="1"/>
  <c r="AN168" i="1"/>
  <c r="AI168" i="1"/>
  <c r="AJ168" i="1" s="1"/>
  <c r="AK168" i="1" s="1"/>
  <c r="AG168" i="1"/>
  <c r="AA168" i="1"/>
  <c r="AB168" i="1" s="1"/>
  <c r="W168" i="1"/>
  <c r="V168" i="1"/>
  <c r="Z168" i="1" s="1"/>
  <c r="U168" i="1"/>
  <c r="AC168" i="1" s="1"/>
  <c r="AE168" i="1" s="1"/>
  <c r="AF168" i="1" s="1"/>
  <c r="BR168" i="1" s="1"/>
  <c r="CI167" i="1"/>
  <c r="CH167" i="1"/>
  <c r="CG167" i="1"/>
  <c r="CF167" i="1"/>
  <c r="BW167" i="1"/>
  <c r="BV167" i="1"/>
  <c r="BT167" i="1"/>
  <c r="CD167" i="1" s="1"/>
  <c r="BO167" i="1"/>
  <c r="BP167" i="1" s="1"/>
  <c r="BQ167" i="1" s="1"/>
  <c r="BM167" i="1"/>
  <c r="BN167" i="1" s="1"/>
  <c r="BI167" i="1"/>
  <c r="BJ167" i="1" s="1"/>
  <c r="BS167" i="1" s="1"/>
  <c r="BE167" i="1"/>
  <c r="BF167" i="1" s="1"/>
  <c r="BA167" i="1"/>
  <c r="AZ167" i="1"/>
  <c r="AV167" i="1"/>
  <c r="AW167" i="1" s="1"/>
  <c r="AR167" i="1"/>
  <c r="AS167" i="1" s="1"/>
  <c r="AN167" i="1"/>
  <c r="AO167" i="1" s="1"/>
  <c r="AG167" i="1"/>
  <c r="AI167" i="1" s="1"/>
  <c r="AJ167" i="1" s="1"/>
  <c r="AK167" i="1" s="1"/>
  <c r="AD167" i="1"/>
  <c r="AA167" i="1"/>
  <c r="AB167" i="1" s="1"/>
  <c r="Z167" i="1"/>
  <c r="W167" i="1"/>
  <c r="V167" i="1"/>
  <c r="U167" i="1"/>
  <c r="AC167" i="1" s="1"/>
  <c r="AE167" i="1" s="1"/>
  <c r="AF167" i="1" s="1"/>
  <c r="CI166" i="1"/>
  <c r="CH166" i="1"/>
  <c r="CG166" i="1"/>
  <c r="CF166" i="1"/>
  <c r="BV166" i="1"/>
  <c r="BW166" i="1" s="1"/>
  <c r="BQ166" i="1"/>
  <c r="BT166" i="1" s="1"/>
  <c r="CD166" i="1" s="1"/>
  <c r="BO166" i="1"/>
  <c r="BP166" i="1" s="1"/>
  <c r="BN166" i="1"/>
  <c r="BM166" i="1"/>
  <c r="BI166" i="1"/>
  <c r="BJ166" i="1" s="1"/>
  <c r="BE166" i="1"/>
  <c r="BF166" i="1" s="1"/>
  <c r="BA166" i="1"/>
  <c r="AZ166" i="1"/>
  <c r="AV166" i="1"/>
  <c r="AW166" i="1" s="1"/>
  <c r="AR166" i="1"/>
  <c r="AS166" i="1" s="1"/>
  <c r="AO166" i="1"/>
  <c r="AN166" i="1"/>
  <c r="AJ166" i="1"/>
  <c r="AK166" i="1" s="1"/>
  <c r="AG166" i="1"/>
  <c r="AI166" i="1" s="1"/>
  <c r="AB166" i="1"/>
  <c r="AA166" i="1"/>
  <c r="Z166" i="1"/>
  <c r="W166" i="1"/>
  <c r="V166" i="1"/>
  <c r="U166" i="1"/>
  <c r="AC166" i="1" s="1"/>
  <c r="AE166" i="1" s="1"/>
  <c r="AF166" i="1" s="1"/>
  <c r="CI165" i="1"/>
  <c r="CH165" i="1"/>
  <c r="CG165" i="1"/>
  <c r="CF165" i="1"/>
  <c r="BW165" i="1"/>
  <c r="BV165" i="1"/>
  <c r="BS165" i="1"/>
  <c r="BQ165" i="1"/>
  <c r="BO165" i="1"/>
  <c r="BP165" i="1" s="1"/>
  <c r="BN165" i="1"/>
  <c r="BT165" i="1" s="1"/>
  <c r="CD165" i="1" s="1"/>
  <c r="BM165" i="1"/>
  <c r="BJ165" i="1"/>
  <c r="BI165" i="1"/>
  <c r="BE165" i="1"/>
  <c r="BF165" i="1" s="1"/>
  <c r="AZ165" i="1"/>
  <c r="BA165" i="1" s="1"/>
  <c r="AW165" i="1"/>
  <c r="AV165" i="1"/>
  <c r="AR165" i="1"/>
  <c r="AS165" i="1" s="1"/>
  <c r="AO165" i="1"/>
  <c r="AN165" i="1"/>
  <c r="AJ165" i="1"/>
  <c r="AK165" i="1" s="1"/>
  <c r="AG165" i="1"/>
  <c r="AI165" i="1" s="1"/>
  <c r="AC165" i="1"/>
  <c r="AE165" i="1" s="1"/>
  <c r="AF165" i="1" s="1"/>
  <c r="AA165" i="1"/>
  <c r="AB165" i="1" s="1"/>
  <c r="W165" i="1"/>
  <c r="V165" i="1"/>
  <c r="U165" i="1"/>
  <c r="CI164" i="1"/>
  <c r="CH164" i="1"/>
  <c r="CG164" i="1"/>
  <c r="CF164" i="1"/>
  <c r="BW164" i="1"/>
  <c r="BV164" i="1"/>
  <c r="BO164" i="1"/>
  <c r="BP164" i="1" s="1"/>
  <c r="BQ164" i="1" s="1"/>
  <c r="BT164" i="1" s="1"/>
  <c r="CD164" i="1" s="1"/>
  <c r="BN164" i="1"/>
  <c r="BM164" i="1"/>
  <c r="BJ164" i="1"/>
  <c r="BI164" i="1"/>
  <c r="BE164" i="1"/>
  <c r="BF164" i="1" s="1"/>
  <c r="BA164" i="1"/>
  <c r="AZ164" i="1"/>
  <c r="AW164" i="1"/>
  <c r="AV164" i="1"/>
  <c r="AR164" i="1"/>
  <c r="AS164" i="1" s="1"/>
  <c r="AO164" i="1"/>
  <c r="AN164" i="1"/>
  <c r="AI164" i="1"/>
  <c r="AJ164" i="1" s="1"/>
  <c r="AK164" i="1" s="1"/>
  <c r="AG164" i="1"/>
  <c r="AA164" i="1"/>
  <c r="AB164" i="1" s="1"/>
  <c r="Z164" i="1"/>
  <c r="W164" i="1"/>
  <c r="V164" i="1"/>
  <c r="U164" i="1"/>
  <c r="AC164" i="1" s="1"/>
  <c r="AE164" i="1" s="1"/>
  <c r="AF164" i="1" s="1"/>
  <c r="BR164" i="1" s="1"/>
  <c r="CI163" i="1"/>
  <c r="CH163" i="1"/>
  <c r="CG163" i="1"/>
  <c r="CF163" i="1"/>
  <c r="BW163" i="1"/>
  <c r="BV163" i="1"/>
  <c r="BO163" i="1"/>
  <c r="BP163" i="1" s="1"/>
  <c r="BQ163" i="1" s="1"/>
  <c r="BT163" i="1" s="1"/>
  <c r="CD163" i="1" s="1"/>
  <c r="BM163" i="1"/>
  <c r="BN163" i="1" s="1"/>
  <c r="BI163" i="1"/>
  <c r="BJ163" i="1" s="1"/>
  <c r="BE163" i="1"/>
  <c r="BF163" i="1" s="1"/>
  <c r="AZ163" i="1"/>
  <c r="BA163" i="1" s="1"/>
  <c r="AW163" i="1"/>
  <c r="AV163" i="1"/>
  <c r="AR163" i="1"/>
  <c r="AS163" i="1" s="1"/>
  <c r="AN163" i="1"/>
  <c r="AO163" i="1" s="1"/>
  <c r="AA163" i="1"/>
  <c r="AB163" i="1" s="1"/>
  <c r="Z163" i="1"/>
  <c r="W163" i="1"/>
  <c r="AG163" i="1" s="1"/>
  <c r="AI163" i="1" s="1"/>
  <c r="AJ163" i="1" s="1"/>
  <c r="AK163" i="1" s="1"/>
  <c r="V163" i="1"/>
  <c r="U163" i="1"/>
  <c r="AC163" i="1" s="1"/>
  <c r="CI162" i="1"/>
  <c r="CH162" i="1"/>
  <c r="CG162" i="1"/>
  <c r="CF162" i="1"/>
  <c r="BW162" i="1"/>
  <c r="BV162" i="1"/>
  <c r="BO162" i="1"/>
  <c r="BP162" i="1" s="1"/>
  <c r="BQ162" i="1" s="1"/>
  <c r="BT162" i="1" s="1"/>
  <c r="CD162" i="1" s="1"/>
  <c r="BN162" i="1"/>
  <c r="BM162" i="1"/>
  <c r="BI162" i="1"/>
  <c r="BJ162" i="1" s="1"/>
  <c r="BF162" i="1"/>
  <c r="BE162" i="1"/>
  <c r="BA162" i="1"/>
  <c r="AZ162" i="1"/>
  <c r="AV162" i="1"/>
  <c r="AW162" i="1" s="1"/>
  <c r="AS162" i="1"/>
  <c r="AR162" i="1"/>
  <c r="AO162" i="1"/>
  <c r="AN162" i="1"/>
  <c r="AG162" i="1"/>
  <c r="AI162" i="1" s="1"/>
  <c r="AJ162" i="1" s="1"/>
  <c r="AK162" i="1" s="1"/>
  <c r="AA162" i="1"/>
  <c r="AB162" i="1" s="1"/>
  <c r="Z162" i="1"/>
  <c r="W162" i="1"/>
  <c r="V162" i="1"/>
  <c r="AD162" i="1" s="1"/>
  <c r="U162" i="1"/>
  <c r="AC162" i="1" s="1"/>
  <c r="AE162" i="1" s="1"/>
  <c r="AF162" i="1" s="1"/>
  <c r="CI161" i="1"/>
  <c r="CH161" i="1"/>
  <c r="CG161" i="1"/>
  <c r="CF161" i="1"/>
  <c r="BW161" i="1"/>
  <c r="BV161" i="1"/>
  <c r="BO161" i="1"/>
  <c r="BP161" i="1" s="1"/>
  <c r="BQ161" i="1" s="1"/>
  <c r="BT161" i="1" s="1"/>
  <c r="CD161" i="1" s="1"/>
  <c r="BN161" i="1"/>
  <c r="BM161" i="1"/>
  <c r="BJ161" i="1"/>
  <c r="BI161" i="1"/>
  <c r="BE161" i="1"/>
  <c r="BF161" i="1" s="1"/>
  <c r="BA161" i="1"/>
  <c r="AZ161" i="1"/>
  <c r="AV161" i="1"/>
  <c r="AW161" i="1" s="1"/>
  <c r="AR161" i="1"/>
  <c r="AS161" i="1" s="1"/>
  <c r="AN161" i="1"/>
  <c r="AO161" i="1" s="1"/>
  <c r="AK161" i="1"/>
  <c r="AG161" i="1"/>
  <c r="AI161" i="1" s="1"/>
  <c r="AJ161" i="1" s="1"/>
  <c r="AA161" i="1"/>
  <c r="AB161" i="1" s="1"/>
  <c r="Z161" i="1"/>
  <c r="W161" i="1"/>
  <c r="V161" i="1"/>
  <c r="U161" i="1"/>
  <c r="AC161" i="1" s="1"/>
  <c r="AE161" i="1" s="1"/>
  <c r="AF161" i="1" s="1"/>
  <c r="CI160" i="1"/>
  <c r="CH160" i="1"/>
  <c r="CG160" i="1"/>
  <c r="CF160" i="1"/>
  <c r="BW160" i="1"/>
  <c r="BV160" i="1"/>
  <c r="BP160" i="1"/>
  <c r="BQ160" i="1" s="1"/>
  <c r="BT160" i="1" s="1"/>
  <c r="CD160" i="1" s="1"/>
  <c r="BO160" i="1"/>
  <c r="BN160" i="1"/>
  <c r="BM160" i="1"/>
  <c r="BI160" i="1"/>
  <c r="BJ160" i="1" s="1"/>
  <c r="BF160" i="1"/>
  <c r="BE160" i="1"/>
  <c r="BA160" i="1"/>
  <c r="AZ160" i="1"/>
  <c r="AV160" i="1"/>
  <c r="AW160" i="1" s="1"/>
  <c r="AS160" i="1"/>
  <c r="AR160" i="1"/>
  <c r="AO160" i="1"/>
  <c r="AN160" i="1"/>
  <c r="AJ160" i="1"/>
  <c r="AK160" i="1" s="1"/>
  <c r="AI160" i="1"/>
  <c r="AG160" i="1"/>
  <c r="AA160" i="1"/>
  <c r="AB160" i="1" s="1"/>
  <c r="Z160" i="1"/>
  <c r="W160" i="1"/>
  <c r="V160" i="1"/>
  <c r="U160" i="1"/>
  <c r="AC160" i="1" s="1"/>
  <c r="AE160" i="1" s="1"/>
  <c r="AF160" i="1" s="1"/>
  <c r="CI159" i="1"/>
  <c r="CH159" i="1"/>
  <c r="CG159" i="1"/>
  <c r="CF159" i="1"/>
  <c r="BW159" i="1"/>
  <c r="BV159" i="1"/>
  <c r="BQ159" i="1"/>
  <c r="BT159" i="1" s="1"/>
  <c r="CD159" i="1" s="1"/>
  <c r="BO159" i="1"/>
  <c r="BP159" i="1" s="1"/>
  <c r="BM159" i="1"/>
  <c r="BN159" i="1" s="1"/>
  <c r="BI159" i="1"/>
  <c r="BJ159" i="1" s="1"/>
  <c r="BE159" i="1"/>
  <c r="BF159" i="1" s="1"/>
  <c r="BA159" i="1"/>
  <c r="AZ159" i="1"/>
  <c r="AW159" i="1"/>
  <c r="AV159" i="1"/>
  <c r="AR159" i="1"/>
  <c r="AS159" i="1" s="1"/>
  <c r="AO159" i="1"/>
  <c r="AN159" i="1"/>
  <c r="AJ159" i="1"/>
  <c r="AK159" i="1" s="1"/>
  <c r="AF159" i="1"/>
  <c r="AA159" i="1"/>
  <c r="AB159" i="1" s="1"/>
  <c r="W159" i="1"/>
  <c r="AG159" i="1" s="1"/>
  <c r="AI159" i="1" s="1"/>
  <c r="V159" i="1"/>
  <c r="U159" i="1"/>
  <c r="AC159" i="1" s="1"/>
  <c r="AE159" i="1" s="1"/>
  <c r="CI158" i="1"/>
  <c r="CH158" i="1"/>
  <c r="CG158" i="1"/>
  <c r="CF158" i="1"/>
  <c r="BV158" i="1"/>
  <c r="BO158" i="1"/>
  <c r="BP158" i="1" s="1"/>
  <c r="BQ158" i="1" s="1"/>
  <c r="BT158" i="1" s="1"/>
  <c r="BN158" i="1"/>
  <c r="BM158" i="1"/>
  <c r="BJ158" i="1"/>
  <c r="BI158" i="1"/>
  <c r="BE158" i="1"/>
  <c r="BF158" i="1" s="1"/>
  <c r="BA158" i="1"/>
  <c r="AZ158" i="1"/>
  <c r="AW158" i="1"/>
  <c r="AV158" i="1"/>
  <c r="AR158" i="1"/>
  <c r="AS158" i="1" s="1"/>
  <c r="AO158" i="1"/>
  <c r="AN158" i="1"/>
  <c r="AG158" i="1"/>
  <c r="AI158" i="1" s="1"/>
  <c r="AJ158" i="1" s="1"/>
  <c r="AK158" i="1" s="1"/>
  <c r="AB158" i="1"/>
  <c r="AA158" i="1"/>
  <c r="W158" i="1"/>
  <c r="V158" i="1"/>
  <c r="U158" i="1"/>
  <c r="AC158" i="1" s="1"/>
  <c r="AE158" i="1" s="1"/>
  <c r="AF158" i="1" s="1"/>
  <c r="CI157" i="1"/>
  <c r="CH157" i="1"/>
  <c r="CG157" i="1"/>
  <c r="CF157" i="1"/>
  <c r="BW157" i="1"/>
  <c r="BV157" i="1"/>
  <c r="BO157" i="1"/>
  <c r="BP157" i="1" s="1"/>
  <c r="BQ157" i="1" s="1"/>
  <c r="BT157" i="1" s="1"/>
  <c r="CD157" i="1" s="1"/>
  <c r="BN157" i="1"/>
  <c r="BM157" i="1"/>
  <c r="BJ157" i="1"/>
  <c r="BI157" i="1"/>
  <c r="BE157" i="1"/>
  <c r="BF157" i="1" s="1"/>
  <c r="BA157" i="1"/>
  <c r="AZ157" i="1"/>
  <c r="AV157" i="1"/>
  <c r="AW157" i="1" s="1"/>
  <c r="AR157" i="1"/>
  <c r="AS157" i="1" s="1"/>
  <c r="AN157" i="1"/>
  <c r="AO157" i="1" s="1"/>
  <c r="AC157" i="1"/>
  <c r="AE157" i="1" s="1"/>
  <c r="AF157" i="1" s="1"/>
  <c r="AA157" i="1"/>
  <c r="AB157" i="1" s="1"/>
  <c r="W157" i="1"/>
  <c r="AG157" i="1" s="1"/>
  <c r="AI157" i="1" s="1"/>
  <c r="AJ157" i="1" s="1"/>
  <c r="AK157" i="1" s="1"/>
  <c r="V157" i="1"/>
  <c r="U157" i="1"/>
  <c r="CI156" i="1"/>
  <c r="CH156" i="1"/>
  <c r="CG156" i="1"/>
  <c r="CF156" i="1"/>
  <c r="BV156" i="1"/>
  <c r="BW156" i="1" s="1"/>
  <c r="BO156" i="1"/>
  <c r="BP156" i="1" s="1"/>
  <c r="BQ156" i="1" s="1"/>
  <c r="BT156" i="1" s="1"/>
  <c r="CD156" i="1" s="1"/>
  <c r="BM156" i="1"/>
  <c r="BN156" i="1" s="1"/>
  <c r="BI156" i="1"/>
  <c r="BJ156" i="1" s="1"/>
  <c r="BE156" i="1"/>
  <c r="BF156" i="1" s="1"/>
  <c r="BA156" i="1"/>
  <c r="AZ156" i="1"/>
  <c r="AV156" i="1"/>
  <c r="AW156" i="1" s="1"/>
  <c r="AS156" i="1"/>
  <c r="AR156" i="1"/>
  <c r="AN156" i="1"/>
  <c r="AO156" i="1" s="1"/>
  <c r="AI156" i="1"/>
  <c r="AJ156" i="1" s="1"/>
  <c r="AK156" i="1" s="1"/>
  <c r="AG156" i="1"/>
  <c r="AA156" i="1"/>
  <c r="AB156" i="1" s="1"/>
  <c r="Z156" i="1"/>
  <c r="W156" i="1"/>
  <c r="V156" i="1"/>
  <c r="U156" i="1"/>
  <c r="AC156" i="1" s="1"/>
  <c r="AE156" i="1" s="1"/>
  <c r="AF156" i="1" s="1"/>
  <c r="CI155" i="1"/>
  <c r="CH155" i="1"/>
  <c r="CG155" i="1"/>
  <c r="CF155" i="1"/>
  <c r="BV155" i="1"/>
  <c r="BQ155" i="1"/>
  <c r="BT155" i="1" s="1"/>
  <c r="BP155" i="1"/>
  <c r="BO155" i="1"/>
  <c r="BN155" i="1"/>
  <c r="BM155" i="1"/>
  <c r="BJ155" i="1"/>
  <c r="BI155" i="1"/>
  <c r="BE155" i="1"/>
  <c r="BF155" i="1" s="1"/>
  <c r="BA155" i="1"/>
  <c r="AZ155" i="1"/>
  <c r="AV155" i="1"/>
  <c r="AW155" i="1" s="1"/>
  <c r="AR155" i="1"/>
  <c r="AS155" i="1" s="1"/>
  <c r="AO155" i="1"/>
  <c r="AN155" i="1"/>
  <c r="AG155" i="1"/>
  <c r="AI155" i="1" s="1"/>
  <c r="AJ155" i="1" s="1"/>
  <c r="AK155" i="1" s="1"/>
  <c r="AC155" i="1"/>
  <c r="AA155" i="1"/>
  <c r="AB155" i="1" s="1"/>
  <c r="W155" i="1"/>
  <c r="V155" i="1"/>
  <c r="Z155" i="1" s="1"/>
  <c r="U155" i="1"/>
  <c r="CI154" i="1"/>
  <c r="CH154" i="1"/>
  <c r="CG154" i="1"/>
  <c r="CF154" i="1"/>
  <c r="BW154" i="1"/>
  <c r="BV154" i="1"/>
  <c r="BO154" i="1"/>
  <c r="BP154" i="1" s="1"/>
  <c r="BQ154" i="1" s="1"/>
  <c r="BT154" i="1" s="1"/>
  <c r="CD154" i="1" s="1"/>
  <c r="BN154" i="1"/>
  <c r="BM154" i="1"/>
  <c r="BJ154" i="1"/>
  <c r="BI154" i="1"/>
  <c r="BE154" i="1"/>
  <c r="BF154" i="1" s="1"/>
  <c r="BA154" i="1"/>
  <c r="AZ154" i="1"/>
  <c r="AW154" i="1"/>
  <c r="AV154" i="1"/>
  <c r="AR154" i="1"/>
  <c r="AS154" i="1" s="1"/>
  <c r="AO154" i="1"/>
  <c r="AN154" i="1"/>
  <c r="AK154" i="1"/>
  <c r="AG154" i="1"/>
  <c r="AI154" i="1" s="1"/>
  <c r="AJ154" i="1" s="1"/>
  <c r="AA154" i="1"/>
  <c r="AB154" i="1" s="1"/>
  <c r="BR154" i="1" s="1"/>
  <c r="Z154" i="1"/>
  <c r="W154" i="1"/>
  <c r="V154" i="1"/>
  <c r="U154" i="1"/>
  <c r="AC154" i="1" s="1"/>
  <c r="AE154" i="1" s="1"/>
  <c r="AF154" i="1" s="1"/>
  <c r="CI153" i="1"/>
  <c r="CH153" i="1"/>
  <c r="CG153" i="1"/>
  <c r="CF153" i="1"/>
  <c r="CD153" i="1"/>
  <c r="BW153" i="1"/>
  <c r="BV153" i="1"/>
  <c r="BQ153" i="1"/>
  <c r="BT153" i="1" s="1"/>
  <c r="BO153" i="1"/>
  <c r="BP153" i="1" s="1"/>
  <c r="BN153" i="1"/>
  <c r="BM153" i="1"/>
  <c r="BJ153" i="1"/>
  <c r="BI153" i="1"/>
  <c r="BE153" i="1"/>
  <c r="BF153" i="1" s="1"/>
  <c r="BA153" i="1"/>
  <c r="AZ153" i="1"/>
  <c r="AV153" i="1"/>
  <c r="AW153" i="1" s="1"/>
  <c r="AR153" i="1"/>
  <c r="AS153" i="1" s="1"/>
  <c r="AO153" i="1"/>
  <c r="AN153" i="1"/>
  <c r="AG153" i="1"/>
  <c r="AI153" i="1" s="1"/>
  <c r="AJ153" i="1" s="1"/>
  <c r="AK153" i="1" s="1"/>
  <c r="AC153" i="1"/>
  <c r="AA153" i="1"/>
  <c r="AB153" i="1" s="1"/>
  <c r="W153" i="1"/>
  <c r="V153" i="1"/>
  <c r="Z153" i="1" s="1"/>
  <c r="U153" i="1"/>
  <c r="CI152" i="1"/>
  <c r="CH152" i="1"/>
  <c r="CG152" i="1"/>
  <c r="CF152" i="1"/>
  <c r="BW152" i="1"/>
  <c r="BV152" i="1"/>
  <c r="BO152" i="1"/>
  <c r="BP152" i="1" s="1"/>
  <c r="BQ152" i="1" s="1"/>
  <c r="BT152" i="1" s="1"/>
  <c r="CD152" i="1" s="1"/>
  <c r="BN152" i="1"/>
  <c r="BM152" i="1"/>
  <c r="BJ152" i="1"/>
  <c r="BI152" i="1"/>
  <c r="BE152" i="1"/>
  <c r="BF152" i="1" s="1"/>
  <c r="BA152" i="1"/>
  <c r="AZ152" i="1"/>
  <c r="AW152" i="1"/>
  <c r="AV152" i="1"/>
  <c r="AR152" i="1"/>
  <c r="AS152" i="1" s="1"/>
  <c r="AO152" i="1"/>
  <c r="AN152" i="1"/>
  <c r="AK152" i="1"/>
  <c r="AG152" i="1"/>
  <c r="AI152" i="1" s="1"/>
  <c r="AJ152" i="1" s="1"/>
  <c r="AA152" i="1"/>
  <c r="AB152" i="1" s="1"/>
  <c r="Z152" i="1"/>
  <c r="W152" i="1"/>
  <c r="V152" i="1"/>
  <c r="U152" i="1"/>
  <c r="AC152" i="1" s="1"/>
  <c r="AE152" i="1" s="1"/>
  <c r="AF152" i="1" s="1"/>
  <c r="BR152" i="1" s="1"/>
  <c r="CI151" i="1"/>
  <c r="CH151" i="1"/>
  <c r="CG151" i="1"/>
  <c r="CF151" i="1"/>
  <c r="BW151" i="1"/>
  <c r="BV151" i="1"/>
  <c r="BO151" i="1"/>
  <c r="BP151" i="1" s="1"/>
  <c r="BQ151" i="1" s="1"/>
  <c r="BT151" i="1" s="1"/>
  <c r="CD151" i="1" s="1"/>
  <c r="BN151" i="1"/>
  <c r="BM151" i="1"/>
  <c r="BJ151" i="1"/>
  <c r="BI151" i="1"/>
  <c r="BE151" i="1"/>
  <c r="BF151" i="1" s="1"/>
  <c r="BA151" i="1"/>
  <c r="AZ151" i="1"/>
  <c r="AV151" i="1"/>
  <c r="AW151" i="1" s="1"/>
  <c r="AR151" i="1"/>
  <c r="AS151" i="1" s="1"/>
  <c r="AO151" i="1"/>
  <c r="AN151" i="1"/>
  <c r="AG151" i="1"/>
  <c r="AI151" i="1" s="1"/>
  <c r="AJ151" i="1" s="1"/>
  <c r="AK151" i="1" s="1"/>
  <c r="AC151" i="1"/>
  <c r="AA151" i="1"/>
  <c r="AB151" i="1" s="1"/>
  <c r="W151" i="1"/>
  <c r="V151" i="1"/>
  <c r="Z151" i="1" s="1"/>
  <c r="U151" i="1"/>
  <c r="CI150" i="1"/>
  <c r="CH150" i="1"/>
  <c r="CG150" i="1"/>
  <c r="CF150" i="1"/>
  <c r="BW150" i="1"/>
  <c r="BV150" i="1"/>
  <c r="BQ150" i="1"/>
  <c r="BT150" i="1" s="1"/>
  <c r="CD150" i="1" s="1"/>
  <c r="BO150" i="1"/>
  <c r="BP150" i="1" s="1"/>
  <c r="BN150" i="1"/>
  <c r="BM150" i="1"/>
  <c r="BI150" i="1"/>
  <c r="BJ150" i="1" s="1"/>
  <c r="BE150" i="1"/>
  <c r="BF150" i="1" s="1"/>
  <c r="BA150" i="1"/>
  <c r="AZ150" i="1"/>
  <c r="AW150" i="1"/>
  <c r="AV150" i="1"/>
  <c r="AR150" i="1"/>
  <c r="AS150" i="1" s="1"/>
  <c r="AO150" i="1"/>
  <c r="AN150" i="1"/>
  <c r="AJ150" i="1"/>
  <c r="AK150" i="1" s="1"/>
  <c r="AG150" i="1"/>
  <c r="AI150" i="1" s="1"/>
  <c r="AA150" i="1"/>
  <c r="AB150" i="1" s="1"/>
  <c r="W150" i="1"/>
  <c r="V150" i="1"/>
  <c r="Z150" i="1" s="1"/>
  <c r="U150" i="1"/>
  <c r="AC150" i="1" s="1"/>
  <c r="AE150" i="1" s="1"/>
  <c r="AF150" i="1" s="1"/>
  <c r="BR150" i="1" s="1"/>
  <c r="CI149" i="1"/>
  <c r="CH149" i="1"/>
  <c r="CG149" i="1"/>
  <c r="CF149" i="1"/>
  <c r="BW149" i="1"/>
  <c r="BV149" i="1"/>
  <c r="BO149" i="1"/>
  <c r="BP149" i="1" s="1"/>
  <c r="BQ149" i="1" s="1"/>
  <c r="BT149" i="1" s="1"/>
  <c r="CD149" i="1" s="1"/>
  <c r="BN149" i="1"/>
  <c r="BM149" i="1"/>
  <c r="BI149" i="1"/>
  <c r="BJ149" i="1" s="1"/>
  <c r="BE149" i="1"/>
  <c r="BF149" i="1" s="1"/>
  <c r="BA149" i="1"/>
  <c r="AZ149" i="1"/>
  <c r="AW149" i="1"/>
  <c r="AV149" i="1"/>
  <c r="AR149" i="1"/>
  <c r="AS149" i="1" s="1"/>
  <c r="AO149" i="1"/>
  <c r="AN149" i="1"/>
  <c r="AK149" i="1"/>
  <c r="AJ149" i="1"/>
  <c r="AG149" i="1"/>
  <c r="AI149" i="1" s="1"/>
  <c r="AC149" i="1"/>
  <c r="AE149" i="1" s="1"/>
  <c r="AF149" i="1" s="1"/>
  <c r="AA149" i="1"/>
  <c r="AB149" i="1" s="1"/>
  <c r="Z149" i="1"/>
  <c r="W149" i="1"/>
  <c r="V149" i="1"/>
  <c r="U149" i="1"/>
  <c r="CI148" i="1"/>
  <c r="CH148" i="1"/>
  <c r="CG148" i="1"/>
  <c r="CF148" i="1"/>
  <c r="BW148" i="1"/>
  <c r="BV148" i="1"/>
  <c r="BO148" i="1"/>
  <c r="BP148" i="1" s="1"/>
  <c r="BQ148" i="1" s="1"/>
  <c r="BT148" i="1" s="1"/>
  <c r="CD148" i="1" s="1"/>
  <c r="BN148" i="1"/>
  <c r="BM148" i="1"/>
  <c r="BJ148" i="1"/>
  <c r="BI148" i="1"/>
  <c r="BE148" i="1"/>
  <c r="BF148" i="1" s="1"/>
  <c r="BA148" i="1"/>
  <c r="AZ148" i="1"/>
  <c r="AV148" i="1"/>
  <c r="AW148" i="1" s="1"/>
  <c r="AR148" i="1"/>
  <c r="AS148" i="1" s="1"/>
  <c r="AO148" i="1"/>
  <c r="AN148" i="1"/>
  <c r="AJ148" i="1"/>
  <c r="AK148" i="1" s="1"/>
  <c r="AG148" i="1"/>
  <c r="AI148" i="1" s="1"/>
  <c r="AF148" i="1"/>
  <c r="BR148" i="1" s="1"/>
  <c r="CB148" i="1" s="1"/>
  <c r="AC148" i="1"/>
  <c r="AE148" i="1" s="1"/>
  <c r="AA148" i="1"/>
  <c r="AB148" i="1" s="1"/>
  <c r="Z148" i="1"/>
  <c r="W148" i="1"/>
  <c r="V148" i="1"/>
  <c r="AD148" i="1" s="1"/>
  <c r="U148" i="1"/>
  <c r="CI147" i="1"/>
  <c r="CH147" i="1"/>
  <c r="CG147" i="1"/>
  <c r="CF147" i="1"/>
  <c r="BW147" i="1"/>
  <c r="BV147" i="1"/>
  <c r="BO147" i="1"/>
  <c r="BP147" i="1" s="1"/>
  <c r="BQ147" i="1" s="1"/>
  <c r="BT147" i="1" s="1"/>
  <c r="CD147" i="1" s="1"/>
  <c r="BN147" i="1"/>
  <c r="BM147" i="1"/>
  <c r="BI147" i="1"/>
  <c r="BJ147" i="1" s="1"/>
  <c r="BE147" i="1"/>
  <c r="BF147" i="1" s="1"/>
  <c r="BA147" i="1"/>
  <c r="AZ147" i="1"/>
  <c r="AW147" i="1"/>
  <c r="AV147" i="1"/>
  <c r="AR147" i="1"/>
  <c r="AS147" i="1" s="1"/>
  <c r="AO147" i="1"/>
  <c r="AN147" i="1"/>
  <c r="AJ147" i="1"/>
  <c r="AK147" i="1" s="1"/>
  <c r="AG147" i="1"/>
  <c r="AI147" i="1" s="1"/>
  <c r="AC147" i="1"/>
  <c r="AE147" i="1" s="1"/>
  <c r="AF147" i="1" s="1"/>
  <c r="BR147" i="1" s="1"/>
  <c r="AA147" i="1"/>
  <c r="AB147" i="1" s="1"/>
  <c r="W147" i="1"/>
  <c r="V147" i="1"/>
  <c r="Z147" i="1" s="1"/>
  <c r="U147" i="1"/>
  <c r="CI146" i="1"/>
  <c r="CH146" i="1"/>
  <c r="CG146" i="1"/>
  <c r="CF146" i="1"/>
  <c r="BW146" i="1"/>
  <c r="BV146" i="1"/>
  <c r="BO146" i="1"/>
  <c r="BP146" i="1" s="1"/>
  <c r="BQ146" i="1" s="1"/>
  <c r="BN146" i="1"/>
  <c r="BM146" i="1"/>
  <c r="BI146" i="1"/>
  <c r="BJ146" i="1" s="1"/>
  <c r="BE146" i="1"/>
  <c r="BF146" i="1" s="1"/>
  <c r="BA146" i="1"/>
  <c r="AZ146" i="1"/>
  <c r="AW146" i="1"/>
  <c r="AV146" i="1"/>
  <c r="AR146" i="1"/>
  <c r="AS146" i="1" s="1"/>
  <c r="AO146" i="1"/>
  <c r="AN146" i="1"/>
  <c r="AJ146" i="1"/>
  <c r="AK146" i="1" s="1"/>
  <c r="AG146" i="1"/>
  <c r="AI146" i="1" s="1"/>
  <c r="AC146" i="1"/>
  <c r="AE146" i="1" s="1"/>
  <c r="AF146" i="1" s="1"/>
  <c r="AA146" i="1"/>
  <c r="AB146" i="1" s="1"/>
  <c r="Z146" i="1"/>
  <c r="W146" i="1"/>
  <c r="V146" i="1"/>
  <c r="AD146" i="1" s="1"/>
  <c r="U146" i="1"/>
  <c r="CI145" i="1"/>
  <c r="CH145" i="1"/>
  <c r="CG145" i="1"/>
  <c r="CF145" i="1"/>
  <c r="BW145" i="1"/>
  <c r="BV145" i="1"/>
  <c r="BO145" i="1"/>
  <c r="BP145" i="1" s="1"/>
  <c r="BQ145" i="1" s="1"/>
  <c r="BT145" i="1" s="1"/>
  <c r="CD145" i="1" s="1"/>
  <c r="BN145" i="1"/>
  <c r="BM145" i="1"/>
  <c r="BJ145" i="1"/>
  <c r="BI145" i="1"/>
  <c r="BE145" i="1"/>
  <c r="BF145" i="1" s="1"/>
  <c r="BA145" i="1"/>
  <c r="AZ145" i="1"/>
  <c r="AW145" i="1"/>
  <c r="AV145" i="1"/>
  <c r="AR145" i="1"/>
  <c r="AS145" i="1" s="1"/>
  <c r="AO145" i="1"/>
  <c r="AN145" i="1"/>
  <c r="AG145" i="1"/>
  <c r="AI145" i="1" s="1"/>
  <c r="AJ145" i="1" s="1"/>
  <c r="AK145" i="1" s="1"/>
  <c r="AF145" i="1"/>
  <c r="AC145" i="1"/>
  <c r="AE145" i="1" s="1"/>
  <c r="AA145" i="1"/>
  <c r="AB145" i="1" s="1"/>
  <c r="W145" i="1"/>
  <c r="V145" i="1"/>
  <c r="AD145" i="1" s="1"/>
  <c r="U145" i="1"/>
  <c r="CI144" i="1"/>
  <c r="CH144" i="1"/>
  <c r="CG144" i="1"/>
  <c r="CF144" i="1"/>
  <c r="BW144" i="1"/>
  <c r="BV144" i="1"/>
  <c r="BO144" i="1"/>
  <c r="BP144" i="1" s="1"/>
  <c r="BQ144" i="1" s="1"/>
  <c r="BT144" i="1" s="1"/>
  <c r="CD144" i="1" s="1"/>
  <c r="BN144" i="1"/>
  <c r="BM144" i="1"/>
  <c r="BI144" i="1"/>
  <c r="BJ144" i="1" s="1"/>
  <c r="BE144" i="1"/>
  <c r="BF144" i="1" s="1"/>
  <c r="BA144" i="1"/>
  <c r="AZ144" i="1"/>
  <c r="AW144" i="1"/>
  <c r="AV144" i="1"/>
  <c r="AR144" i="1"/>
  <c r="AS144" i="1" s="1"/>
  <c r="AO144" i="1"/>
  <c r="AN144" i="1"/>
  <c r="AJ144" i="1"/>
  <c r="AK144" i="1" s="1"/>
  <c r="AG144" i="1"/>
  <c r="AI144" i="1" s="1"/>
  <c r="AA144" i="1"/>
  <c r="AB144" i="1" s="1"/>
  <c r="Z144" i="1"/>
  <c r="W144" i="1"/>
  <c r="V144" i="1"/>
  <c r="U144" i="1"/>
  <c r="AC144" i="1" s="1"/>
  <c r="CI143" i="1"/>
  <c r="CH143" i="1"/>
  <c r="CG143" i="1"/>
  <c r="CF143" i="1"/>
  <c r="BW143" i="1"/>
  <c r="BV143" i="1"/>
  <c r="BO143" i="1"/>
  <c r="BP143" i="1" s="1"/>
  <c r="BQ143" i="1" s="1"/>
  <c r="BT143" i="1" s="1"/>
  <c r="CD143" i="1" s="1"/>
  <c r="BN143" i="1"/>
  <c r="BM143" i="1"/>
  <c r="BI143" i="1"/>
  <c r="BJ143" i="1" s="1"/>
  <c r="BE143" i="1"/>
  <c r="BF143" i="1" s="1"/>
  <c r="BA143" i="1"/>
  <c r="AZ143" i="1"/>
  <c r="AW143" i="1"/>
  <c r="AV143" i="1"/>
  <c r="AR143" i="1"/>
  <c r="AS143" i="1" s="1"/>
  <c r="AO143" i="1"/>
  <c r="AN143" i="1"/>
  <c r="AK143" i="1"/>
  <c r="AJ143" i="1"/>
  <c r="AG143" i="1"/>
  <c r="AI143" i="1" s="1"/>
  <c r="AF143" i="1"/>
  <c r="AC143" i="1"/>
  <c r="AE143" i="1" s="1"/>
  <c r="AA143" i="1"/>
  <c r="AB143" i="1" s="1"/>
  <c r="BR143" i="1" s="1"/>
  <c r="Z143" i="1"/>
  <c r="W143" i="1"/>
  <c r="V143" i="1"/>
  <c r="U143" i="1"/>
  <c r="CI142" i="1"/>
  <c r="CH142" i="1"/>
  <c r="CG142" i="1"/>
  <c r="CF142" i="1"/>
  <c r="BW142" i="1"/>
  <c r="BV142" i="1"/>
  <c r="BO142" i="1"/>
  <c r="BP142" i="1" s="1"/>
  <c r="BQ142" i="1" s="1"/>
  <c r="BT142" i="1" s="1"/>
  <c r="CD142" i="1" s="1"/>
  <c r="BN142" i="1"/>
  <c r="BM142" i="1"/>
  <c r="BJ142" i="1"/>
  <c r="BI142" i="1"/>
  <c r="BE142" i="1"/>
  <c r="BF142" i="1" s="1"/>
  <c r="BA142" i="1"/>
  <c r="AZ142" i="1"/>
  <c r="AV142" i="1"/>
  <c r="AW142" i="1" s="1"/>
  <c r="AR142" i="1"/>
  <c r="AS142" i="1" s="1"/>
  <c r="AO142" i="1"/>
  <c r="AN142" i="1"/>
  <c r="AJ142" i="1"/>
  <c r="AK142" i="1" s="1"/>
  <c r="AG142" i="1"/>
  <c r="AI142" i="1" s="1"/>
  <c r="AF142" i="1"/>
  <c r="BR142" i="1" s="1"/>
  <c r="AC142" i="1"/>
  <c r="AE142" i="1" s="1"/>
  <c r="AA142" i="1"/>
  <c r="AB142" i="1" s="1"/>
  <c r="Z142" i="1"/>
  <c r="W142" i="1"/>
  <c r="V142" i="1"/>
  <c r="U142" i="1"/>
  <c r="CI141" i="1"/>
  <c r="CH141" i="1"/>
  <c r="CG141" i="1"/>
  <c r="CF141" i="1"/>
  <c r="BW141" i="1"/>
  <c r="BV141" i="1"/>
  <c r="BO141" i="1"/>
  <c r="BP141" i="1" s="1"/>
  <c r="BQ141" i="1" s="1"/>
  <c r="BT141" i="1" s="1"/>
  <c r="CD141" i="1" s="1"/>
  <c r="BN141" i="1"/>
  <c r="BM141" i="1"/>
  <c r="BI141" i="1"/>
  <c r="BJ141" i="1" s="1"/>
  <c r="BE141" i="1"/>
  <c r="BF141" i="1" s="1"/>
  <c r="BA141" i="1"/>
  <c r="AZ141" i="1"/>
  <c r="AW141" i="1"/>
  <c r="AV141" i="1"/>
  <c r="AR141" i="1"/>
  <c r="AS141" i="1" s="1"/>
  <c r="AO141" i="1"/>
  <c r="AN141" i="1"/>
  <c r="AJ141" i="1"/>
  <c r="AK141" i="1" s="1"/>
  <c r="AG141" i="1"/>
  <c r="AI141" i="1" s="1"/>
  <c r="AF141" i="1"/>
  <c r="BR141" i="1" s="1"/>
  <c r="AC141" i="1"/>
  <c r="AE141" i="1" s="1"/>
  <c r="AA141" i="1"/>
  <c r="AB141" i="1" s="1"/>
  <c r="W141" i="1"/>
  <c r="V141" i="1"/>
  <c r="Z141" i="1" s="1"/>
  <c r="U141" i="1"/>
  <c r="CI140" i="1"/>
  <c r="CH140" i="1"/>
  <c r="CG140" i="1"/>
  <c r="CF140" i="1"/>
  <c r="BW140" i="1"/>
  <c r="BV140" i="1"/>
  <c r="BO140" i="1"/>
  <c r="BP140" i="1" s="1"/>
  <c r="BQ140" i="1" s="1"/>
  <c r="BN140" i="1"/>
  <c r="BM140" i="1"/>
  <c r="BI140" i="1"/>
  <c r="BJ140" i="1" s="1"/>
  <c r="BE140" i="1"/>
  <c r="BF140" i="1" s="1"/>
  <c r="BA140" i="1"/>
  <c r="AZ140" i="1"/>
  <c r="AW140" i="1"/>
  <c r="AV140" i="1"/>
  <c r="AR140" i="1"/>
  <c r="AS140" i="1" s="1"/>
  <c r="AO140" i="1"/>
  <c r="AN140" i="1"/>
  <c r="AJ140" i="1"/>
  <c r="AK140" i="1" s="1"/>
  <c r="AG140" i="1"/>
  <c r="AI140" i="1" s="1"/>
  <c r="AC140" i="1"/>
  <c r="AE140" i="1" s="1"/>
  <c r="AF140" i="1" s="1"/>
  <c r="AA140" i="1"/>
  <c r="AB140" i="1" s="1"/>
  <c r="BR140" i="1" s="1"/>
  <c r="W140" i="1"/>
  <c r="V140" i="1"/>
  <c r="Z140" i="1" s="1"/>
  <c r="U140" i="1"/>
  <c r="CI139" i="1"/>
  <c r="CH139" i="1"/>
  <c r="CG139" i="1"/>
  <c r="CF139" i="1"/>
  <c r="BW139" i="1"/>
  <c r="BV139" i="1"/>
  <c r="BT139" i="1"/>
  <c r="CD139" i="1" s="1"/>
  <c r="BO139" i="1"/>
  <c r="BP139" i="1" s="1"/>
  <c r="BQ139" i="1" s="1"/>
  <c r="BN139" i="1"/>
  <c r="BM139" i="1"/>
  <c r="BI139" i="1"/>
  <c r="BJ139" i="1" s="1"/>
  <c r="BE139" i="1"/>
  <c r="BF139" i="1" s="1"/>
  <c r="BA139" i="1"/>
  <c r="AZ139" i="1"/>
  <c r="AV139" i="1"/>
  <c r="AW139" i="1" s="1"/>
  <c r="AR139" i="1"/>
  <c r="AS139" i="1" s="1"/>
  <c r="AO139" i="1"/>
  <c r="AN139" i="1"/>
  <c r="AJ139" i="1"/>
  <c r="AK139" i="1" s="1"/>
  <c r="AG139" i="1"/>
  <c r="AI139" i="1" s="1"/>
  <c r="AC139" i="1"/>
  <c r="AE139" i="1" s="1"/>
  <c r="AF139" i="1" s="1"/>
  <c r="BR139" i="1" s="1"/>
  <c r="AA139" i="1"/>
  <c r="AB139" i="1" s="1"/>
  <c r="Z139" i="1"/>
  <c r="W139" i="1"/>
  <c r="V139" i="1"/>
  <c r="U139" i="1"/>
  <c r="CI138" i="1"/>
  <c r="CH138" i="1"/>
  <c r="CG138" i="1"/>
  <c r="CF138" i="1"/>
  <c r="BW138" i="1"/>
  <c r="BV138" i="1"/>
  <c r="BQ138" i="1"/>
  <c r="BT138" i="1" s="1"/>
  <c r="CD138" i="1" s="1"/>
  <c r="BO138" i="1"/>
  <c r="BP138" i="1" s="1"/>
  <c r="BN138" i="1"/>
  <c r="BM138" i="1"/>
  <c r="BI138" i="1"/>
  <c r="BJ138" i="1" s="1"/>
  <c r="BE138" i="1"/>
  <c r="BF138" i="1" s="1"/>
  <c r="BA138" i="1"/>
  <c r="AZ138" i="1"/>
  <c r="AW138" i="1"/>
  <c r="AV138" i="1"/>
  <c r="AR138" i="1"/>
  <c r="AS138" i="1" s="1"/>
  <c r="AO138" i="1"/>
  <c r="AN138" i="1"/>
  <c r="AJ138" i="1"/>
  <c r="AK138" i="1" s="1"/>
  <c r="AG138" i="1"/>
  <c r="AI138" i="1" s="1"/>
  <c r="AF138" i="1"/>
  <c r="BR138" i="1" s="1"/>
  <c r="AC138" i="1"/>
  <c r="AE138" i="1" s="1"/>
  <c r="AA138" i="1"/>
  <c r="AB138" i="1" s="1"/>
  <c r="Z138" i="1"/>
  <c r="W138" i="1"/>
  <c r="V138" i="1"/>
  <c r="AD138" i="1" s="1"/>
  <c r="U138" i="1"/>
  <c r="CI137" i="1"/>
  <c r="CH137" i="1"/>
  <c r="CG137" i="1"/>
  <c r="CF137" i="1"/>
  <c r="BW137" i="1"/>
  <c r="BV137" i="1"/>
  <c r="BO137" i="1"/>
  <c r="BP137" i="1" s="1"/>
  <c r="BQ137" i="1" s="1"/>
  <c r="BN137" i="1"/>
  <c r="BM137" i="1"/>
  <c r="BI137" i="1"/>
  <c r="BJ137" i="1" s="1"/>
  <c r="BE137" i="1"/>
  <c r="BF137" i="1" s="1"/>
  <c r="BA137" i="1"/>
  <c r="AZ137" i="1"/>
  <c r="AW137" i="1"/>
  <c r="AV137" i="1"/>
  <c r="AR137" i="1"/>
  <c r="AS137" i="1" s="1"/>
  <c r="AO137" i="1"/>
  <c r="AN137" i="1"/>
  <c r="AJ137" i="1"/>
  <c r="AK137" i="1" s="1"/>
  <c r="AG137" i="1"/>
  <c r="AI137" i="1" s="1"/>
  <c r="AF137" i="1"/>
  <c r="AC137" i="1"/>
  <c r="AE137" i="1" s="1"/>
  <c r="AA137" i="1"/>
  <c r="AB137" i="1" s="1"/>
  <c r="W137" i="1"/>
  <c r="V137" i="1"/>
  <c r="AD137" i="1" s="1"/>
  <c r="U137" i="1"/>
  <c r="CI136" i="1"/>
  <c r="CH136" i="1"/>
  <c r="CG136" i="1"/>
  <c r="CF136" i="1"/>
  <c r="BW136" i="1"/>
  <c r="BV136" i="1"/>
  <c r="BO136" i="1"/>
  <c r="BP136" i="1" s="1"/>
  <c r="BQ136" i="1" s="1"/>
  <c r="BT136" i="1" s="1"/>
  <c r="CD136" i="1" s="1"/>
  <c r="BN136" i="1"/>
  <c r="BM136" i="1"/>
  <c r="BJ136" i="1"/>
  <c r="BI136" i="1"/>
  <c r="BE136" i="1"/>
  <c r="BF136" i="1" s="1"/>
  <c r="BA136" i="1"/>
  <c r="AZ136" i="1"/>
  <c r="AW136" i="1"/>
  <c r="AV136" i="1"/>
  <c r="AR136" i="1"/>
  <c r="AS136" i="1" s="1"/>
  <c r="AO136" i="1"/>
  <c r="AN136" i="1"/>
  <c r="AG136" i="1"/>
  <c r="AI136" i="1" s="1"/>
  <c r="AJ136" i="1" s="1"/>
  <c r="AK136" i="1" s="1"/>
  <c r="AF136" i="1"/>
  <c r="AC136" i="1"/>
  <c r="AE136" i="1" s="1"/>
  <c r="AA136" i="1"/>
  <c r="AB136" i="1" s="1"/>
  <c r="W136" i="1"/>
  <c r="V136" i="1"/>
  <c r="AD136" i="1" s="1"/>
  <c r="U136" i="1"/>
  <c r="CI135" i="1"/>
  <c r="CH135" i="1"/>
  <c r="CG135" i="1"/>
  <c r="CF135" i="1"/>
  <c r="BW135" i="1"/>
  <c r="BV135" i="1"/>
  <c r="BO135" i="1"/>
  <c r="BP135" i="1" s="1"/>
  <c r="BQ135" i="1" s="1"/>
  <c r="BT135" i="1" s="1"/>
  <c r="CD135" i="1" s="1"/>
  <c r="BN135" i="1"/>
  <c r="BM135" i="1"/>
  <c r="BI135" i="1"/>
  <c r="BJ135" i="1" s="1"/>
  <c r="BE135" i="1"/>
  <c r="BF135" i="1" s="1"/>
  <c r="BA135" i="1"/>
  <c r="AZ135" i="1"/>
  <c r="AW135" i="1"/>
  <c r="AV135" i="1"/>
  <c r="AR135" i="1"/>
  <c r="AS135" i="1" s="1"/>
  <c r="AO135" i="1"/>
  <c r="AN135" i="1"/>
  <c r="AJ135" i="1"/>
  <c r="AK135" i="1" s="1"/>
  <c r="AG135" i="1"/>
  <c r="AI135" i="1" s="1"/>
  <c r="AA135" i="1"/>
  <c r="AB135" i="1" s="1"/>
  <c r="Z135" i="1"/>
  <c r="W135" i="1"/>
  <c r="V135" i="1"/>
  <c r="U135" i="1"/>
  <c r="AC135" i="1" s="1"/>
  <c r="CI134" i="1"/>
  <c r="CH134" i="1"/>
  <c r="CG134" i="1"/>
  <c r="CF134" i="1"/>
  <c r="BW134" i="1"/>
  <c r="BV134" i="1"/>
  <c r="BO134" i="1"/>
  <c r="BP134" i="1" s="1"/>
  <c r="BQ134" i="1" s="1"/>
  <c r="BT134" i="1" s="1"/>
  <c r="CD134" i="1" s="1"/>
  <c r="BN134" i="1"/>
  <c r="BM134" i="1"/>
  <c r="BI134" i="1"/>
  <c r="BJ134" i="1" s="1"/>
  <c r="BE134" i="1"/>
  <c r="BF134" i="1" s="1"/>
  <c r="BA134" i="1"/>
  <c r="AZ134" i="1"/>
  <c r="AW134" i="1"/>
  <c r="AV134" i="1"/>
  <c r="AR134" i="1"/>
  <c r="AS134" i="1" s="1"/>
  <c r="AO134" i="1"/>
  <c r="AN134" i="1"/>
  <c r="AK134" i="1"/>
  <c r="AJ134" i="1"/>
  <c r="AG134" i="1"/>
  <c r="AI134" i="1" s="1"/>
  <c r="AF134" i="1"/>
  <c r="AC134" i="1"/>
  <c r="AE134" i="1" s="1"/>
  <c r="AA134" i="1"/>
  <c r="AB134" i="1" s="1"/>
  <c r="Z134" i="1"/>
  <c r="W134" i="1"/>
  <c r="V134" i="1"/>
  <c r="U134" i="1"/>
  <c r="CI133" i="1"/>
  <c r="CH133" i="1"/>
  <c r="CG133" i="1"/>
  <c r="CF133" i="1"/>
  <c r="BW133" i="1"/>
  <c r="BV133" i="1"/>
  <c r="BO133" i="1"/>
  <c r="BP133" i="1" s="1"/>
  <c r="BQ133" i="1" s="1"/>
  <c r="BT133" i="1" s="1"/>
  <c r="CD133" i="1" s="1"/>
  <c r="BN133" i="1"/>
  <c r="BM133" i="1"/>
  <c r="BJ133" i="1"/>
  <c r="BI133" i="1"/>
  <c r="BE133" i="1"/>
  <c r="BF133" i="1" s="1"/>
  <c r="BA133" i="1"/>
  <c r="AZ133" i="1"/>
  <c r="AV133" i="1"/>
  <c r="AW133" i="1" s="1"/>
  <c r="AS133" i="1"/>
  <c r="AR133" i="1"/>
  <c r="AO133" i="1"/>
  <c r="AN133" i="1"/>
  <c r="AB133" i="1"/>
  <c r="AA133" i="1"/>
  <c r="W133" i="1"/>
  <c r="AG133" i="1" s="1"/>
  <c r="AI133" i="1" s="1"/>
  <c r="AJ133" i="1" s="1"/>
  <c r="AK133" i="1" s="1"/>
  <c r="V133" i="1"/>
  <c r="Z133" i="1" s="1"/>
  <c r="U133" i="1"/>
  <c r="AC133" i="1" s="1"/>
  <c r="AE133" i="1" s="1"/>
  <c r="AF133" i="1" s="1"/>
  <c r="BR133" i="1" s="1"/>
  <c r="CI132" i="1"/>
  <c r="CH132" i="1"/>
  <c r="CG132" i="1"/>
  <c r="CF132" i="1"/>
  <c r="BW132" i="1"/>
  <c r="BV132" i="1"/>
  <c r="BO132" i="1"/>
  <c r="BP132" i="1" s="1"/>
  <c r="BQ132" i="1" s="1"/>
  <c r="BT132" i="1" s="1"/>
  <c r="CD132" i="1" s="1"/>
  <c r="BN132" i="1"/>
  <c r="BM132" i="1"/>
  <c r="BI132" i="1"/>
  <c r="BJ132" i="1" s="1"/>
  <c r="BE132" i="1"/>
  <c r="BF132" i="1" s="1"/>
  <c r="AZ132" i="1"/>
  <c r="BA132" i="1" s="1"/>
  <c r="AV132" i="1"/>
  <c r="AW132" i="1" s="1"/>
  <c r="AR132" i="1"/>
  <c r="AS132" i="1" s="1"/>
  <c r="AO132" i="1"/>
  <c r="AN132" i="1"/>
  <c r="AC132" i="1"/>
  <c r="AE132" i="1" s="1"/>
  <c r="AF132" i="1" s="1"/>
  <c r="AA132" i="1"/>
  <c r="AB132" i="1" s="1"/>
  <c r="Z132" i="1"/>
  <c r="W132" i="1"/>
  <c r="AG132" i="1" s="1"/>
  <c r="AI132" i="1" s="1"/>
  <c r="AJ132" i="1" s="1"/>
  <c r="AK132" i="1" s="1"/>
  <c r="V132" i="1"/>
  <c r="U132" i="1"/>
  <c r="CI131" i="1"/>
  <c r="CH131" i="1"/>
  <c r="CG131" i="1"/>
  <c r="CF131" i="1"/>
  <c r="BW131" i="1"/>
  <c r="BV131" i="1"/>
  <c r="BP131" i="1"/>
  <c r="BQ131" i="1" s="1"/>
  <c r="BT131" i="1" s="1"/>
  <c r="CD131" i="1" s="1"/>
  <c r="BO131" i="1"/>
  <c r="BN131" i="1"/>
  <c r="BM131" i="1"/>
  <c r="BI131" i="1"/>
  <c r="BJ131" i="1" s="1"/>
  <c r="BF131" i="1"/>
  <c r="BE131" i="1"/>
  <c r="BA131" i="1"/>
  <c r="AZ131" i="1"/>
  <c r="AV131" i="1"/>
  <c r="AW131" i="1" s="1"/>
  <c r="AS131" i="1"/>
  <c r="AR131" i="1"/>
  <c r="AO131" i="1"/>
  <c r="AN131" i="1"/>
  <c r="AI131" i="1"/>
  <c r="AJ131" i="1" s="1"/>
  <c r="AK131" i="1" s="1"/>
  <c r="AG131" i="1"/>
  <c r="AF131" i="1"/>
  <c r="AE131" i="1"/>
  <c r="AB131" i="1"/>
  <c r="BR131" i="1" s="1"/>
  <c r="AA131" i="1"/>
  <c r="W131" i="1"/>
  <c r="V131" i="1"/>
  <c r="AD131" i="1" s="1"/>
  <c r="U131" i="1"/>
  <c r="AC131" i="1" s="1"/>
  <c r="CI130" i="1"/>
  <c r="CH130" i="1"/>
  <c r="CG130" i="1"/>
  <c r="CF130" i="1"/>
  <c r="BW130" i="1"/>
  <c r="BV130" i="1"/>
  <c r="BQ130" i="1"/>
  <c r="BO130" i="1"/>
  <c r="BP130" i="1" s="1"/>
  <c r="BM130" i="1"/>
  <c r="BN130" i="1" s="1"/>
  <c r="BI130" i="1"/>
  <c r="BJ130" i="1" s="1"/>
  <c r="BE130" i="1"/>
  <c r="BF130" i="1" s="1"/>
  <c r="BA130" i="1"/>
  <c r="AZ130" i="1"/>
  <c r="AV130" i="1"/>
  <c r="AW130" i="1" s="1"/>
  <c r="AR130" i="1"/>
  <c r="AS130" i="1" s="1"/>
  <c r="AO130" i="1"/>
  <c r="AN130" i="1"/>
  <c r="AE130" i="1"/>
  <c r="AF130" i="1" s="1"/>
  <c r="AA130" i="1"/>
  <c r="AB130" i="1" s="1"/>
  <c r="Z130" i="1"/>
  <c r="W130" i="1"/>
  <c r="AG130" i="1" s="1"/>
  <c r="AI130" i="1" s="1"/>
  <c r="AJ130" i="1" s="1"/>
  <c r="AK130" i="1" s="1"/>
  <c r="V130" i="1"/>
  <c r="U130" i="1"/>
  <c r="AC130" i="1" s="1"/>
  <c r="CI129" i="1"/>
  <c r="CH129" i="1"/>
  <c r="CG129" i="1"/>
  <c r="CF129" i="1"/>
  <c r="BV129" i="1"/>
  <c r="BQ129" i="1"/>
  <c r="BT129" i="1" s="1"/>
  <c r="BP129" i="1"/>
  <c r="BO129" i="1"/>
  <c r="BN129" i="1"/>
  <c r="BM129" i="1"/>
  <c r="BI129" i="1"/>
  <c r="BJ129" i="1" s="1"/>
  <c r="BF129" i="1"/>
  <c r="BE129" i="1"/>
  <c r="BA129" i="1"/>
  <c r="AZ129" i="1"/>
  <c r="AV129" i="1"/>
  <c r="AW129" i="1" s="1"/>
  <c r="AS129" i="1"/>
  <c r="AR129" i="1"/>
  <c r="AO129" i="1"/>
  <c r="AN129" i="1"/>
  <c r="AJ129" i="1"/>
  <c r="AK129" i="1" s="1"/>
  <c r="AI129" i="1"/>
  <c r="AG129" i="1"/>
  <c r="AF129" i="1"/>
  <c r="AB129" i="1"/>
  <c r="BR129" i="1" s="1"/>
  <c r="AA129" i="1"/>
  <c r="W129" i="1"/>
  <c r="V129" i="1"/>
  <c r="Z129" i="1" s="1"/>
  <c r="U129" i="1"/>
  <c r="AC129" i="1" s="1"/>
  <c r="AE129" i="1" s="1"/>
  <c r="CI128" i="1"/>
  <c r="CH128" i="1"/>
  <c r="CG128" i="1"/>
  <c r="CF128" i="1"/>
  <c r="BW128" i="1"/>
  <c r="BV128" i="1"/>
  <c r="BQ128" i="1"/>
  <c r="BT128" i="1" s="1"/>
  <c r="CD128" i="1" s="1"/>
  <c r="BO128" i="1"/>
  <c r="BP128" i="1" s="1"/>
  <c r="BM128" i="1"/>
  <c r="BN128" i="1" s="1"/>
  <c r="BI128" i="1"/>
  <c r="BJ128" i="1" s="1"/>
  <c r="BE128" i="1"/>
  <c r="BF128" i="1" s="1"/>
  <c r="BA128" i="1"/>
  <c r="BS128" i="1" s="1"/>
  <c r="AZ128" i="1"/>
  <c r="AV128" i="1"/>
  <c r="AW128" i="1" s="1"/>
  <c r="AR128" i="1"/>
  <c r="AS128" i="1" s="1"/>
  <c r="AN128" i="1"/>
  <c r="AO128" i="1" s="1"/>
  <c r="AA128" i="1"/>
  <c r="AB128" i="1" s="1"/>
  <c r="Z128" i="1"/>
  <c r="W128" i="1"/>
  <c r="AG128" i="1" s="1"/>
  <c r="AI128" i="1" s="1"/>
  <c r="AJ128" i="1" s="1"/>
  <c r="AK128" i="1" s="1"/>
  <c r="V128" i="1"/>
  <c r="U128" i="1"/>
  <c r="AC128" i="1" s="1"/>
  <c r="AE128" i="1" s="1"/>
  <c r="AF128" i="1" s="1"/>
  <c r="CI127" i="1"/>
  <c r="CH127" i="1"/>
  <c r="CG127" i="1"/>
  <c r="CF127" i="1"/>
  <c r="BV127" i="1"/>
  <c r="BQ127" i="1"/>
  <c r="BT127" i="1" s="1"/>
  <c r="BP127" i="1"/>
  <c r="BO127" i="1"/>
  <c r="BN127" i="1"/>
  <c r="BM127" i="1"/>
  <c r="BI127" i="1"/>
  <c r="BJ127" i="1" s="1"/>
  <c r="BF127" i="1"/>
  <c r="BE127" i="1"/>
  <c r="BA127" i="1"/>
  <c r="AZ127" i="1"/>
  <c r="AV127" i="1"/>
  <c r="AW127" i="1" s="1"/>
  <c r="AS127" i="1"/>
  <c r="AR127" i="1"/>
  <c r="AO127" i="1"/>
  <c r="AN127" i="1"/>
  <c r="AJ127" i="1"/>
  <c r="AK127" i="1" s="1"/>
  <c r="AI127" i="1"/>
  <c r="AG127" i="1"/>
  <c r="AB127" i="1"/>
  <c r="BR127" i="1" s="1"/>
  <c r="AA127" i="1"/>
  <c r="W127" i="1"/>
  <c r="V127" i="1"/>
  <c r="U127" i="1"/>
  <c r="AC127" i="1" s="1"/>
  <c r="AE127" i="1" s="1"/>
  <c r="AF127" i="1" s="1"/>
  <c r="CI126" i="1"/>
  <c r="CH126" i="1"/>
  <c r="CG126" i="1"/>
  <c r="CF126" i="1"/>
  <c r="BW126" i="1"/>
  <c r="BV126" i="1"/>
  <c r="BQ126" i="1"/>
  <c r="BT126" i="1" s="1"/>
  <c r="CD126" i="1" s="1"/>
  <c r="BO126" i="1"/>
  <c r="BP126" i="1" s="1"/>
  <c r="BM126" i="1"/>
  <c r="BN126" i="1" s="1"/>
  <c r="BI126" i="1"/>
  <c r="BJ126" i="1" s="1"/>
  <c r="BE126" i="1"/>
  <c r="BF126" i="1" s="1"/>
  <c r="BA126" i="1"/>
  <c r="AZ126" i="1"/>
  <c r="AW126" i="1"/>
  <c r="AV126" i="1"/>
  <c r="AR126" i="1"/>
  <c r="AS126" i="1" s="1"/>
  <c r="AO126" i="1"/>
  <c r="AN126" i="1"/>
  <c r="AE126" i="1"/>
  <c r="AF126" i="1" s="1"/>
  <c r="AA126" i="1"/>
  <c r="AB126" i="1" s="1"/>
  <c r="BR126" i="1" s="1"/>
  <c r="W126" i="1"/>
  <c r="AG126" i="1" s="1"/>
  <c r="AI126" i="1" s="1"/>
  <c r="AJ126" i="1" s="1"/>
  <c r="AK126" i="1" s="1"/>
  <c r="V126" i="1"/>
  <c r="U126" i="1"/>
  <c r="AC126" i="1" s="1"/>
  <c r="CI125" i="1"/>
  <c r="CH125" i="1"/>
  <c r="CG125" i="1"/>
  <c r="CF125" i="1"/>
  <c r="BV125" i="1"/>
  <c r="BO125" i="1"/>
  <c r="BP125" i="1" s="1"/>
  <c r="BQ125" i="1" s="1"/>
  <c r="BT125" i="1" s="1"/>
  <c r="BN125" i="1"/>
  <c r="BM125" i="1"/>
  <c r="BJ125" i="1"/>
  <c r="BI125" i="1"/>
  <c r="BE125" i="1"/>
  <c r="BF125" i="1" s="1"/>
  <c r="BA125" i="1"/>
  <c r="AZ125" i="1"/>
  <c r="AW125" i="1"/>
  <c r="AV125" i="1"/>
  <c r="AR125" i="1"/>
  <c r="AS125" i="1" s="1"/>
  <c r="AO125" i="1"/>
  <c r="AN125" i="1"/>
  <c r="AK125" i="1"/>
  <c r="AG125" i="1"/>
  <c r="AI125" i="1" s="1"/>
  <c r="AJ125" i="1" s="1"/>
  <c r="AB125" i="1"/>
  <c r="AA125" i="1"/>
  <c r="Z125" i="1"/>
  <c r="W125" i="1"/>
  <c r="V125" i="1"/>
  <c r="U125" i="1"/>
  <c r="AC125" i="1" s="1"/>
  <c r="AE125" i="1" s="1"/>
  <c r="AF125" i="1" s="1"/>
  <c r="BR125" i="1" s="1"/>
  <c r="CI124" i="1"/>
  <c r="CH124" i="1"/>
  <c r="CG124" i="1"/>
  <c r="CF124" i="1"/>
  <c r="BW124" i="1"/>
  <c r="BV124" i="1"/>
  <c r="BQ124" i="1"/>
  <c r="BT124" i="1" s="1"/>
  <c r="CD124" i="1" s="1"/>
  <c r="BO124" i="1"/>
  <c r="BP124" i="1" s="1"/>
  <c r="BN124" i="1"/>
  <c r="BM124" i="1"/>
  <c r="BI124" i="1"/>
  <c r="BJ124" i="1" s="1"/>
  <c r="BE124" i="1"/>
  <c r="BF124" i="1" s="1"/>
  <c r="AZ124" i="1"/>
  <c r="BA124" i="1" s="1"/>
  <c r="AV124" i="1"/>
  <c r="AW124" i="1" s="1"/>
  <c r="AR124" i="1"/>
  <c r="AS124" i="1" s="1"/>
  <c r="AO124" i="1"/>
  <c r="AN124" i="1"/>
  <c r="AF124" i="1"/>
  <c r="BR124" i="1" s="1"/>
  <c r="AE124" i="1"/>
  <c r="AC124" i="1"/>
  <c r="AA124" i="1"/>
  <c r="AB124" i="1" s="1"/>
  <c r="W124" i="1"/>
  <c r="AG124" i="1" s="1"/>
  <c r="AI124" i="1" s="1"/>
  <c r="AJ124" i="1" s="1"/>
  <c r="AK124" i="1" s="1"/>
  <c r="V124" i="1"/>
  <c r="Z124" i="1" s="1"/>
  <c r="U124" i="1"/>
  <c r="CI123" i="1"/>
  <c r="CH123" i="1"/>
  <c r="CG123" i="1"/>
  <c r="CF123" i="1"/>
  <c r="BW123" i="1"/>
  <c r="BV123" i="1"/>
  <c r="BP123" i="1"/>
  <c r="BQ123" i="1" s="1"/>
  <c r="BT123" i="1" s="1"/>
  <c r="CD123" i="1" s="1"/>
  <c r="BO123" i="1"/>
  <c r="BN123" i="1"/>
  <c r="BM123" i="1"/>
  <c r="BJ123" i="1"/>
  <c r="BI123" i="1"/>
  <c r="BF123" i="1"/>
  <c r="BE123" i="1"/>
  <c r="BA123" i="1"/>
  <c r="AZ123" i="1"/>
  <c r="AW123" i="1"/>
  <c r="AV123" i="1"/>
  <c r="AS123" i="1"/>
  <c r="AR123" i="1"/>
  <c r="AO123" i="1"/>
  <c r="AN123" i="1"/>
  <c r="AI123" i="1"/>
  <c r="AJ123" i="1" s="1"/>
  <c r="AK123" i="1" s="1"/>
  <c r="AG123" i="1"/>
  <c r="AA123" i="1"/>
  <c r="AB123" i="1" s="1"/>
  <c r="W123" i="1"/>
  <c r="V123" i="1"/>
  <c r="Z123" i="1" s="1"/>
  <c r="U123" i="1"/>
  <c r="AC123" i="1" s="1"/>
  <c r="AE123" i="1" s="1"/>
  <c r="AF123" i="1" s="1"/>
  <c r="CI122" i="1"/>
  <c r="CH122" i="1"/>
  <c r="CG122" i="1"/>
  <c r="CF122" i="1"/>
  <c r="BW122" i="1"/>
  <c r="BV122" i="1"/>
  <c r="BO122" i="1"/>
  <c r="BP122" i="1" s="1"/>
  <c r="BQ122" i="1" s="1"/>
  <c r="BT122" i="1" s="1"/>
  <c r="CD122" i="1" s="1"/>
  <c r="BN122" i="1"/>
  <c r="BM122" i="1"/>
  <c r="BJ122" i="1"/>
  <c r="BS122" i="1" s="1"/>
  <c r="BI122" i="1"/>
  <c r="BE122" i="1"/>
  <c r="BF122" i="1" s="1"/>
  <c r="BA122" i="1"/>
  <c r="AZ122" i="1"/>
  <c r="AV122" i="1"/>
  <c r="AW122" i="1" s="1"/>
  <c r="AR122" i="1"/>
  <c r="AS122" i="1" s="1"/>
  <c r="AN122" i="1"/>
  <c r="AO122" i="1" s="1"/>
  <c r="AG122" i="1"/>
  <c r="AI122" i="1" s="1"/>
  <c r="AJ122" i="1" s="1"/>
  <c r="AK122" i="1" s="1"/>
  <c r="AA122" i="1"/>
  <c r="AB122" i="1" s="1"/>
  <c r="Z122" i="1"/>
  <c r="W122" i="1"/>
  <c r="V122" i="1"/>
  <c r="U122" i="1"/>
  <c r="AC122" i="1" s="1"/>
  <c r="CI121" i="1"/>
  <c r="CH121" i="1"/>
  <c r="CG121" i="1"/>
  <c r="CF121" i="1"/>
  <c r="BW121" i="1"/>
  <c r="BV121" i="1"/>
  <c r="BQ121" i="1"/>
  <c r="BP121" i="1"/>
  <c r="BO121" i="1"/>
  <c r="BN121" i="1"/>
  <c r="BT121" i="1" s="1"/>
  <c r="CD121" i="1" s="1"/>
  <c r="BM121" i="1"/>
  <c r="BI121" i="1"/>
  <c r="BJ121" i="1" s="1"/>
  <c r="BF121" i="1"/>
  <c r="BE121" i="1"/>
  <c r="BA121" i="1"/>
  <c r="AZ121" i="1"/>
  <c r="AV121" i="1"/>
  <c r="AW121" i="1" s="1"/>
  <c r="AS121" i="1"/>
  <c r="AR121" i="1"/>
  <c r="AO121" i="1"/>
  <c r="AN121" i="1"/>
  <c r="AJ121" i="1"/>
  <c r="AK121" i="1" s="1"/>
  <c r="AI121" i="1"/>
  <c r="AG121" i="1"/>
  <c r="AF121" i="1"/>
  <c r="AB121" i="1"/>
  <c r="BR121" i="1" s="1"/>
  <c r="AA121" i="1"/>
  <c r="W121" i="1"/>
  <c r="V121" i="1"/>
  <c r="Z121" i="1" s="1"/>
  <c r="U121" i="1"/>
  <c r="AC121" i="1" s="1"/>
  <c r="AE121" i="1" s="1"/>
  <c r="CI120" i="1"/>
  <c r="CH120" i="1"/>
  <c r="CG120" i="1"/>
  <c r="CF120" i="1"/>
  <c r="BW120" i="1"/>
  <c r="BV120" i="1"/>
  <c r="BT120" i="1"/>
  <c r="CD120" i="1" s="1"/>
  <c r="BQ120" i="1"/>
  <c r="BO120" i="1"/>
  <c r="BP120" i="1" s="1"/>
  <c r="BM120" i="1"/>
  <c r="BN120" i="1" s="1"/>
  <c r="BJ120" i="1"/>
  <c r="BS120" i="1" s="1"/>
  <c r="BI120" i="1"/>
  <c r="BE120" i="1"/>
  <c r="BF120" i="1" s="1"/>
  <c r="BA120" i="1"/>
  <c r="AZ120" i="1"/>
  <c r="AW120" i="1"/>
  <c r="AV120" i="1"/>
  <c r="AR120" i="1"/>
  <c r="AS120" i="1" s="1"/>
  <c r="AO120" i="1"/>
  <c r="AN120" i="1"/>
  <c r="AJ120" i="1"/>
  <c r="AK120" i="1" s="1"/>
  <c r="AG120" i="1"/>
  <c r="AI120" i="1" s="1"/>
  <c r="AA120" i="1"/>
  <c r="AB120" i="1" s="1"/>
  <c r="BR120" i="1" s="1"/>
  <c r="Z120" i="1"/>
  <c r="W120" i="1"/>
  <c r="V120" i="1"/>
  <c r="U120" i="1"/>
  <c r="AC120" i="1" s="1"/>
  <c r="AE120" i="1" s="1"/>
  <c r="AF120" i="1" s="1"/>
  <c r="CI119" i="1"/>
  <c r="CH119" i="1"/>
  <c r="CG119" i="1"/>
  <c r="CF119" i="1"/>
  <c r="BV119" i="1"/>
  <c r="BO119" i="1"/>
  <c r="BP119" i="1" s="1"/>
  <c r="BQ119" i="1" s="1"/>
  <c r="BT119" i="1" s="1"/>
  <c r="BN119" i="1"/>
  <c r="BM119" i="1"/>
  <c r="BJ119" i="1"/>
  <c r="BI119" i="1"/>
  <c r="BE119" i="1"/>
  <c r="BF119" i="1" s="1"/>
  <c r="BA119" i="1"/>
  <c r="AZ119" i="1"/>
  <c r="AW119" i="1"/>
  <c r="AV119" i="1"/>
  <c r="AR119" i="1"/>
  <c r="AS119" i="1" s="1"/>
  <c r="AO119" i="1"/>
  <c r="AN119" i="1"/>
  <c r="AG119" i="1"/>
  <c r="AI119" i="1" s="1"/>
  <c r="AJ119" i="1" s="1"/>
  <c r="AK119" i="1" s="1"/>
  <c r="AB119" i="1"/>
  <c r="AA119" i="1"/>
  <c r="Z119" i="1"/>
  <c r="W119" i="1"/>
  <c r="V119" i="1"/>
  <c r="U119" i="1"/>
  <c r="AC119" i="1" s="1"/>
  <c r="AE119" i="1" s="1"/>
  <c r="AF119" i="1" s="1"/>
  <c r="BR119" i="1" s="1"/>
  <c r="CI118" i="1"/>
  <c r="CH118" i="1"/>
  <c r="CG118" i="1"/>
  <c r="CF118" i="1"/>
  <c r="BW118" i="1"/>
  <c r="BV118" i="1"/>
  <c r="BQ118" i="1"/>
  <c r="BO118" i="1"/>
  <c r="BP118" i="1" s="1"/>
  <c r="BN118" i="1"/>
  <c r="BT118" i="1" s="1"/>
  <c r="CD118" i="1" s="1"/>
  <c r="BM118" i="1"/>
  <c r="BI118" i="1"/>
  <c r="BJ118" i="1" s="1"/>
  <c r="BE118" i="1"/>
  <c r="BF118" i="1" s="1"/>
  <c r="AZ118" i="1"/>
  <c r="BA118" i="1" s="1"/>
  <c r="AW118" i="1"/>
  <c r="AV118" i="1"/>
  <c r="AR118" i="1"/>
  <c r="AS118" i="1" s="1"/>
  <c r="AO118" i="1"/>
  <c r="AN118" i="1"/>
  <c r="AC118" i="1"/>
  <c r="AE118" i="1" s="1"/>
  <c r="AF118" i="1" s="1"/>
  <c r="AA118" i="1"/>
  <c r="AB118" i="1" s="1"/>
  <c r="W118" i="1"/>
  <c r="AG118" i="1" s="1"/>
  <c r="AI118" i="1" s="1"/>
  <c r="AJ118" i="1" s="1"/>
  <c r="AK118" i="1" s="1"/>
  <c r="V118" i="1"/>
  <c r="AD118" i="1" s="1"/>
  <c r="U118" i="1"/>
  <c r="CI117" i="1"/>
  <c r="CH117" i="1"/>
  <c r="CG117" i="1"/>
  <c r="CF117" i="1"/>
  <c r="BW117" i="1"/>
  <c r="BV117" i="1"/>
  <c r="BP117" i="1"/>
  <c r="BQ117" i="1" s="1"/>
  <c r="BT117" i="1" s="1"/>
  <c r="BO117" i="1"/>
  <c r="BN117" i="1"/>
  <c r="BM117" i="1"/>
  <c r="BJ117" i="1"/>
  <c r="BI117" i="1"/>
  <c r="BE117" i="1"/>
  <c r="BF117" i="1" s="1"/>
  <c r="BA117" i="1"/>
  <c r="AZ117" i="1"/>
  <c r="AW117" i="1"/>
  <c r="AV117" i="1"/>
  <c r="AR117" i="1"/>
  <c r="AS117" i="1" s="1"/>
  <c r="AO117" i="1"/>
  <c r="AN117" i="1"/>
  <c r="AG117" i="1"/>
  <c r="AI117" i="1" s="1"/>
  <c r="AJ117" i="1" s="1"/>
  <c r="AK117" i="1" s="1"/>
  <c r="AA117" i="1"/>
  <c r="AB117" i="1" s="1"/>
  <c r="Z117" i="1"/>
  <c r="W117" i="1"/>
  <c r="V117" i="1"/>
  <c r="U117" i="1"/>
  <c r="AC117" i="1" s="1"/>
  <c r="AE117" i="1" s="1"/>
  <c r="AF117" i="1" s="1"/>
  <c r="CI116" i="1"/>
  <c r="CH116" i="1"/>
  <c r="CG116" i="1"/>
  <c r="CF116" i="1"/>
  <c r="BW116" i="1"/>
  <c r="BV116" i="1"/>
  <c r="BO116" i="1"/>
  <c r="BP116" i="1" s="1"/>
  <c r="BQ116" i="1" s="1"/>
  <c r="BT116" i="1" s="1"/>
  <c r="CD116" i="1" s="1"/>
  <c r="BN116" i="1"/>
  <c r="BM116" i="1"/>
  <c r="BJ116" i="1"/>
  <c r="BI116" i="1"/>
  <c r="BE116" i="1"/>
  <c r="BF116" i="1" s="1"/>
  <c r="BA116" i="1"/>
  <c r="AZ116" i="1"/>
  <c r="AV116" i="1"/>
  <c r="AW116" i="1" s="1"/>
  <c r="AR116" i="1"/>
  <c r="AS116" i="1" s="1"/>
  <c r="AN116" i="1"/>
  <c r="AO116" i="1" s="1"/>
  <c r="AK116" i="1"/>
  <c r="AG116" i="1"/>
  <c r="AI116" i="1" s="1"/>
  <c r="AJ116" i="1" s="1"/>
  <c r="AA116" i="1"/>
  <c r="AB116" i="1" s="1"/>
  <c r="W116" i="1"/>
  <c r="V116" i="1"/>
  <c r="U116" i="1"/>
  <c r="AC116" i="1" s="1"/>
  <c r="AE116" i="1" s="1"/>
  <c r="AF116" i="1" s="1"/>
  <c r="CI115" i="1"/>
  <c r="CH115" i="1"/>
  <c r="CG115" i="1"/>
  <c r="CF115" i="1"/>
  <c r="BW115" i="1"/>
  <c r="BV115" i="1"/>
  <c r="BO115" i="1"/>
  <c r="BP115" i="1" s="1"/>
  <c r="BQ115" i="1" s="1"/>
  <c r="BT115" i="1" s="1"/>
  <c r="CD115" i="1" s="1"/>
  <c r="BN115" i="1"/>
  <c r="BM115" i="1"/>
  <c r="BJ115" i="1"/>
  <c r="BI115" i="1"/>
  <c r="BE115" i="1"/>
  <c r="BF115" i="1" s="1"/>
  <c r="BA115" i="1"/>
  <c r="AZ115" i="1"/>
  <c r="AW115" i="1"/>
  <c r="AV115" i="1"/>
  <c r="AR115" i="1"/>
  <c r="AS115" i="1" s="1"/>
  <c r="AO115" i="1"/>
  <c r="AN115" i="1"/>
  <c r="AG115" i="1"/>
  <c r="AI115" i="1" s="1"/>
  <c r="AJ115" i="1" s="1"/>
  <c r="AK115" i="1" s="1"/>
  <c r="AA115" i="1"/>
  <c r="AB115" i="1" s="1"/>
  <c r="Z115" i="1"/>
  <c r="W115" i="1"/>
  <c r="V115" i="1"/>
  <c r="AD115" i="1" s="1"/>
  <c r="U115" i="1"/>
  <c r="AC115" i="1" s="1"/>
  <c r="AE115" i="1" s="1"/>
  <c r="AF115" i="1" s="1"/>
  <c r="CI114" i="1"/>
  <c r="CH114" i="1"/>
  <c r="CG114" i="1"/>
  <c r="CF114" i="1"/>
  <c r="BW114" i="1"/>
  <c r="BV114" i="1"/>
  <c r="BQ114" i="1"/>
  <c r="BT114" i="1" s="1"/>
  <c r="CD114" i="1" s="1"/>
  <c r="BO114" i="1"/>
  <c r="BP114" i="1" s="1"/>
  <c r="BN114" i="1"/>
  <c r="BM114" i="1"/>
  <c r="BI114" i="1"/>
  <c r="BJ114" i="1" s="1"/>
  <c r="BS114" i="1" s="1"/>
  <c r="BE114" i="1"/>
  <c r="BF114" i="1" s="1"/>
  <c r="BA114" i="1"/>
  <c r="AZ114" i="1"/>
  <c r="AV114" i="1"/>
  <c r="AW114" i="1" s="1"/>
  <c r="AR114" i="1"/>
  <c r="AS114" i="1" s="1"/>
  <c r="AO114" i="1"/>
  <c r="AN114" i="1"/>
  <c r="AG114" i="1"/>
  <c r="AI114" i="1" s="1"/>
  <c r="AJ114" i="1" s="1"/>
  <c r="AK114" i="1" s="1"/>
  <c r="AC114" i="1"/>
  <c r="AE114" i="1" s="1"/>
  <c r="AF114" i="1" s="1"/>
  <c r="BR114" i="1" s="1"/>
  <c r="AA114" i="1"/>
  <c r="AB114" i="1" s="1"/>
  <c r="W114" i="1"/>
  <c r="V114" i="1"/>
  <c r="Z114" i="1" s="1"/>
  <c r="U114" i="1"/>
  <c r="CI113" i="1"/>
  <c r="CH113" i="1"/>
  <c r="CG113" i="1"/>
  <c r="CF113" i="1"/>
  <c r="BW113" i="1"/>
  <c r="BV113" i="1"/>
  <c r="BO113" i="1"/>
  <c r="BP113" i="1" s="1"/>
  <c r="BQ113" i="1" s="1"/>
  <c r="BT113" i="1" s="1"/>
  <c r="CD113" i="1" s="1"/>
  <c r="BN113" i="1"/>
  <c r="BM113" i="1"/>
  <c r="BJ113" i="1"/>
  <c r="BI113" i="1"/>
  <c r="BE113" i="1"/>
  <c r="BF113" i="1" s="1"/>
  <c r="BA113" i="1"/>
  <c r="AZ113" i="1"/>
  <c r="AW113" i="1"/>
  <c r="AV113" i="1"/>
  <c r="AR113" i="1"/>
  <c r="AS113" i="1" s="1"/>
  <c r="AO113" i="1"/>
  <c r="AN113" i="1"/>
  <c r="AK113" i="1"/>
  <c r="AG113" i="1"/>
  <c r="AI113" i="1" s="1"/>
  <c r="AJ113" i="1" s="1"/>
  <c r="AD113" i="1"/>
  <c r="AA113" i="1"/>
  <c r="AB113" i="1" s="1"/>
  <c r="BR113" i="1" s="1"/>
  <c r="Z113" i="1"/>
  <c r="W113" i="1"/>
  <c r="V113" i="1"/>
  <c r="U113" i="1"/>
  <c r="AC113" i="1" s="1"/>
  <c r="AE113" i="1" s="1"/>
  <c r="AF113" i="1" s="1"/>
  <c r="CM112" i="1"/>
  <c r="CI112" i="1"/>
  <c r="CH112" i="1"/>
  <c r="CG112" i="1"/>
  <c r="CF112" i="1"/>
  <c r="BW112" i="1"/>
  <c r="BV112" i="1"/>
  <c r="BQ112" i="1"/>
  <c r="BT112" i="1" s="1"/>
  <c r="CD112" i="1" s="1"/>
  <c r="BO112" i="1"/>
  <c r="BP112" i="1" s="1"/>
  <c r="BN112" i="1"/>
  <c r="BM112" i="1"/>
  <c r="BI112" i="1"/>
  <c r="BJ112" i="1" s="1"/>
  <c r="BS112" i="1" s="1"/>
  <c r="CK112" i="1" s="1"/>
  <c r="BE112" i="1"/>
  <c r="BF112" i="1" s="1"/>
  <c r="BA112" i="1"/>
  <c r="AZ112" i="1"/>
  <c r="AV112" i="1"/>
  <c r="AW112" i="1" s="1"/>
  <c r="AR112" i="1"/>
  <c r="AS112" i="1" s="1"/>
  <c r="AO112" i="1"/>
  <c r="AN112" i="1"/>
  <c r="AG112" i="1"/>
  <c r="AI112" i="1" s="1"/>
  <c r="AJ112" i="1" s="1"/>
  <c r="AK112" i="1" s="1"/>
  <c r="AD112" i="1"/>
  <c r="AC112" i="1"/>
  <c r="AE112" i="1" s="1"/>
  <c r="AF112" i="1" s="1"/>
  <c r="AA112" i="1"/>
  <c r="AB112" i="1" s="1"/>
  <c r="BR112" i="1" s="1"/>
  <c r="W112" i="1"/>
  <c r="V112" i="1"/>
  <c r="Z112" i="1" s="1"/>
  <c r="U112" i="1"/>
  <c r="CI111" i="1"/>
  <c r="CH111" i="1"/>
  <c r="CG111" i="1"/>
  <c r="CF111" i="1"/>
  <c r="BW111" i="1"/>
  <c r="BV111" i="1"/>
  <c r="BO111" i="1"/>
  <c r="BP111" i="1" s="1"/>
  <c r="BQ111" i="1" s="1"/>
  <c r="BT111" i="1" s="1"/>
  <c r="CD111" i="1" s="1"/>
  <c r="BN111" i="1"/>
  <c r="BM111" i="1"/>
  <c r="BJ111" i="1"/>
  <c r="BI111" i="1"/>
  <c r="BE111" i="1"/>
  <c r="BF111" i="1" s="1"/>
  <c r="BA111" i="1"/>
  <c r="AZ111" i="1"/>
  <c r="AW111" i="1"/>
  <c r="AV111" i="1"/>
  <c r="AR111" i="1"/>
  <c r="AS111" i="1" s="1"/>
  <c r="AO111" i="1"/>
  <c r="AN111" i="1"/>
  <c r="AK111" i="1"/>
  <c r="AG111" i="1"/>
  <c r="AI111" i="1" s="1"/>
  <c r="AJ111" i="1" s="1"/>
  <c r="AA111" i="1"/>
  <c r="AB111" i="1" s="1"/>
  <c r="BR111" i="1" s="1"/>
  <c r="Z111" i="1"/>
  <c r="W111" i="1"/>
  <c r="V111" i="1"/>
  <c r="U111" i="1"/>
  <c r="AC111" i="1" s="1"/>
  <c r="AE111" i="1" s="1"/>
  <c r="AF111" i="1" s="1"/>
  <c r="CI110" i="1"/>
  <c r="CH110" i="1"/>
  <c r="CG110" i="1"/>
  <c r="CF110" i="1"/>
  <c r="BW110" i="1"/>
  <c r="BV110" i="1"/>
  <c r="BQ110" i="1"/>
  <c r="BT110" i="1" s="1"/>
  <c r="CD110" i="1" s="1"/>
  <c r="BO110" i="1"/>
  <c r="BP110" i="1" s="1"/>
  <c r="BN110" i="1"/>
  <c r="BM110" i="1"/>
  <c r="BJ110" i="1"/>
  <c r="BI110" i="1"/>
  <c r="BE110" i="1"/>
  <c r="BF110" i="1" s="1"/>
  <c r="BA110" i="1"/>
  <c r="AZ110" i="1"/>
  <c r="AV110" i="1"/>
  <c r="AW110" i="1" s="1"/>
  <c r="AR110" i="1"/>
  <c r="AS110" i="1" s="1"/>
  <c r="AO110" i="1"/>
  <c r="AN110" i="1"/>
  <c r="AG110" i="1"/>
  <c r="AI110" i="1" s="1"/>
  <c r="AJ110" i="1" s="1"/>
  <c r="AK110" i="1" s="1"/>
  <c r="AA110" i="1"/>
  <c r="AB110" i="1" s="1"/>
  <c r="W110" i="1"/>
  <c r="V110" i="1"/>
  <c r="Z110" i="1" s="1"/>
  <c r="U110" i="1"/>
  <c r="AC110" i="1" s="1"/>
  <c r="CI109" i="1"/>
  <c r="CH109" i="1"/>
  <c r="CG109" i="1"/>
  <c r="CF109" i="1"/>
  <c r="BW109" i="1"/>
  <c r="BV109" i="1"/>
  <c r="BO109" i="1"/>
  <c r="BP109" i="1" s="1"/>
  <c r="BQ109" i="1" s="1"/>
  <c r="BT109" i="1" s="1"/>
  <c r="CD109" i="1" s="1"/>
  <c r="BN109" i="1"/>
  <c r="BM109" i="1"/>
  <c r="BJ109" i="1"/>
  <c r="BI109" i="1"/>
  <c r="BE109" i="1"/>
  <c r="BF109" i="1" s="1"/>
  <c r="BA109" i="1"/>
  <c r="AZ109" i="1"/>
  <c r="AW109" i="1"/>
  <c r="AV109" i="1"/>
  <c r="AR109" i="1"/>
  <c r="AS109" i="1" s="1"/>
  <c r="AO109" i="1"/>
  <c r="AN109" i="1"/>
  <c r="AK109" i="1"/>
  <c r="AG109" i="1"/>
  <c r="AI109" i="1" s="1"/>
  <c r="AJ109" i="1" s="1"/>
  <c r="AD109" i="1"/>
  <c r="AA109" i="1"/>
  <c r="AB109" i="1" s="1"/>
  <c r="BR109" i="1" s="1"/>
  <c r="Z109" i="1"/>
  <c r="W109" i="1"/>
  <c r="V109" i="1"/>
  <c r="U109" i="1"/>
  <c r="AC109" i="1" s="1"/>
  <c r="AE109" i="1" s="1"/>
  <c r="AF109" i="1" s="1"/>
  <c r="CI108" i="1"/>
  <c r="CH108" i="1"/>
  <c r="CG108" i="1"/>
  <c r="CF108" i="1"/>
  <c r="BW108" i="1"/>
  <c r="BV108" i="1"/>
  <c r="BO108" i="1"/>
  <c r="BP108" i="1" s="1"/>
  <c r="BQ108" i="1" s="1"/>
  <c r="BT108" i="1" s="1"/>
  <c r="CD108" i="1" s="1"/>
  <c r="BN108" i="1"/>
  <c r="BM108" i="1"/>
  <c r="BI108" i="1"/>
  <c r="BJ108" i="1" s="1"/>
  <c r="BS108" i="1" s="1"/>
  <c r="BE108" i="1"/>
  <c r="BF108" i="1" s="1"/>
  <c r="BA108" i="1"/>
  <c r="AZ108" i="1"/>
  <c r="AV108" i="1"/>
  <c r="AW108" i="1" s="1"/>
  <c r="AR108" i="1"/>
  <c r="AS108" i="1" s="1"/>
  <c r="AO108" i="1"/>
  <c r="AN108" i="1"/>
  <c r="AG108" i="1"/>
  <c r="AI108" i="1" s="1"/>
  <c r="AJ108" i="1" s="1"/>
  <c r="AK108" i="1" s="1"/>
  <c r="AA108" i="1"/>
  <c r="AB108" i="1" s="1"/>
  <c r="W108" i="1"/>
  <c r="V108" i="1"/>
  <c r="Z108" i="1" s="1"/>
  <c r="U108" i="1"/>
  <c r="AC108" i="1" s="1"/>
  <c r="CI107" i="1"/>
  <c r="CH107" i="1"/>
  <c r="CG107" i="1"/>
  <c r="CF107" i="1"/>
  <c r="BW107" i="1"/>
  <c r="BV107" i="1"/>
  <c r="BO107" i="1"/>
  <c r="BP107" i="1" s="1"/>
  <c r="BQ107" i="1" s="1"/>
  <c r="BT107" i="1" s="1"/>
  <c r="CD107" i="1" s="1"/>
  <c r="BN107" i="1"/>
  <c r="BM107" i="1"/>
  <c r="BJ107" i="1"/>
  <c r="BI107" i="1"/>
  <c r="BE107" i="1"/>
  <c r="BF107" i="1" s="1"/>
  <c r="BA107" i="1"/>
  <c r="AZ107" i="1"/>
  <c r="AW107" i="1"/>
  <c r="AV107" i="1"/>
  <c r="AR107" i="1"/>
  <c r="AS107" i="1" s="1"/>
  <c r="AO107" i="1"/>
  <c r="AN107" i="1"/>
  <c r="AK107" i="1"/>
  <c r="AG107" i="1"/>
  <c r="AI107" i="1" s="1"/>
  <c r="AJ107" i="1" s="1"/>
  <c r="AA107" i="1"/>
  <c r="AB107" i="1" s="1"/>
  <c r="Z107" i="1"/>
  <c r="W107" i="1"/>
  <c r="V107" i="1"/>
  <c r="U107" i="1"/>
  <c r="AC107" i="1" s="1"/>
  <c r="CI106" i="1"/>
  <c r="CH106" i="1"/>
  <c r="CG106" i="1"/>
  <c r="CF106" i="1"/>
  <c r="BW106" i="1"/>
  <c r="BV106" i="1"/>
  <c r="BO106" i="1"/>
  <c r="BP106" i="1" s="1"/>
  <c r="BQ106" i="1" s="1"/>
  <c r="BT106" i="1" s="1"/>
  <c r="CD106" i="1" s="1"/>
  <c r="BN106" i="1"/>
  <c r="BM106" i="1"/>
  <c r="BJ106" i="1"/>
  <c r="BI106" i="1"/>
  <c r="BE106" i="1"/>
  <c r="BF106" i="1" s="1"/>
  <c r="BA106" i="1"/>
  <c r="AZ106" i="1"/>
  <c r="AV106" i="1"/>
  <c r="AW106" i="1" s="1"/>
  <c r="AR106" i="1"/>
  <c r="AS106" i="1" s="1"/>
  <c r="AO106" i="1"/>
  <c r="AN106" i="1"/>
  <c r="AG106" i="1"/>
  <c r="AI106" i="1" s="1"/>
  <c r="AJ106" i="1" s="1"/>
  <c r="AK106" i="1" s="1"/>
  <c r="AA106" i="1"/>
  <c r="AB106" i="1" s="1"/>
  <c r="W106" i="1"/>
  <c r="V106" i="1"/>
  <c r="Z106" i="1" s="1"/>
  <c r="U106" i="1"/>
  <c r="AC106" i="1" s="1"/>
  <c r="CI105" i="1"/>
  <c r="CH105" i="1"/>
  <c r="CG105" i="1"/>
  <c r="CF105" i="1"/>
  <c r="BW105" i="1"/>
  <c r="BV105" i="1"/>
  <c r="BO105" i="1"/>
  <c r="BP105" i="1" s="1"/>
  <c r="BQ105" i="1" s="1"/>
  <c r="BT105" i="1" s="1"/>
  <c r="CD105" i="1" s="1"/>
  <c r="BN105" i="1"/>
  <c r="BM105" i="1"/>
  <c r="BJ105" i="1"/>
  <c r="BI105" i="1"/>
  <c r="BE105" i="1"/>
  <c r="BF105" i="1" s="1"/>
  <c r="BA105" i="1"/>
  <c r="AZ105" i="1"/>
  <c r="AW105" i="1"/>
  <c r="AV105" i="1"/>
  <c r="AR105" i="1"/>
  <c r="AS105" i="1" s="1"/>
  <c r="AO105" i="1"/>
  <c r="AN105" i="1"/>
  <c r="AK105" i="1"/>
  <c r="AG105" i="1"/>
  <c r="AI105" i="1" s="1"/>
  <c r="AJ105" i="1" s="1"/>
  <c r="AA105" i="1"/>
  <c r="AB105" i="1" s="1"/>
  <c r="Z105" i="1"/>
  <c r="W105" i="1"/>
  <c r="V105" i="1"/>
  <c r="U105" i="1"/>
  <c r="AC105" i="1" s="1"/>
  <c r="CI104" i="1"/>
  <c r="CH104" i="1"/>
  <c r="CG104" i="1"/>
  <c r="CF104" i="1"/>
  <c r="BW104" i="1"/>
  <c r="BV104" i="1"/>
  <c r="BO104" i="1"/>
  <c r="BP104" i="1" s="1"/>
  <c r="BQ104" i="1" s="1"/>
  <c r="BT104" i="1" s="1"/>
  <c r="CD104" i="1" s="1"/>
  <c r="BN104" i="1"/>
  <c r="BM104" i="1"/>
  <c r="BJ104" i="1"/>
  <c r="BI104" i="1"/>
  <c r="BE104" i="1"/>
  <c r="BF104" i="1" s="1"/>
  <c r="BA104" i="1"/>
  <c r="AZ104" i="1"/>
  <c r="AV104" i="1"/>
  <c r="AW104" i="1" s="1"/>
  <c r="AR104" i="1"/>
  <c r="AS104" i="1" s="1"/>
  <c r="AO104" i="1"/>
  <c r="AN104" i="1"/>
  <c r="AG104" i="1"/>
  <c r="AI104" i="1" s="1"/>
  <c r="AJ104" i="1" s="1"/>
  <c r="AK104" i="1" s="1"/>
  <c r="AA104" i="1"/>
  <c r="AB104" i="1" s="1"/>
  <c r="W104" i="1"/>
  <c r="V104" i="1"/>
  <c r="Z104" i="1" s="1"/>
  <c r="U104" i="1"/>
  <c r="AC104" i="1" s="1"/>
  <c r="CI103" i="1"/>
  <c r="CH103" i="1"/>
  <c r="CG103" i="1"/>
  <c r="CF103" i="1"/>
  <c r="BW103" i="1"/>
  <c r="BV103" i="1"/>
  <c r="BO103" i="1"/>
  <c r="BP103" i="1" s="1"/>
  <c r="BQ103" i="1" s="1"/>
  <c r="BT103" i="1" s="1"/>
  <c r="CD103" i="1" s="1"/>
  <c r="BN103" i="1"/>
  <c r="BM103" i="1"/>
  <c r="BJ103" i="1"/>
  <c r="BI103" i="1"/>
  <c r="BE103" i="1"/>
  <c r="BF103" i="1" s="1"/>
  <c r="BA103" i="1"/>
  <c r="AZ103" i="1"/>
  <c r="AW103" i="1"/>
  <c r="AV103" i="1"/>
  <c r="AR103" i="1"/>
  <c r="AS103" i="1" s="1"/>
  <c r="AO103" i="1"/>
  <c r="AN103" i="1"/>
  <c r="AK103" i="1"/>
  <c r="AG103" i="1"/>
  <c r="AI103" i="1" s="1"/>
  <c r="AJ103" i="1" s="1"/>
  <c r="AA103" i="1"/>
  <c r="AB103" i="1" s="1"/>
  <c r="Z103" i="1"/>
  <c r="W103" i="1"/>
  <c r="V103" i="1"/>
  <c r="U103" i="1"/>
  <c r="AC103" i="1" s="1"/>
  <c r="CI102" i="1"/>
  <c r="CH102" i="1"/>
  <c r="CG102" i="1"/>
  <c r="CF102" i="1"/>
  <c r="BW102" i="1"/>
  <c r="BV102" i="1"/>
  <c r="BO102" i="1"/>
  <c r="BP102" i="1" s="1"/>
  <c r="BQ102" i="1" s="1"/>
  <c r="BT102" i="1" s="1"/>
  <c r="CD102" i="1" s="1"/>
  <c r="BN102" i="1"/>
  <c r="BM102" i="1"/>
  <c r="BJ102" i="1"/>
  <c r="BI102" i="1"/>
  <c r="BE102" i="1"/>
  <c r="BF102" i="1" s="1"/>
  <c r="BA102" i="1"/>
  <c r="AZ102" i="1"/>
  <c r="AV102" i="1"/>
  <c r="AW102" i="1" s="1"/>
  <c r="AR102" i="1"/>
  <c r="AS102" i="1" s="1"/>
  <c r="AO102" i="1"/>
  <c r="AN102" i="1"/>
  <c r="AG102" i="1"/>
  <c r="AI102" i="1" s="1"/>
  <c r="AJ102" i="1" s="1"/>
  <c r="AK102" i="1" s="1"/>
  <c r="AA102" i="1"/>
  <c r="AB102" i="1" s="1"/>
  <c r="W102" i="1"/>
  <c r="V102" i="1"/>
  <c r="Z102" i="1" s="1"/>
  <c r="U102" i="1"/>
  <c r="AC102" i="1" s="1"/>
  <c r="CI101" i="1"/>
  <c r="CH101" i="1"/>
  <c r="CG101" i="1"/>
  <c r="CF101" i="1"/>
  <c r="BW101" i="1"/>
  <c r="BV101" i="1"/>
  <c r="BO101" i="1"/>
  <c r="BP101" i="1" s="1"/>
  <c r="BQ101" i="1" s="1"/>
  <c r="BT101" i="1" s="1"/>
  <c r="CD101" i="1" s="1"/>
  <c r="BN101" i="1"/>
  <c r="BM101" i="1"/>
  <c r="BJ101" i="1"/>
  <c r="BI101" i="1"/>
  <c r="BE101" i="1"/>
  <c r="BF101" i="1" s="1"/>
  <c r="BA101" i="1"/>
  <c r="AZ101" i="1"/>
  <c r="AW101" i="1"/>
  <c r="AV101" i="1"/>
  <c r="AR101" i="1"/>
  <c r="AS101" i="1" s="1"/>
  <c r="AO101" i="1"/>
  <c r="AN101" i="1"/>
  <c r="AK101" i="1"/>
  <c r="AG101" i="1"/>
  <c r="AI101" i="1" s="1"/>
  <c r="AJ101" i="1" s="1"/>
  <c r="AA101" i="1"/>
  <c r="AB101" i="1" s="1"/>
  <c r="Z101" i="1"/>
  <c r="W101" i="1"/>
  <c r="V101" i="1"/>
  <c r="U101" i="1"/>
  <c r="AC101" i="1" s="1"/>
  <c r="CI100" i="1"/>
  <c r="CH100" i="1"/>
  <c r="CG100" i="1"/>
  <c r="CF100" i="1"/>
  <c r="BW100" i="1"/>
  <c r="BV100" i="1"/>
  <c r="BO100" i="1"/>
  <c r="BP100" i="1" s="1"/>
  <c r="BQ100" i="1" s="1"/>
  <c r="BT100" i="1" s="1"/>
  <c r="CD100" i="1" s="1"/>
  <c r="BN100" i="1"/>
  <c r="BM100" i="1"/>
  <c r="BJ100" i="1"/>
  <c r="BI100" i="1"/>
  <c r="BE100" i="1"/>
  <c r="BF100" i="1" s="1"/>
  <c r="BA100" i="1"/>
  <c r="AZ100" i="1"/>
  <c r="AV100" i="1"/>
  <c r="AW100" i="1" s="1"/>
  <c r="AR100" i="1"/>
  <c r="AS100" i="1" s="1"/>
  <c r="AO100" i="1"/>
  <c r="AN100" i="1"/>
  <c r="AG100" i="1"/>
  <c r="AI100" i="1" s="1"/>
  <c r="AJ100" i="1" s="1"/>
  <c r="AK100" i="1" s="1"/>
  <c r="AA100" i="1"/>
  <c r="AB100" i="1" s="1"/>
  <c r="W100" i="1"/>
  <c r="V100" i="1"/>
  <c r="Z100" i="1" s="1"/>
  <c r="U100" i="1"/>
  <c r="AC100" i="1" s="1"/>
  <c r="CI99" i="1"/>
  <c r="CH99" i="1"/>
  <c r="CG99" i="1"/>
  <c r="CF99" i="1"/>
  <c r="BW99" i="1"/>
  <c r="BV99" i="1"/>
  <c r="BO99" i="1"/>
  <c r="BP99" i="1" s="1"/>
  <c r="BQ99" i="1" s="1"/>
  <c r="BT99" i="1" s="1"/>
  <c r="CD99" i="1" s="1"/>
  <c r="BN99" i="1"/>
  <c r="BM99" i="1"/>
  <c r="BJ99" i="1"/>
  <c r="BS99" i="1" s="1"/>
  <c r="BI99" i="1"/>
  <c r="BE99" i="1"/>
  <c r="BF99" i="1" s="1"/>
  <c r="BA99" i="1"/>
  <c r="AZ99" i="1"/>
  <c r="AW99" i="1"/>
  <c r="AV99" i="1"/>
  <c r="AR99" i="1"/>
  <c r="AS99" i="1" s="1"/>
  <c r="AO99" i="1"/>
  <c r="AN99" i="1"/>
  <c r="AK99" i="1"/>
  <c r="AG99" i="1"/>
  <c r="AI99" i="1" s="1"/>
  <c r="AJ99" i="1" s="1"/>
  <c r="AA99" i="1"/>
  <c r="AB99" i="1" s="1"/>
  <c r="Z99" i="1"/>
  <c r="W99" i="1"/>
  <c r="V99" i="1"/>
  <c r="U99" i="1"/>
  <c r="AC99" i="1" s="1"/>
  <c r="CI98" i="1"/>
  <c r="CH98" i="1"/>
  <c r="CG98" i="1"/>
  <c r="CF98" i="1"/>
  <c r="BW98" i="1"/>
  <c r="BV98" i="1"/>
  <c r="BO98" i="1"/>
  <c r="BP98" i="1" s="1"/>
  <c r="BQ98" i="1" s="1"/>
  <c r="BT98" i="1" s="1"/>
  <c r="CD98" i="1" s="1"/>
  <c r="BN98" i="1"/>
  <c r="BM98" i="1"/>
  <c r="BJ98" i="1"/>
  <c r="BI98" i="1"/>
  <c r="BE98" i="1"/>
  <c r="BF98" i="1" s="1"/>
  <c r="BA98" i="1"/>
  <c r="AZ98" i="1"/>
  <c r="AV98" i="1"/>
  <c r="AW98" i="1" s="1"/>
  <c r="AR98" i="1"/>
  <c r="AS98" i="1" s="1"/>
  <c r="AO98" i="1"/>
  <c r="AN98" i="1"/>
  <c r="AG98" i="1"/>
  <c r="AI98" i="1" s="1"/>
  <c r="AJ98" i="1" s="1"/>
  <c r="AK98" i="1" s="1"/>
  <c r="AA98" i="1"/>
  <c r="AB98" i="1" s="1"/>
  <c r="W98" i="1"/>
  <c r="V98" i="1"/>
  <c r="Z98" i="1" s="1"/>
  <c r="U98" i="1"/>
  <c r="AC98" i="1" s="1"/>
  <c r="CI97" i="1"/>
  <c r="CH97" i="1"/>
  <c r="CG97" i="1"/>
  <c r="CF97" i="1"/>
  <c r="BW97" i="1"/>
  <c r="BV97" i="1"/>
  <c r="BO97" i="1"/>
  <c r="BP97" i="1" s="1"/>
  <c r="BQ97" i="1" s="1"/>
  <c r="BT97" i="1" s="1"/>
  <c r="CD97" i="1" s="1"/>
  <c r="BN97" i="1"/>
  <c r="BM97" i="1"/>
  <c r="BJ97" i="1"/>
  <c r="BS97" i="1" s="1"/>
  <c r="BI97" i="1"/>
  <c r="BE97" i="1"/>
  <c r="BF97" i="1" s="1"/>
  <c r="BA97" i="1"/>
  <c r="AZ97" i="1"/>
  <c r="AW97" i="1"/>
  <c r="AV97" i="1"/>
  <c r="AR97" i="1"/>
  <c r="AS97" i="1" s="1"/>
  <c r="AO97" i="1"/>
  <c r="AN97" i="1"/>
  <c r="AK97" i="1"/>
  <c r="AG97" i="1"/>
  <c r="AI97" i="1" s="1"/>
  <c r="AJ97" i="1" s="1"/>
  <c r="AA97" i="1"/>
  <c r="AB97" i="1" s="1"/>
  <c r="Z97" i="1"/>
  <c r="W97" i="1"/>
  <c r="V97" i="1"/>
  <c r="U97" i="1"/>
  <c r="AC97" i="1" s="1"/>
  <c r="CI96" i="1"/>
  <c r="CH96" i="1"/>
  <c r="CG96" i="1"/>
  <c r="CF96" i="1"/>
  <c r="BW96" i="1"/>
  <c r="BV96" i="1"/>
  <c r="BO96" i="1"/>
  <c r="BP96" i="1" s="1"/>
  <c r="BQ96" i="1" s="1"/>
  <c r="BT96" i="1" s="1"/>
  <c r="CD96" i="1" s="1"/>
  <c r="BN96" i="1"/>
  <c r="BM96" i="1"/>
  <c r="BJ96" i="1"/>
  <c r="BI96" i="1"/>
  <c r="BE96" i="1"/>
  <c r="BF96" i="1" s="1"/>
  <c r="BA96" i="1"/>
  <c r="AZ96" i="1"/>
  <c r="AV96" i="1"/>
  <c r="AW96" i="1" s="1"/>
  <c r="AR96" i="1"/>
  <c r="AS96" i="1" s="1"/>
  <c r="AO96" i="1"/>
  <c r="AN96" i="1"/>
  <c r="AG96" i="1"/>
  <c r="AI96" i="1" s="1"/>
  <c r="AJ96" i="1" s="1"/>
  <c r="AK96" i="1" s="1"/>
  <c r="AA96" i="1"/>
  <c r="AB96" i="1" s="1"/>
  <c r="W96" i="1"/>
  <c r="V96" i="1"/>
  <c r="Z96" i="1" s="1"/>
  <c r="U96" i="1"/>
  <c r="AC96" i="1" s="1"/>
  <c r="CI95" i="1"/>
  <c r="CH95" i="1"/>
  <c r="CG95" i="1"/>
  <c r="CF95" i="1"/>
  <c r="BW95" i="1"/>
  <c r="BV95" i="1"/>
  <c r="BO95" i="1"/>
  <c r="BP95" i="1" s="1"/>
  <c r="BQ95" i="1" s="1"/>
  <c r="BT95" i="1" s="1"/>
  <c r="CD95" i="1" s="1"/>
  <c r="BN95" i="1"/>
  <c r="BM95" i="1"/>
  <c r="BJ95" i="1"/>
  <c r="BS95" i="1" s="1"/>
  <c r="BI95" i="1"/>
  <c r="BE95" i="1"/>
  <c r="BF95" i="1" s="1"/>
  <c r="BA95" i="1"/>
  <c r="AZ95" i="1"/>
  <c r="AW95" i="1"/>
  <c r="AV95" i="1"/>
  <c r="AR95" i="1"/>
  <c r="AS95" i="1" s="1"/>
  <c r="AO95" i="1"/>
  <c r="AN95" i="1"/>
  <c r="AK95" i="1"/>
  <c r="AG95" i="1"/>
  <c r="AI95" i="1" s="1"/>
  <c r="AJ95" i="1" s="1"/>
  <c r="AA95" i="1"/>
  <c r="AB95" i="1" s="1"/>
  <c r="Z95" i="1"/>
  <c r="W95" i="1"/>
  <c r="V95" i="1"/>
  <c r="U95" i="1"/>
  <c r="AC95" i="1" s="1"/>
  <c r="CI94" i="1"/>
  <c r="CH94" i="1"/>
  <c r="CG94" i="1"/>
  <c r="CF94" i="1"/>
  <c r="BW94" i="1"/>
  <c r="BV94" i="1"/>
  <c r="BO94" i="1"/>
  <c r="BP94" i="1" s="1"/>
  <c r="BQ94" i="1" s="1"/>
  <c r="BT94" i="1" s="1"/>
  <c r="CD94" i="1" s="1"/>
  <c r="BN94" i="1"/>
  <c r="BM94" i="1"/>
  <c r="BJ94" i="1"/>
  <c r="BI94" i="1"/>
  <c r="BE94" i="1"/>
  <c r="BF94" i="1" s="1"/>
  <c r="BA94" i="1"/>
  <c r="AZ94" i="1"/>
  <c r="AV94" i="1"/>
  <c r="AW94" i="1" s="1"/>
  <c r="AR94" i="1"/>
  <c r="AS94" i="1" s="1"/>
  <c r="AO94" i="1"/>
  <c r="AN94" i="1"/>
  <c r="AG94" i="1"/>
  <c r="AI94" i="1" s="1"/>
  <c r="AJ94" i="1" s="1"/>
  <c r="AK94" i="1" s="1"/>
  <c r="AA94" i="1"/>
  <c r="AB94" i="1" s="1"/>
  <c r="W94" i="1"/>
  <c r="V94" i="1"/>
  <c r="Z94" i="1" s="1"/>
  <c r="U94" i="1"/>
  <c r="AC94" i="1" s="1"/>
  <c r="CI93" i="1"/>
  <c r="CH93" i="1"/>
  <c r="CG93" i="1"/>
  <c r="CF93" i="1"/>
  <c r="BX93" i="1"/>
  <c r="CC93" i="1" s="1"/>
  <c r="BW93" i="1"/>
  <c r="BV93" i="1"/>
  <c r="BO93" i="1"/>
  <c r="BP93" i="1" s="1"/>
  <c r="BQ93" i="1" s="1"/>
  <c r="BT93" i="1" s="1"/>
  <c r="CD93" i="1" s="1"/>
  <c r="BN93" i="1"/>
  <c r="BM93" i="1"/>
  <c r="BJ93" i="1"/>
  <c r="BS93" i="1" s="1"/>
  <c r="BI93" i="1"/>
  <c r="BE93" i="1"/>
  <c r="BF93" i="1" s="1"/>
  <c r="BA93" i="1"/>
  <c r="AZ93" i="1"/>
  <c r="AW93" i="1"/>
  <c r="AV93" i="1"/>
  <c r="AR93" i="1"/>
  <c r="AS93" i="1" s="1"/>
  <c r="AO93" i="1"/>
  <c r="AN93" i="1"/>
  <c r="AK93" i="1"/>
  <c r="AG93" i="1"/>
  <c r="AI93" i="1" s="1"/>
  <c r="AJ93" i="1" s="1"/>
  <c r="AA93" i="1"/>
  <c r="AB93" i="1" s="1"/>
  <c r="Z93" i="1"/>
  <c r="W93" i="1"/>
  <c r="V93" i="1"/>
  <c r="U93" i="1"/>
  <c r="AC93" i="1" s="1"/>
  <c r="CI92" i="1"/>
  <c r="CH92" i="1"/>
  <c r="CG92" i="1"/>
  <c r="CF92" i="1"/>
  <c r="BW92" i="1"/>
  <c r="BV92" i="1"/>
  <c r="BO92" i="1"/>
  <c r="BP92" i="1" s="1"/>
  <c r="BQ92" i="1" s="1"/>
  <c r="BT92" i="1" s="1"/>
  <c r="CD92" i="1" s="1"/>
  <c r="BN92" i="1"/>
  <c r="BM92" i="1"/>
  <c r="BJ92" i="1"/>
  <c r="BI92" i="1"/>
  <c r="BE92" i="1"/>
  <c r="BF92" i="1" s="1"/>
  <c r="BA92" i="1"/>
  <c r="AZ92" i="1"/>
  <c r="AV92" i="1"/>
  <c r="AW92" i="1" s="1"/>
  <c r="AR92" i="1"/>
  <c r="AS92" i="1" s="1"/>
  <c r="AO92" i="1"/>
  <c r="AN92" i="1"/>
  <c r="AG92" i="1"/>
  <c r="AI92" i="1" s="1"/>
  <c r="AJ92" i="1" s="1"/>
  <c r="AK92" i="1" s="1"/>
  <c r="AA92" i="1"/>
  <c r="AB92" i="1" s="1"/>
  <c r="W92" i="1"/>
  <c r="V92" i="1"/>
  <c r="Z92" i="1" s="1"/>
  <c r="U92" i="1"/>
  <c r="AC92" i="1" s="1"/>
  <c r="CI91" i="1"/>
  <c r="CH91" i="1"/>
  <c r="CG91" i="1"/>
  <c r="CF91" i="1"/>
  <c r="BW91" i="1"/>
  <c r="BV91" i="1"/>
  <c r="BO91" i="1"/>
  <c r="BP91" i="1" s="1"/>
  <c r="BQ91" i="1" s="1"/>
  <c r="BT91" i="1" s="1"/>
  <c r="CD91" i="1" s="1"/>
  <c r="BN91" i="1"/>
  <c r="BM91" i="1"/>
  <c r="BJ91" i="1"/>
  <c r="BI91" i="1"/>
  <c r="BE91" i="1"/>
  <c r="BF91" i="1" s="1"/>
  <c r="BA91" i="1"/>
  <c r="AZ91" i="1"/>
  <c r="AW91" i="1"/>
  <c r="AV91" i="1"/>
  <c r="AR91" i="1"/>
  <c r="AS91" i="1" s="1"/>
  <c r="AO91" i="1"/>
  <c r="AN91" i="1"/>
  <c r="AK91" i="1"/>
  <c r="AG91" i="1"/>
  <c r="AI91" i="1" s="1"/>
  <c r="AJ91" i="1" s="1"/>
  <c r="AA91" i="1"/>
  <c r="AB91" i="1" s="1"/>
  <c r="Z91" i="1"/>
  <c r="W91" i="1"/>
  <c r="V91" i="1"/>
  <c r="U91" i="1"/>
  <c r="AC91" i="1" s="1"/>
  <c r="CI90" i="1"/>
  <c r="CH90" i="1"/>
  <c r="CG90" i="1"/>
  <c r="CF90" i="1"/>
  <c r="BW90" i="1"/>
  <c r="BV90" i="1"/>
  <c r="BO90" i="1"/>
  <c r="BP90" i="1" s="1"/>
  <c r="BQ90" i="1" s="1"/>
  <c r="BT90" i="1" s="1"/>
  <c r="CD90" i="1" s="1"/>
  <c r="BN90" i="1"/>
  <c r="BM90" i="1"/>
  <c r="BJ90" i="1"/>
  <c r="BI90" i="1"/>
  <c r="BE90" i="1"/>
  <c r="BF90" i="1" s="1"/>
  <c r="BA90" i="1"/>
  <c r="AZ90" i="1"/>
  <c r="AV90" i="1"/>
  <c r="AW90" i="1" s="1"/>
  <c r="AR90" i="1"/>
  <c r="AS90" i="1" s="1"/>
  <c r="AO90" i="1"/>
  <c r="AN90" i="1"/>
  <c r="AG90" i="1"/>
  <c r="AI90" i="1" s="1"/>
  <c r="AJ90" i="1" s="1"/>
  <c r="AK90" i="1" s="1"/>
  <c r="AA90" i="1"/>
  <c r="AB90" i="1" s="1"/>
  <c r="W90" i="1"/>
  <c r="V90" i="1"/>
  <c r="Z90" i="1" s="1"/>
  <c r="U90" i="1"/>
  <c r="AC90" i="1" s="1"/>
  <c r="CI89" i="1"/>
  <c r="CH89" i="1"/>
  <c r="CG89" i="1"/>
  <c r="CF89" i="1"/>
  <c r="BW89" i="1"/>
  <c r="BV89" i="1"/>
  <c r="BO89" i="1"/>
  <c r="BP89" i="1" s="1"/>
  <c r="BQ89" i="1" s="1"/>
  <c r="BT89" i="1" s="1"/>
  <c r="CD89" i="1" s="1"/>
  <c r="BN89" i="1"/>
  <c r="BM89" i="1"/>
  <c r="BJ89" i="1"/>
  <c r="BI89" i="1"/>
  <c r="BE89" i="1"/>
  <c r="BF89" i="1" s="1"/>
  <c r="BA89" i="1"/>
  <c r="AZ89" i="1"/>
  <c r="AW89" i="1"/>
  <c r="AV89" i="1"/>
  <c r="AR89" i="1"/>
  <c r="AS89" i="1" s="1"/>
  <c r="AO89" i="1"/>
  <c r="AN89" i="1"/>
  <c r="AK89" i="1"/>
  <c r="AG89" i="1"/>
  <c r="AI89" i="1" s="1"/>
  <c r="AJ89" i="1" s="1"/>
  <c r="AA89" i="1"/>
  <c r="AB89" i="1" s="1"/>
  <c r="Z89" i="1"/>
  <c r="W89" i="1"/>
  <c r="V89" i="1"/>
  <c r="U89" i="1"/>
  <c r="AC89" i="1" s="1"/>
  <c r="CI88" i="1"/>
  <c r="CH88" i="1"/>
  <c r="CG88" i="1"/>
  <c r="CF88" i="1"/>
  <c r="BW88" i="1"/>
  <c r="BV88" i="1"/>
  <c r="BO88" i="1"/>
  <c r="BP88" i="1" s="1"/>
  <c r="BQ88" i="1" s="1"/>
  <c r="BT88" i="1" s="1"/>
  <c r="CD88" i="1" s="1"/>
  <c r="BN88" i="1"/>
  <c r="BM88" i="1"/>
  <c r="BJ88" i="1"/>
  <c r="BI88" i="1"/>
  <c r="BE88" i="1"/>
  <c r="BF88" i="1" s="1"/>
  <c r="BA88" i="1"/>
  <c r="AZ88" i="1"/>
  <c r="AV88" i="1"/>
  <c r="AW88" i="1" s="1"/>
  <c r="AR88" i="1"/>
  <c r="AS88" i="1" s="1"/>
  <c r="AO88" i="1"/>
  <c r="AN88" i="1"/>
  <c r="AG88" i="1"/>
  <c r="AI88" i="1" s="1"/>
  <c r="AJ88" i="1" s="1"/>
  <c r="AK88" i="1" s="1"/>
  <c r="AA88" i="1"/>
  <c r="AB88" i="1" s="1"/>
  <c r="W88" i="1"/>
  <c r="V88" i="1"/>
  <c r="Z88" i="1" s="1"/>
  <c r="U88" i="1"/>
  <c r="AC88" i="1" s="1"/>
  <c r="CI87" i="1"/>
  <c r="CH87" i="1"/>
  <c r="CG87" i="1"/>
  <c r="CF87" i="1"/>
  <c r="BW87" i="1"/>
  <c r="BV87" i="1"/>
  <c r="BO87" i="1"/>
  <c r="BP87" i="1" s="1"/>
  <c r="BQ87" i="1" s="1"/>
  <c r="BT87" i="1" s="1"/>
  <c r="CD87" i="1" s="1"/>
  <c r="BN87" i="1"/>
  <c r="BM87" i="1"/>
  <c r="BJ87" i="1"/>
  <c r="BS87" i="1" s="1"/>
  <c r="BI87" i="1"/>
  <c r="BE87" i="1"/>
  <c r="BF87" i="1" s="1"/>
  <c r="BA87" i="1"/>
  <c r="AZ87" i="1"/>
  <c r="AW87" i="1"/>
  <c r="AV87" i="1"/>
  <c r="AR87" i="1"/>
  <c r="AS87" i="1" s="1"/>
  <c r="AO87" i="1"/>
  <c r="AN87" i="1"/>
  <c r="AK87" i="1"/>
  <c r="AG87" i="1"/>
  <c r="AI87" i="1" s="1"/>
  <c r="AJ87" i="1" s="1"/>
  <c r="AA87" i="1"/>
  <c r="AB87" i="1" s="1"/>
  <c r="Z87" i="1"/>
  <c r="W87" i="1"/>
  <c r="V87" i="1"/>
  <c r="U87" i="1"/>
  <c r="AC87" i="1" s="1"/>
  <c r="CI86" i="1"/>
  <c r="CH86" i="1"/>
  <c r="CG86" i="1"/>
  <c r="CF86" i="1"/>
  <c r="BW86" i="1"/>
  <c r="BV86" i="1"/>
  <c r="BO86" i="1"/>
  <c r="BP86" i="1" s="1"/>
  <c r="BQ86" i="1" s="1"/>
  <c r="BT86" i="1" s="1"/>
  <c r="CD86" i="1" s="1"/>
  <c r="BN86" i="1"/>
  <c r="BM86" i="1"/>
  <c r="BJ86" i="1"/>
  <c r="BI86" i="1"/>
  <c r="BE86" i="1"/>
  <c r="BF86" i="1" s="1"/>
  <c r="BA86" i="1"/>
  <c r="AZ86" i="1"/>
  <c r="AV86" i="1"/>
  <c r="AW86" i="1" s="1"/>
  <c r="AR86" i="1"/>
  <c r="AS86" i="1" s="1"/>
  <c r="AO86" i="1"/>
  <c r="AN86" i="1"/>
  <c r="AG86" i="1"/>
  <c r="AI86" i="1" s="1"/>
  <c r="AJ86" i="1" s="1"/>
  <c r="AK86" i="1" s="1"/>
  <c r="AA86" i="1"/>
  <c r="AB86" i="1" s="1"/>
  <c r="W86" i="1"/>
  <c r="V86" i="1"/>
  <c r="Z86" i="1" s="1"/>
  <c r="U86" i="1"/>
  <c r="AC86" i="1" s="1"/>
  <c r="CI85" i="1"/>
  <c r="CH85" i="1"/>
  <c r="CG85" i="1"/>
  <c r="CF85" i="1"/>
  <c r="BW85" i="1"/>
  <c r="BV85" i="1"/>
  <c r="BO85" i="1"/>
  <c r="BP85" i="1" s="1"/>
  <c r="BQ85" i="1" s="1"/>
  <c r="BT85" i="1" s="1"/>
  <c r="CD85" i="1" s="1"/>
  <c r="BN85" i="1"/>
  <c r="BM85" i="1"/>
  <c r="BJ85" i="1"/>
  <c r="BS85" i="1" s="1"/>
  <c r="BX85" i="1" s="1"/>
  <c r="CC85" i="1" s="1"/>
  <c r="BI85" i="1"/>
  <c r="BE85" i="1"/>
  <c r="BF85" i="1" s="1"/>
  <c r="BA85" i="1"/>
  <c r="AZ85" i="1"/>
  <c r="AW85" i="1"/>
  <c r="AV85" i="1"/>
  <c r="AR85" i="1"/>
  <c r="AS85" i="1" s="1"/>
  <c r="AO85" i="1"/>
  <c r="AN85" i="1"/>
  <c r="AK85" i="1"/>
  <c r="AG85" i="1"/>
  <c r="AI85" i="1" s="1"/>
  <c r="AJ85" i="1" s="1"/>
  <c r="AA85" i="1"/>
  <c r="AB85" i="1" s="1"/>
  <c r="Z85" i="1"/>
  <c r="W85" i="1"/>
  <c r="V85" i="1"/>
  <c r="U85" i="1"/>
  <c r="AC85" i="1" s="1"/>
  <c r="CI84" i="1"/>
  <c r="CH84" i="1"/>
  <c r="CG84" i="1"/>
  <c r="CF84" i="1"/>
  <c r="BW84" i="1"/>
  <c r="BV84" i="1"/>
  <c r="BO84" i="1"/>
  <c r="BP84" i="1" s="1"/>
  <c r="BQ84" i="1" s="1"/>
  <c r="BT84" i="1" s="1"/>
  <c r="CD84" i="1" s="1"/>
  <c r="BN84" i="1"/>
  <c r="BM84" i="1"/>
  <c r="BJ84" i="1"/>
  <c r="BI84" i="1"/>
  <c r="BE84" i="1"/>
  <c r="BF84" i="1" s="1"/>
  <c r="BA84" i="1"/>
  <c r="AZ84" i="1"/>
  <c r="AV84" i="1"/>
  <c r="AW84" i="1" s="1"/>
  <c r="AR84" i="1"/>
  <c r="AS84" i="1" s="1"/>
  <c r="AO84" i="1"/>
  <c r="AN84" i="1"/>
  <c r="AG84" i="1"/>
  <c r="AI84" i="1" s="1"/>
  <c r="AJ84" i="1" s="1"/>
  <c r="AK84" i="1" s="1"/>
  <c r="AC84" i="1"/>
  <c r="AE84" i="1" s="1"/>
  <c r="AF84" i="1" s="1"/>
  <c r="AA84" i="1"/>
  <c r="AB84" i="1" s="1"/>
  <c r="W84" i="1"/>
  <c r="V84" i="1"/>
  <c r="U84" i="1"/>
  <c r="CI83" i="1"/>
  <c r="CH83" i="1"/>
  <c r="CG83" i="1"/>
  <c r="CF83" i="1"/>
  <c r="BW83" i="1"/>
  <c r="BV83" i="1"/>
  <c r="BO83" i="1"/>
  <c r="BP83" i="1" s="1"/>
  <c r="BQ83" i="1" s="1"/>
  <c r="BT83" i="1" s="1"/>
  <c r="CD83" i="1" s="1"/>
  <c r="BN83" i="1"/>
  <c r="BM83" i="1"/>
  <c r="BJ83" i="1"/>
  <c r="BI83" i="1"/>
  <c r="BE83" i="1"/>
  <c r="BF83" i="1" s="1"/>
  <c r="BA83" i="1"/>
  <c r="AZ83" i="1"/>
  <c r="AW83" i="1"/>
  <c r="AV83" i="1"/>
  <c r="AR83" i="1"/>
  <c r="AS83" i="1" s="1"/>
  <c r="AO83" i="1"/>
  <c r="AN83" i="1"/>
  <c r="AJ83" i="1"/>
  <c r="AK83" i="1" s="1"/>
  <c r="AG83" i="1"/>
  <c r="AI83" i="1" s="1"/>
  <c r="AA83" i="1"/>
  <c r="AB83" i="1" s="1"/>
  <c r="Z83" i="1"/>
  <c r="W83" i="1"/>
  <c r="V83" i="1"/>
  <c r="U83" i="1"/>
  <c r="AC83" i="1" s="1"/>
  <c r="CI82" i="1"/>
  <c r="CH82" i="1"/>
  <c r="CG82" i="1"/>
  <c r="CF82" i="1"/>
  <c r="BW82" i="1"/>
  <c r="BV82" i="1"/>
  <c r="BR82" i="1"/>
  <c r="BO82" i="1"/>
  <c r="BP82" i="1" s="1"/>
  <c r="BQ82" i="1" s="1"/>
  <c r="BN82" i="1"/>
  <c r="BT82" i="1" s="1"/>
  <c r="CD82" i="1" s="1"/>
  <c r="BM82" i="1"/>
  <c r="BJ82" i="1"/>
  <c r="BI82" i="1"/>
  <c r="BE82" i="1"/>
  <c r="BF82" i="1" s="1"/>
  <c r="BA82" i="1"/>
  <c r="AZ82" i="1"/>
  <c r="AW82" i="1"/>
  <c r="AV82" i="1"/>
  <c r="AR82" i="1"/>
  <c r="AS82" i="1" s="1"/>
  <c r="AO82" i="1"/>
  <c r="AN82" i="1"/>
  <c r="AJ82" i="1"/>
  <c r="AK82" i="1" s="1"/>
  <c r="AG82" i="1"/>
  <c r="AI82" i="1" s="1"/>
  <c r="AC82" i="1"/>
  <c r="AE82" i="1" s="1"/>
  <c r="AF82" i="1" s="1"/>
  <c r="AA82" i="1"/>
  <c r="AB82" i="1" s="1"/>
  <c r="Z82" i="1"/>
  <c r="W82" i="1"/>
  <c r="V82" i="1"/>
  <c r="U82" i="1"/>
  <c r="CI81" i="1"/>
  <c r="CH81" i="1"/>
  <c r="CG81" i="1"/>
  <c r="CF81" i="1"/>
  <c r="BW81" i="1"/>
  <c r="BV81" i="1"/>
  <c r="BQ81" i="1"/>
  <c r="BT81" i="1" s="1"/>
  <c r="CD81" i="1" s="1"/>
  <c r="BO81" i="1"/>
  <c r="BP81" i="1" s="1"/>
  <c r="BN81" i="1"/>
  <c r="BM81" i="1"/>
  <c r="BI81" i="1"/>
  <c r="BJ81" i="1" s="1"/>
  <c r="BE81" i="1"/>
  <c r="BF81" i="1" s="1"/>
  <c r="BA81" i="1"/>
  <c r="AZ81" i="1"/>
  <c r="AW81" i="1"/>
  <c r="AV81" i="1"/>
  <c r="AR81" i="1"/>
  <c r="AS81" i="1" s="1"/>
  <c r="AO81" i="1"/>
  <c r="AN81" i="1"/>
  <c r="AG81" i="1"/>
  <c r="AI81" i="1" s="1"/>
  <c r="AJ81" i="1" s="1"/>
  <c r="AK81" i="1" s="1"/>
  <c r="AC81" i="1"/>
  <c r="AA81" i="1"/>
  <c r="AB81" i="1" s="1"/>
  <c r="Z81" i="1"/>
  <c r="W81" i="1"/>
  <c r="V81" i="1"/>
  <c r="U81" i="1"/>
  <c r="CI80" i="1"/>
  <c r="CH80" i="1"/>
  <c r="CG80" i="1"/>
  <c r="CF80" i="1"/>
  <c r="BW80" i="1"/>
  <c r="BV80" i="1"/>
  <c r="BQ80" i="1"/>
  <c r="BT80" i="1" s="1"/>
  <c r="CD80" i="1" s="1"/>
  <c r="BO80" i="1"/>
  <c r="BP80" i="1" s="1"/>
  <c r="BN80" i="1"/>
  <c r="BM80" i="1"/>
  <c r="BI80" i="1"/>
  <c r="BJ80" i="1" s="1"/>
  <c r="BE80" i="1"/>
  <c r="BF80" i="1" s="1"/>
  <c r="BA80" i="1"/>
  <c r="AZ80" i="1"/>
  <c r="AW80" i="1"/>
  <c r="AV80" i="1"/>
  <c r="AR80" i="1"/>
  <c r="AS80" i="1" s="1"/>
  <c r="AO80" i="1"/>
  <c r="AN80" i="1"/>
  <c r="AK80" i="1"/>
  <c r="AJ80" i="1"/>
  <c r="AG80" i="1"/>
  <c r="AI80" i="1" s="1"/>
  <c r="AC80" i="1"/>
  <c r="AA80" i="1"/>
  <c r="AB80" i="1" s="1"/>
  <c r="Z80" i="1"/>
  <c r="W80" i="1"/>
  <c r="V80" i="1"/>
  <c r="U80" i="1"/>
  <c r="CI79" i="1"/>
  <c r="CH79" i="1"/>
  <c r="CG79" i="1"/>
  <c r="CF79" i="1"/>
  <c r="BW79" i="1"/>
  <c r="BV79" i="1"/>
  <c r="BO79" i="1"/>
  <c r="BP79" i="1" s="1"/>
  <c r="BQ79" i="1" s="1"/>
  <c r="BT79" i="1" s="1"/>
  <c r="CD79" i="1" s="1"/>
  <c r="BN79" i="1"/>
  <c r="BM79" i="1"/>
  <c r="BI79" i="1"/>
  <c r="BJ79" i="1" s="1"/>
  <c r="BS79" i="1" s="1"/>
  <c r="BE79" i="1"/>
  <c r="BF79" i="1" s="1"/>
  <c r="BA79" i="1"/>
  <c r="AZ79" i="1"/>
  <c r="AV79" i="1"/>
  <c r="AW79" i="1" s="1"/>
  <c r="AR79" i="1"/>
  <c r="AS79" i="1" s="1"/>
  <c r="AO79" i="1"/>
  <c r="AN79" i="1"/>
  <c r="AG79" i="1"/>
  <c r="AI79" i="1" s="1"/>
  <c r="AJ79" i="1" s="1"/>
  <c r="AK79" i="1" s="1"/>
  <c r="AF79" i="1"/>
  <c r="AC79" i="1"/>
  <c r="AE79" i="1" s="1"/>
  <c r="AA79" i="1"/>
  <c r="AB79" i="1" s="1"/>
  <c r="Z79" i="1"/>
  <c r="W79" i="1"/>
  <c r="V79" i="1"/>
  <c r="U79" i="1"/>
  <c r="CI78" i="1"/>
  <c r="CH78" i="1"/>
  <c r="CG78" i="1"/>
  <c r="CF78" i="1"/>
  <c r="BW78" i="1"/>
  <c r="BV78" i="1"/>
  <c r="BO78" i="1"/>
  <c r="BP78" i="1" s="1"/>
  <c r="BQ78" i="1" s="1"/>
  <c r="BT78" i="1" s="1"/>
  <c r="CD78" i="1" s="1"/>
  <c r="BN78" i="1"/>
  <c r="BM78" i="1"/>
  <c r="BJ78" i="1"/>
  <c r="BI78" i="1"/>
  <c r="BE78" i="1"/>
  <c r="BF78" i="1" s="1"/>
  <c r="BA78" i="1"/>
  <c r="AZ78" i="1"/>
  <c r="AV78" i="1"/>
  <c r="AW78" i="1" s="1"/>
  <c r="AR78" i="1"/>
  <c r="AS78" i="1" s="1"/>
  <c r="AO78" i="1"/>
  <c r="AN78" i="1"/>
  <c r="AG78" i="1"/>
  <c r="AI78" i="1" s="1"/>
  <c r="AJ78" i="1" s="1"/>
  <c r="AK78" i="1" s="1"/>
  <c r="AD78" i="1"/>
  <c r="AA78" i="1"/>
  <c r="AB78" i="1" s="1"/>
  <c r="Z78" i="1"/>
  <c r="W78" i="1"/>
  <c r="V78" i="1"/>
  <c r="U78" i="1"/>
  <c r="AC78" i="1" s="1"/>
  <c r="AE78" i="1" s="1"/>
  <c r="AF78" i="1" s="1"/>
  <c r="BR78" i="1" s="1"/>
  <c r="CI77" i="1"/>
  <c r="CH77" i="1"/>
  <c r="CG77" i="1"/>
  <c r="CF77" i="1"/>
  <c r="BW77" i="1"/>
  <c r="BV77" i="1"/>
  <c r="BO77" i="1"/>
  <c r="BP77" i="1" s="1"/>
  <c r="BQ77" i="1" s="1"/>
  <c r="BT77" i="1" s="1"/>
  <c r="CD77" i="1" s="1"/>
  <c r="BN77" i="1"/>
  <c r="BM77" i="1"/>
  <c r="BI77" i="1"/>
  <c r="BJ77" i="1" s="1"/>
  <c r="BE77" i="1"/>
  <c r="BF77" i="1" s="1"/>
  <c r="BA77" i="1"/>
  <c r="AZ77" i="1"/>
  <c r="AW77" i="1"/>
  <c r="AV77" i="1"/>
  <c r="AR77" i="1"/>
  <c r="AS77" i="1" s="1"/>
  <c r="AO77" i="1"/>
  <c r="AN77" i="1"/>
  <c r="AK77" i="1"/>
  <c r="AJ77" i="1"/>
  <c r="AG77" i="1"/>
  <c r="AI77" i="1" s="1"/>
  <c r="AA77" i="1"/>
  <c r="AB77" i="1" s="1"/>
  <c r="Z77" i="1"/>
  <c r="W77" i="1"/>
  <c r="V77" i="1"/>
  <c r="U77" i="1"/>
  <c r="AC77" i="1" s="1"/>
  <c r="AE77" i="1" s="1"/>
  <c r="AF77" i="1" s="1"/>
  <c r="CI76" i="1"/>
  <c r="CH76" i="1"/>
  <c r="CG76" i="1"/>
  <c r="CF76" i="1"/>
  <c r="CD76" i="1"/>
  <c r="BW76" i="1"/>
  <c r="BV76" i="1"/>
  <c r="BO76" i="1"/>
  <c r="BP76" i="1" s="1"/>
  <c r="BQ76" i="1" s="1"/>
  <c r="BT76" i="1" s="1"/>
  <c r="BN76" i="1"/>
  <c r="BM76" i="1"/>
  <c r="BJ76" i="1"/>
  <c r="BI76" i="1"/>
  <c r="BE76" i="1"/>
  <c r="BF76" i="1" s="1"/>
  <c r="BA76" i="1"/>
  <c r="AZ76" i="1"/>
  <c r="AW76" i="1"/>
  <c r="AV76" i="1"/>
  <c r="AR76" i="1"/>
  <c r="AS76" i="1" s="1"/>
  <c r="AO76" i="1"/>
  <c r="AN76" i="1"/>
  <c r="AJ76" i="1"/>
  <c r="AK76" i="1" s="1"/>
  <c r="AG76" i="1"/>
  <c r="AI76" i="1" s="1"/>
  <c r="AC76" i="1"/>
  <c r="AE76" i="1" s="1"/>
  <c r="AF76" i="1" s="1"/>
  <c r="AA76" i="1"/>
  <c r="AB76" i="1" s="1"/>
  <c r="BR76" i="1" s="1"/>
  <c r="W76" i="1"/>
  <c r="V76" i="1"/>
  <c r="AD76" i="1" s="1"/>
  <c r="U76" i="1"/>
  <c r="CI75" i="1"/>
  <c r="CH75" i="1"/>
  <c r="CG75" i="1"/>
  <c r="CF75" i="1"/>
  <c r="BW75" i="1"/>
  <c r="BV75" i="1"/>
  <c r="BO75" i="1"/>
  <c r="BP75" i="1" s="1"/>
  <c r="BQ75" i="1" s="1"/>
  <c r="BT75" i="1" s="1"/>
  <c r="CD75" i="1" s="1"/>
  <c r="BN75" i="1"/>
  <c r="BM75" i="1"/>
  <c r="BI75" i="1"/>
  <c r="BJ75" i="1" s="1"/>
  <c r="BS75" i="1" s="1"/>
  <c r="BE75" i="1"/>
  <c r="BF75" i="1" s="1"/>
  <c r="BA75" i="1"/>
  <c r="AZ75" i="1"/>
  <c r="AW75" i="1"/>
  <c r="AV75" i="1"/>
  <c r="AR75" i="1"/>
  <c r="AS75" i="1" s="1"/>
  <c r="AO75" i="1"/>
  <c r="AN75" i="1"/>
  <c r="AA75" i="1"/>
  <c r="AB75" i="1" s="1"/>
  <c r="W75" i="1"/>
  <c r="AG75" i="1" s="1"/>
  <c r="AI75" i="1" s="1"/>
  <c r="AJ75" i="1" s="1"/>
  <c r="AK75" i="1" s="1"/>
  <c r="V75" i="1"/>
  <c r="Z75" i="1" s="1"/>
  <c r="U75" i="1"/>
  <c r="AC75" i="1" s="1"/>
  <c r="CI74" i="1"/>
  <c r="CH74" i="1"/>
  <c r="CG74" i="1"/>
  <c r="CF74" i="1"/>
  <c r="BV74" i="1"/>
  <c r="BW74" i="1" s="1"/>
  <c r="BO74" i="1"/>
  <c r="BP74" i="1" s="1"/>
  <c r="BQ74" i="1" s="1"/>
  <c r="BT74" i="1" s="1"/>
  <c r="CD74" i="1" s="1"/>
  <c r="BN74" i="1"/>
  <c r="BM74" i="1"/>
  <c r="BJ74" i="1"/>
  <c r="BI74" i="1"/>
  <c r="BE74" i="1"/>
  <c r="BF74" i="1" s="1"/>
  <c r="BA74" i="1"/>
  <c r="AZ74" i="1"/>
  <c r="AW74" i="1"/>
  <c r="BS74" i="1" s="1"/>
  <c r="AV74" i="1"/>
  <c r="AR74" i="1"/>
  <c r="AS74" i="1" s="1"/>
  <c r="AO74" i="1"/>
  <c r="AN74" i="1"/>
  <c r="AE74" i="1"/>
  <c r="AF74" i="1" s="1"/>
  <c r="AA74" i="1"/>
  <c r="AB74" i="1" s="1"/>
  <c r="Z74" i="1"/>
  <c r="W74" i="1"/>
  <c r="AG74" i="1" s="1"/>
  <c r="AI74" i="1" s="1"/>
  <c r="AJ74" i="1" s="1"/>
  <c r="AK74" i="1" s="1"/>
  <c r="V74" i="1"/>
  <c r="AD74" i="1" s="1"/>
  <c r="U74" i="1"/>
  <c r="AC74" i="1" s="1"/>
  <c r="CI73" i="1"/>
  <c r="CH73" i="1"/>
  <c r="CG73" i="1"/>
  <c r="CF73" i="1"/>
  <c r="BV73" i="1"/>
  <c r="BW73" i="1" s="1"/>
  <c r="BO73" i="1"/>
  <c r="BP73" i="1" s="1"/>
  <c r="BQ73" i="1" s="1"/>
  <c r="BT73" i="1" s="1"/>
  <c r="BM73" i="1"/>
  <c r="BN73" i="1" s="1"/>
  <c r="BJ73" i="1"/>
  <c r="BI73" i="1"/>
  <c r="BF73" i="1"/>
  <c r="BE73" i="1"/>
  <c r="AZ73" i="1"/>
  <c r="BA73" i="1" s="1"/>
  <c r="AV73" i="1"/>
  <c r="AW73" i="1" s="1"/>
  <c r="AR73" i="1"/>
  <c r="AS73" i="1" s="1"/>
  <c r="AN73" i="1"/>
  <c r="AO73" i="1" s="1"/>
  <c r="AE73" i="1"/>
  <c r="AF73" i="1" s="1"/>
  <c r="AC73" i="1"/>
  <c r="AB73" i="1"/>
  <c r="AA73" i="1"/>
  <c r="W73" i="1"/>
  <c r="AG73" i="1" s="1"/>
  <c r="AI73" i="1" s="1"/>
  <c r="AJ73" i="1" s="1"/>
  <c r="AK73" i="1" s="1"/>
  <c r="V73" i="1"/>
  <c r="U73" i="1"/>
  <c r="CI72" i="1"/>
  <c r="CH72" i="1"/>
  <c r="CG72" i="1"/>
  <c r="CF72" i="1"/>
  <c r="BV72" i="1"/>
  <c r="BW72" i="1" s="1"/>
  <c r="BP72" i="1"/>
  <c r="BQ72" i="1" s="1"/>
  <c r="BT72" i="1" s="1"/>
  <c r="CD72" i="1" s="1"/>
  <c r="BO72" i="1"/>
  <c r="BN72" i="1"/>
  <c r="BM72" i="1"/>
  <c r="BJ72" i="1"/>
  <c r="BS72" i="1" s="1"/>
  <c r="BI72" i="1"/>
  <c r="BF72" i="1"/>
  <c r="BE72" i="1"/>
  <c r="BA72" i="1"/>
  <c r="AZ72" i="1"/>
  <c r="AW72" i="1"/>
  <c r="AV72" i="1"/>
  <c r="AS72" i="1"/>
  <c r="AR72" i="1"/>
  <c r="AO72" i="1"/>
  <c r="AN72" i="1"/>
  <c r="AF72" i="1"/>
  <c r="AE72" i="1"/>
  <c r="AA72" i="1"/>
  <c r="AB72" i="1" s="1"/>
  <c r="BR72" i="1" s="1"/>
  <c r="Z72" i="1"/>
  <c r="W72" i="1"/>
  <c r="AG72" i="1" s="1"/>
  <c r="AI72" i="1" s="1"/>
  <c r="AJ72" i="1" s="1"/>
  <c r="AK72" i="1" s="1"/>
  <c r="V72" i="1"/>
  <c r="AD72" i="1" s="1"/>
  <c r="U72" i="1"/>
  <c r="AC72" i="1" s="1"/>
  <c r="CI71" i="1"/>
  <c r="CH71" i="1"/>
  <c r="CG71" i="1"/>
  <c r="CF71" i="1"/>
  <c r="BW71" i="1"/>
  <c r="BV71" i="1"/>
  <c r="BQ71" i="1"/>
  <c r="BT71" i="1" s="1"/>
  <c r="CD71" i="1" s="1"/>
  <c r="BO71" i="1"/>
  <c r="BP71" i="1" s="1"/>
  <c r="BM71" i="1"/>
  <c r="BN71" i="1" s="1"/>
  <c r="BJ71" i="1"/>
  <c r="BI71" i="1"/>
  <c r="BF71" i="1"/>
  <c r="BE71" i="1"/>
  <c r="AZ71" i="1"/>
  <c r="BA71" i="1" s="1"/>
  <c r="BS71" i="1" s="1"/>
  <c r="AW71" i="1"/>
  <c r="AV71" i="1"/>
  <c r="AR71" i="1"/>
  <c r="AS71" i="1" s="1"/>
  <c r="AN71" i="1"/>
  <c r="AO71" i="1" s="1"/>
  <c r="AC71" i="1"/>
  <c r="AE71" i="1" s="1"/>
  <c r="AF71" i="1" s="1"/>
  <c r="AA71" i="1"/>
  <c r="AB71" i="1" s="1"/>
  <c r="W71" i="1"/>
  <c r="AG71" i="1" s="1"/>
  <c r="AI71" i="1" s="1"/>
  <c r="AJ71" i="1" s="1"/>
  <c r="AK71" i="1" s="1"/>
  <c r="V71" i="1"/>
  <c r="Z71" i="1" s="1"/>
  <c r="U71" i="1"/>
  <c r="CI70" i="1"/>
  <c r="CH70" i="1"/>
  <c r="CG70" i="1"/>
  <c r="CF70" i="1"/>
  <c r="BW70" i="1"/>
  <c r="BV70" i="1"/>
  <c r="BQ70" i="1"/>
  <c r="BO70" i="1"/>
  <c r="BP70" i="1" s="1"/>
  <c r="BN70" i="1"/>
  <c r="BT70" i="1" s="1"/>
  <c r="CD70" i="1" s="1"/>
  <c r="BM70" i="1"/>
  <c r="BJ70" i="1"/>
  <c r="BS70" i="1" s="1"/>
  <c r="BI70" i="1"/>
  <c r="BE70" i="1"/>
  <c r="BF70" i="1" s="1"/>
  <c r="AZ70" i="1"/>
  <c r="BA70" i="1" s="1"/>
  <c r="AW70" i="1"/>
  <c r="AV70" i="1"/>
  <c r="AR70" i="1"/>
  <c r="AS70" i="1" s="1"/>
  <c r="AO70" i="1"/>
  <c r="AN70" i="1"/>
  <c r="AF70" i="1"/>
  <c r="AE70" i="1"/>
  <c r="AC70" i="1"/>
  <c r="AA70" i="1"/>
  <c r="AB70" i="1" s="1"/>
  <c r="W70" i="1"/>
  <c r="AG70" i="1" s="1"/>
  <c r="AI70" i="1" s="1"/>
  <c r="AJ70" i="1" s="1"/>
  <c r="AK70" i="1" s="1"/>
  <c r="V70" i="1"/>
  <c r="AD70" i="1" s="1"/>
  <c r="U70" i="1"/>
  <c r="CI69" i="1"/>
  <c r="CH69" i="1"/>
  <c r="CG69" i="1"/>
  <c r="CF69" i="1"/>
  <c r="BW69" i="1"/>
  <c r="BV69" i="1"/>
  <c r="BO69" i="1"/>
  <c r="BP69" i="1" s="1"/>
  <c r="BQ69" i="1" s="1"/>
  <c r="BT69" i="1" s="1"/>
  <c r="CD69" i="1" s="1"/>
  <c r="BN69" i="1"/>
  <c r="BM69" i="1"/>
  <c r="BJ69" i="1"/>
  <c r="BI69" i="1"/>
  <c r="BE69" i="1"/>
  <c r="BF69" i="1" s="1"/>
  <c r="BA69" i="1"/>
  <c r="AZ69" i="1"/>
  <c r="AW69" i="1"/>
  <c r="AV69" i="1"/>
  <c r="AR69" i="1"/>
  <c r="AS69" i="1" s="1"/>
  <c r="AO69" i="1"/>
  <c r="AN69" i="1"/>
  <c r="AG69" i="1"/>
  <c r="AI69" i="1" s="1"/>
  <c r="AJ69" i="1" s="1"/>
  <c r="AK69" i="1" s="1"/>
  <c r="AA69" i="1"/>
  <c r="AB69" i="1" s="1"/>
  <c r="W69" i="1"/>
  <c r="V69" i="1"/>
  <c r="AD69" i="1" s="1"/>
  <c r="U69" i="1"/>
  <c r="AC69" i="1" s="1"/>
  <c r="AE69" i="1" s="1"/>
  <c r="AF69" i="1" s="1"/>
  <c r="CI68" i="1"/>
  <c r="CH68" i="1"/>
  <c r="CG68" i="1"/>
  <c r="CF68" i="1"/>
  <c r="BW68" i="1"/>
  <c r="BV68" i="1"/>
  <c r="BO68" i="1"/>
  <c r="BP68" i="1" s="1"/>
  <c r="BQ68" i="1" s="1"/>
  <c r="BM68" i="1"/>
  <c r="BN68" i="1" s="1"/>
  <c r="BT68" i="1" s="1"/>
  <c r="CD68" i="1" s="1"/>
  <c r="BI68" i="1"/>
  <c r="BJ68" i="1" s="1"/>
  <c r="BS68" i="1" s="1"/>
  <c r="BE68" i="1"/>
  <c r="BF68" i="1" s="1"/>
  <c r="BA68" i="1"/>
  <c r="AZ68" i="1"/>
  <c r="AW68" i="1"/>
  <c r="AV68" i="1"/>
  <c r="AR68" i="1"/>
  <c r="AS68" i="1" s="1"/>
  <c r="AN68" i="1"/>
  <c r="AO68" i="1" s="1"/>
  <c r="AC68" i="1"/>
  <c r="AE68" i="1" s="1"/>
  <c r="AF68" i="1" s="1"/>
  <c r="AA68" i="1"/>
  <c r="AB68" i="1" s="1"/>
  <c r="Z68" i="1"/>
  <c r="W68" i="1"/>
  <c r="AG68" i="1" s="1"/>
  <c r="AI68" i="1" s="1"/>
  <c r="AJ68" i="1" s="1"/>
  <c r="AK68" i="1" s="1"/>
  <c r="V68" i="1"/>
  <c r="U68" i="1"/>
  <c r="CI67" i="1"/>
  <c r="CH67" i="1"/>
  <c r="CG67" i="1"/>
  <c r="CF67" i="1"/>
  <c r="BV67" i="1"/>
  <c r="BO67" i="1"/>
  <c r="BP67" i="1" s="1"/>
  <c r="BQ67" i="1" s="1"/>
  <c r="BT67" i="1" s="1"/>
  <c r="BN67" i="1"/>
  <c r="BM67" i="1"/>
  <c r="BI67" i="1"/>
  <c r="BJ67" i="1" s="1"/>
  <c r="BF67" i="1"/>
  <c r="BE67" i="1"/>
  <c r="BA67" i="1"/>
  <c r="AZ67" i="1"/>
  <c r="AV67" i="1"/>
  <c r="AW67" i="1" s="1"/>
  <c r="AR67" i="1"/>
  <c r="AS67" i="1" s="1"/>
  <c r="AO67" i="1"/>
  <c r="AN67" i="1"/>
  <c r="AJ67" i="1"/>
  <c r="AK67" i="1" s="1"/>
  <c r="AI67" i="1"/>
  <c r="AG67" i="1"/>
  <c r="AF67" i="1"/>
  <c r="AA67" i="1"/>
  <c r="AB67" i="1" s="1"/>
  <c r="BR67" i="1" s="1"/>
  <c r="W67" i="1"/>
  <c r="V67" i="1"/>
  <c r="Z67" i="1" s="1"/>
  <c r="U67" i="1"/>
  <c r="AC67" i="1" s="1"/>
  <c r="AE67" i="1" s="1"/>
  <c r="CI66" i="1"/>
  <c r="CH66" i="1"/>
  <c r="CG66" i="1"/>
  <c r="CF66" i="1"/>
  <c r="BW66" i="1"/>
  <c r="BV66" i="1"/>
  <c r="BQ66" i="1"/>
  <c r="BO66" i="1"/>
  <c r="BP66" i="1" s="1"/>
  <c r="BM66" i="1"/>
  <c r="BN66" i="1" s="1"/>
  <c r="BJ66" i="1"/>
  <c r="BI66" i="1"/>
  <c r="BE66" i="1"/>
  <c r="BF66" i="1" s="1"/>
  <c r="AZ66" i="1"/>
  <c r="BA66" i="1" s="1"/>
  <c r="AW66" i="1"/>
  <c r="AV66" i="1"/>
  <c r="AR66" i="1"/>
  <c r="AS66" i="1" s="1"/>
  <c r="AO66" i="1"/>
  <c r="AN66" i="1"/>
  <c r="AJ66" i="1"/>
  <c r="AK66" i="1" s="1"/>
  <c r="AG66" i="1"/>
  <c r="AI66" i="1" s="1"/>
  <c r="AA66" i="1"/>
  <c r="AB66" i="1" s="1"/>
  <c r="Z66" i="1"/>
  <c r="W66" i="1"/>
  <c r="V66" i="1"/>
  <c r="U66" i="1"/>
  <c r="AC66" i="1" s="1"/>
  <c r="CI65" i="1"/>
  <c r="CH65" i="1"/>
  <c r="CG65" i="1"/>
  <c r="CF65" i="1"/>
  <c r="BV65" i="1"/>
  <c r="BW65" i="1" s="1"/>
  <c r="BO65" i="1"/>
  <c r="BP65" i="1" s="1"/>
  <c r="BQ65" i="1" s="1"/>
  <c r="BT65" i="1" s="1"/>
  <c r="BN65" i="1"/>
  <c r="BM65" i="1"/>
  <c r="BI65" i="1"/>
  <c r="BJ65" i="1" s="1"/>
  <c r="BE65" i="1"/>
  <c r="BF65" i="1" s="1"/>
  <c r="BA65" i="1"/>
  <c r="AZ65" i="1"/>
  <c r="AV65" i="1"/>
  <c r="AW65" i="1" s="1"/>
  <c r="AR65" i="1"/>
  <c r="AS65" i="1" s="1"/>
  <c r="AO65" i="1"/>
  <c r="AN65" i="1"/>
  <c r="AG65" i="1"/>
  <c r="AI65" i="1" s="1"/>
  <c r="AJ65" i="1" s="1"/>
  <c r="AK65" i="1" s="1"/>
  <c r="AA65" i="1"/>
  <c r="AB65" i="1" s="1"/>
  <c r="Z65" i="1"/>
  <c r="W65" i="1"/>
  <c r="V65" i="1"/>
  <c r="U65" i="1"/>
  <c r="AC65" i="1" s="1"/>
  <c r="AE65" i="1" s="1"/>
  <c r="AF65" i="1" s="1"/>
  <c r="CI64" i="1"/>
  <c r="CH64" i="1"/>
  <c r="CG64" i="1"/>
  <c r="CF64" i="1"/>
  <c r="BW64" i="1"/>
  <c r="BV64" i="1"/>
  <c r="BO64" i="1"/>
  <c r="BP64" i="1" s="1"/>
  <c r="BQ64" i="1" s="1"/>
  <c r="BT64" i="1" s="1"/>
  <c r="CD64" i="1" s="1"/>
  <c r="BM64" i="1"/>
  <c r="BN64" i="1" s="1"/>
  <c r="BI64" i="1"/>
  <c r="BJ64" i="1" s="1"/>
  <c r="BE64" i="1"/>
  <c r="BF64" i="1" s="1"/>
  <c r="AZ64" i="1"/>
  <c r="BA64" i="1" s="1"/>
  <c r="AW64" i="1"/>
  <c r="AV64" i="1"/>
  <c r="AR64" i="1"/>
  <c r="AS64" i="1" s="1"/>
  <c r="AO64" i="1"/>
  <c r="AN64" i="1"/>
  <c r="AC64" i="1"/>
  <c r="AE64" i="1" s="1"/>
  <c r="AF64" i="1" s="1"/>
  <c r="AA64" i="1"/>
  <c r="AB64" i="1" s="1"/>
  <c r="BR64" i="1" s="1"/>
  <c r="W64" i="1"/>
  <c r="AG64" i="1" s="1"/>
  <c r="AI64" i="1" s="1"/>
  <c r="AJ64" i="1" s="1"/>
  <c r="AK64" i="1" s="1"/>
  <c r="V64" i="1"/>
  <c r="Z64" i="1" s="1"/>
  <c r="U64" i="1"/>
  <c r="CI63" i="1"/>
  <c r="CH63" i="1"/>
  <c r="CG63" i="1"/>
  <c r="CF63" i="1"/>
  <c r="BW63" i="1"/>
  <c r="BV63" i="1"/>
  <c r="BO63" i="1"/>
  <c r="BP63" i="1" s="1"/>
  <c r="BQ63" i="1" s="1"/>
  <c r="BT63" i="1" s="1"/>
  <c r="CD63" i="1" s="1"/>
  <c r="BN63" i="1"/>
  <c r="BM63" i="1"/>
  <c r="BI63" i="1"/>
  <c r="BJ63" i="1" s="1"/>
  <c r="BE63" i="1"/>
  <c r="BF63" i="1" s="1"/>
  <c r="BA63" i="1"/>
  <c r="AZ63" i="1"/>
  <c r="AV63" i="1"/>
  <c r="AW63" i="1" s="1"/>
  <c r="AR63" i="1"/>
  <c r="AS63" i="1" s="1"/>
  <c r="AO63" i="1"/>
  <c r="AN63" i="1"/>
  <c r="AG63" i="1"/>
  <c r="AI63" i="1" s="1"/>
  <c r="AJ63" i="1" s="1"/>
  <c r="AK63" i="1" s="1"/>
  <c r="AA63" i="1"/>
  <c r="AB63" i="1" s="1"/>
  <c r="BR63" i="1" s="1"/>
  <c r="Z63" i="1"/>
  <c r="W63" i="1"/>
  <c r="V63" i="1"/>
  <c r="AD63" i="1" s="1"/>
  <c r="U63" i="1"/>
  <c r="AC63" i="1" s="1"/>
  <c r="AE63" i="1" s="1"/>
  <c r="AF63" i="1" s="1"/>
  <c r="CI62" i="1"/>
  <c r="CH62" i="1"/>
  <c r="CG62" i="1"/>
  <c r="CF62" i="1"/>
  <c r="BW62" i="1"/>
  <c r="BV62" i="1"/>
  <c r="BO62" i="1"/>
  <c r="BP62" i="1" s="1"/>
  <c r="BQ62" i="1" s="1"/>
  <c r="BM62" i="1"/>
  <c r="BN62" i="1" s="1"/>
  <c r="BJ62" i="1"/>
  <c r="BI62" i="1"/>
  <c r="BE62" i="1"/>
  <c r="BF62" i="1" s="1"/>
  <c r="AZ62" i="1"/>
  <c r="BA62" i="1" s="1"/>
  <c r="AV62" i="1"/>
  <c r="AW62" i="1" s="1"/>
  <c r="AR62" i="1"/>
  <c r="AS62" i="1" s="1"/>
  <c r="AN62" i="1"/>
  <c r="AO62" i="1" s="1"/>
  <c r="AG62" i="1"/>
  <c r="AI62" i="1" s="1"/>
  <c r="AJ62" i="1" s="1"/>
  <c r="AK62" i="1" s="1"/>
  <c r="AC62" i="1"/>
  <c r="AE62" i="1" s="1"/>
  <c r="AF62" i="1" s="1"/>
  <c r="AA62" i="1"/>
  <c r="AB62" i="1" s="1"/>
  <c r="Z62" i="1"/>
  <c r="W62" i="1"/>
  <c r="V62" i="1"/>
  <c r="U62" i="1"/>
  <c r="CI61" i="1"/>
  <c r="CH61" i="1"/>
  <c r="CG61" i="1"/>
  <c r="CF61" i="1"/>
  <c r="BV61" i="1"/>
  <c r="BW61" i="1" s="1"/>
  <c r="BO61" i="1"/>
  <c r="BP61" i="1" s="1"/>
  <c r="BQ61" i="1" s="1"/>
  <c r="BT61" i="1" s="1"/>
  <c r="CD61" i="1" s="1"/>
  <c r="BN61" i="1"/>
  <c r="BM61" i="1"/>
  <c r="BI61" i="1"/>
  <c r="BJ61" i="1" s="1"/>
  <c r="BE61" i="1"/>
  <c r="BF61" i="1" s="1"/>
  <c r="BA61" i="1"/>
  <c r="AZ61" i="1"/>
  <c r="AV61" i="1"/>
  <c r="AW61" i="1" s="1"/>
  <c r="AR61" i="1"/>
  <c r="AS61" i="1" s="1"/>
  <c r="AO61" i="1"/>
  <c r="AN61" i="1"/>
  <c r="AG61" i="1"/>
  <c r="AI61" i="1" s="1"/>
  <c r="AJ61" i="1" s="1"/>
  <c r="AK61" i="1" s="1"/>
  <c r="AA61" i="1"/>
  <c r="AB61" i="1" s="1"/>
  <c r="BR61" i="1" s="1"/>
  <c r="Z61" i="1"/>
  <c r="W61" i="1"/>
  <c r="V61" i="1"/>
  <c r="U61" i="1"/>
  <c r="AC61" i="1" s="1"/>
  <c r="AE61" i="1" s="1"/>
  <c r="AF61" i="1" s="1"/>
  <c r="CI60" i="1"/>
  <c r="CH60" i="1"/>
  <c r="CG60" i="1"/>
  <c r="CF60" i="1"/>
  <c r="BW60" i="1"/>
  <c r="BV60" i="1"/>
  <c r="BO60" i="1"/>
  <c r="BP60" i="1" s="1"/>
  <c r="BQ60" i="1" s="1"/>
  <c r="BM60" i="1"/>
  <c r="BN60" i="1" s="1"/>
  <c r="BI60" i="1"/>
  <c r="BJ60" i="1" s="1"/>
  <c r="BS60" i="1" s="1"/>
  <c r="BE60" i="1"/>
  <c r="BF60" i="1" s="1"/>
  <c r="BA60" i="1"/>
  <c r="AZ60" i="1"/>
  <c r="AW60" i="1"/>
  <c r="AV60" i="1"/>
  <c r="AR60" i="1"/>
  <c r="AS60" i="1" s="1"/>
  <c r="AN60" i="1"/>
  <c r="AO60" i="1" s="1"/>
  <c r="AA60" i="1"/>
  <c r="AB60" i="1" s="1"/>
  <c r="W60" i="1"/>
  <c r="AG60" i="1" s="1"/>
  <c r="AI60" i="1" s="1"/>
  <c r="AJ60" i="1" s="1"/>
  <c r="AK60" i="1" s="1"/>
  <c r="V60" i="1"/>
  <c r="Z60" i="1" s="1"/>
  <c r="U60" i="1"/>
  <c r="AC60" i="1" s="1"/>
  <c r="CI59" i="1"/>
  <c r="CH59" i="1"/>
  <c r="CG59" i="1"/>
  <c r="CF59" i="1"/>
  <c r="BV59" i="1"/>
  <c r="BO59" i="1"/>
  <c r="BP59" i="1" s="1"/>
  <c r="BQ59" i="1" s="1"/>
  <c r="BT59" i="1" s="1"/>
  <c r="BN59" i="1"/>
  <c r="BM59" i="1"/>
  <c r="BI59" i="1"/>
  <c r="BJ59" i="1" s="1"/>
  <c r="BE59" i="1"/>
  <c r="BF59" i="1" s="1"/>
  <c r="BA59" i="1"/>
  <c r="AZ59" i="1"/>
  <c r="AV59" i="1"/>
  <c r="AW59" i="1" s="1"/>
  <c r="AR59" i="1"/>
  <c r="AS59" i="1" s="1"/>
  <c r="AO59" i="1"/>
  <c r="AN59" i="1"/>
  <c r="AG59" i="1"/>
  <c r="AI59" i="1" s="1"/>
  <c r="AJ59" i="1" s="1"/>
  <c r="AK59" i="1" s="1"/>
  <c r="AB59" i="1"/>
  <c r="BR59" i="1" s="1"/>
  <c r="AA59" i="1"/>
  <c r="Z59" i="1"/>
  <c r="W59" i="1"/>
  <c r="V59" i="1"/>
  <c r="AD59" i="1" s="1"/>
  <c r="U59" i="1"/>
  <c r="AC59" i="1" s="1"/>
  <c r="AE59" i="1" s="1"/>
  <c r="AF59" i="1" s="1"/>
  <c r="CI58" i="1"/>
  <c r="CH58" i="1"/>
  <c r="CG58" i="1"/>
  <c r="CF58" i="1"/>
  <c r="BW58" i="1"/>
  <c r="BV58" i="1"/>
  <c r="BO58" i="1"/>
  <c r="BP58" i="1" s="1"/>
  <c r="BQ58" i="1" s="1"/>
  <c r="BT58" i="1" s="1"/>
  <c r="CD58" i="1" s="1"/>
  <c r="BN58" i="1"/>
  <c r="BM58" i="1"/>
  <c r="BI58" i="1"/>
  <c r="BJ58" i="1" s="1"/>
  <c r="BE58" i="1"/>
  <c r="BF58" i="1" s="1"/>
  <c r="AZ58" i="1"/>
  <c r="BA58" i="1" s="1"/>
  <c r="AV58" i="1"/>
  <c r="AW58" i="1" s="1"/>
  <c r="AR58" i="1"/>
  <c r="AS58" i="1" s="1"/>
  <c r="AN58" i="1"/>
  <c r="AO58" i="1" s="1"/>
  <c r="AC58" i="1"/>
  <c r="AE58" i="1" s="1"/>
  <c r="AF58" i="1" s="1"/>
  <c r="BR58" i="1" s="1"/>
  <c r="AA58" i="1"/>
  <c r="AB58" i="1" s="1"/>
  <c r="W58" i="1"/>
  <c r="AG58" i="1" s="1"/>
  <c r="AI58" i="1" s="1"/>
  <c r="AJ58" i="1" s="1"/>
  <c r="AK58" i="1" s="1"/>
  <c r="V58" i="1"/>
  <c r="Z58" i="1" s="1"/>
  <c r="U58" i="1"/>
  <c r="CI57" i="1"/>
  <c r="CH57" i="1"/>
  <c r="CG57" i="1"/>
  <c r="CF57" i="1"/>
  <c r="BW57" i="1"/>
  <c r="BV57" i="1"/>
  <c r="BP57" i="1"/>
  <c r="BQ57" i="1" s="1"/>
  <c r="BT57" i="1" s="1"/>
  <c r="CD57" i="1" s="1"/>
  <c r="BO57" i="1"/>
  <c r="BN57" i="1"/>
  <c r="BM57" i="1"/>
  <c r="BI57" i="1"/>
  <c r="BJ57" i="1" s="1"/>
  <c r="BS57" i="1" s="1"/>
  <c r="BF57" i="1"/>
  <c r="BE57" i="1"/>
  <c r="BA57" i="1"/>
  <c r="AZ57" i="1"/>
  <c r="AV57" i="1"/>
  <c r="AW57" i="1" s="1"/>
  <c r="AS57" i="1"/>
  <c r="AR57" i="1"/>
  <c r="AO57" i="1"/>
  <c r="AN57" i="1"/>
  <c r="AI57" i="1"/>
  <c r="AJ57" i="1" s="1"/>
  <c r="AK57" i="1" s="1"/>
  <c r="AG57" i="1"/>
  <c r="AA57" i="1"/>
  <c r="AB57" i="1" s="1"/>
  <c r="BR57" i="1" s="1"/>
  <c r="W57" i="1"/>
  <c r="V57" i="1"/>
  <c r="Z57" i="1" s="1"/>
  <c r="U57" i="1"/>
  <c r="AC57" i="1" s="1"/>
  <c r="AE57" i="1" s="1"/>
  <c r="AF57" i="1" s="1"/>
  <c r="CI56" i="1"/>
  <c r="CH56" i="1"/>
  <c r="CG56" i="1"/>
  <c r="CF56" i="1"/>
  <c r="BW56" i="1"/>
  <c r="BV56" i="1"/>
  <c r="BO56" i="1"/>
  <c r="BP56" i="1" s="1"/>
  <c r="BQ56" i="1" s="1"/>
  <c r="BT56" i="1" s="1"/>
  <c r="CD56" i="1" s="1"/>
  <c r="BM56" i="1"/>
  <c r="BN56" i="1" s="1"/>
  <c r="BI56" i="1"/>
  <c r="BJ56" i="1" s="1"/>
  <c r="BS56" i="1" s="1"/>
  <c r="BE56" i="1"/>
  <c r="BF56" i="1" s="1"/>
  <c r="BA56" i="1"/>
  <c r="AZ56" i="1"/>
  <c r="AV56" i="1"/>
  <c r="AW56" i="1" s="1"/>
  <c r="AR56" i="1"/>
  <c r="AS56" i="1" s="1"/>
  <c r="AN56" i="1"/>
  <c r="AO56" i="1" s="1"/>
  <c r="AA56" i="1"/>
  <c r="AB56" i="1" s="1"/>
  <c r="W56" i="1"/>
  <c r="AG56" i="1" s="1"/>
  <c r="AI56" i="1" s="1"/>
  <c r="AJ56" i="1" s="1"/>
  <c r="AK56" i="1" s="1"/>
  <c r="V56" i="1"/>
  <c r="Z56" i="1" s="1"/>
  <c r="U56" i="1"/>
  <c r="AC56" i="1" s="1"/>
  <c r="CI55" i="1"/>
  <c r="CH55" i="1"/>
  <c r="CG55" i="1"/>
  <c r="CF55" i="1"/>
  <c r="BV55" i="1"/>
  <c r="BW55" i="1" s="1"/>
  <c r="BO55" i="1"/>
  <c r="BP55" i="1" s="1"/>
  <c r="BQ55" i="1" s="1"/>
  <c r="BT55" i="1" s="1"/>
  <c r="CD55" i="1" s="1"/>
  <c r="BN55" i="1"/>
  <c r="BM55" i="1"/>
  <c r="BI55" i="1"/>
  <c r="BJ55" i="1" s="1"/>
  <c r="BE55" i="1"/>
  <c r="BF55" i="1" s="1"/>
  <c r="BA55" i="1"/>
  <c r="AZ55" i="1"/>
  <c r="AV55" i="1"/>
  <c r="AW55" i="1" s="1"/>
  <c r="AR55" i="1"/>
  <c r="AS55" i="1" s="1"/>
  <c r="AO55" i="1"/>
  <c r="AN55" i="1"/>
  <c r="AG55" i="1"/>
  <c r="AI55" i="1" s="1"/>
  <c r="AJ55" i="1" s="1"/>
  <c r="AK55" i="1" s="1"/>
  <c r="AB55" i="1"/>
  <c r="BR55" i="1" s="1"/>
  <c r="AA55" i="1"/>
  <c r="W55" i="1"/>
  <c r="V55" i="1"/>
  <c r="Z55" i="1" s="1"/>
  <c r="U55" i="1"/>
  <c r="AC55" i="1" s="1"/>
  <c r="AE55" i="1" s="1"/>
  <c r="AF55" i="1" s="1"/>
  <c r="CI54" i="1"/>
  <c r="CH54" i="1"/>
  <c r="CG54" i="1"/>
  <c r="CF54" i="1"/>
  <c r="BW54" i="1"/>
  <c r="BV54" i="1"/>
  <c r="BQ54" i="1"/>
  <c r="BT54" i="1" s="1"/>
  <c r="CD54" i="1" s="1"/>
  <c r="BO54" i="1"/>
  <c r="BP54" i="1" s="1"/>
  <c r="BM54" i="1"/>
  <c r="BN54" i="1" s="1"/>
  <c r="BI54" i="1"/>
  <c r="BJ54" i="1" s="1"/>
  <c r="BS54" i="1" s="1"/>
  <c r="BE54" i="1"/>
  <c r="BF54" i="1" s="1"/>
  <c r="AZ54" i="1"/>
  <c r="BA54" i="1" s="1"/>
  <c r="AV54" i="1"/>
  <c r="AW54" i="1" s="1"/>
  <c r="AR54" i="1"/>
  <c r="AS54" i="1" s="1"/>
  <c r="AO54" i="1"/>
  <c r="AN54" i="1"/>
  <c r="AE54" i="1"/>
  <c r="AF54" i="1" s="1"/>
  <c r="AC54" i="1"/>
  <c r="AA54" i="1"/>
  <c r="AB54" i="1" s="1"/>
  <c r="W54" i="1"/>
  <c r="AG54" i="1" s="1"/>
  <c r="AI54" i="1" s="1"/>
  <c r="AJ54" i="1" s="1"/>
  <c r="AK54" i="1" s="1"/>
  <c r="V54" i="1"/>
  <c r="AD54" i="1" s="1"/>
  <c r="U54" i="1"/>
  <c r="CI53" i="1"/>
  <c r="CH53" i="1"/>
  <c r="CG53" i="1"/>
  <c r="CF53" i="1"/>
  <c r="BV53" i="1"/>
  <c r="BW53" i="1" s="1"/>
  <c r="BO53" i="1"/>
  <c r="BP53" i="1" s="1"/>
  <c r="BQ53" i="1" s="1"/>
  <c r="BT53" i="1" s="1"/>
  <c r="CD53" i="1" s="1"/>
  <c r="BN53" i="1"/>
  <c r="BM53" i="1"/>
  <c r="BJ53" i="1"/>
  <c r="BI53" i="1"/>
  <c r="BE53" i="1"/>
  <c r="BF53" i="1" s="1"/>
  <c r="BA53" i="1"/>
  <c r="AZ53" i="1"/>
  <c r="AW53" i="1"/>
  <c r="AV53" i="1"/>
  <c r="AR53" i="1"/>
  <c r="AS53" i="1" s="1"/>
  <c r="AO53" i="1"/>
  <c r="AN53" i="1"/>
  <c r="AG53" i="1"/>
  <c r="AI53" i="1" s="1"/>
  <c r="AJ53" i="1" s="1"/>
  <c r="AK53" i="1" s="1"/>
  <c r="AA53" i="1"/>
  <c r="AB53" i="1" s="1"/>
  <c r="W53" i="1"/>
  <c r="V53" i="1"/>
  <c r="Z53" i="1" s="1"/>
  <c r="U53" i="1"/>
  <c r="AC53" i="1" s="1"/>
  <c r="AE53" i="1" s="1"/>
  <c r="AF53" i="1" s="1"/>
  <c r="CI52" i="1"/>
  <c r="CH52" i="1"/>
  <c r="CG52" i="1"/>
  <c r="CF52" i="1"/>
  <c r="BW52" i="1"/>
  <c r="BV52" i="1"/>
  <c r="BO52" i="1"/>
  <c r="BP52" i="1" s="1"/>
  <c r="BQ52" i="1" s="1"/>
  <c r="BT52" i="1" s="1"/>
  <c r="CD52" i="1" s="1"/>
  <c r="BM52" i="1"/>
  <c r="BN52" i="1" s="1"/>
  <c r="BI52" i="1"/>
  <c r="BJ52" i="1" s="1"/>
  <c r="BE52" i="1"/>
  <c r="BF52" i="1" s="1"/>
  <c r="BA52" i="1"/>
  <c r="AZ52" i="1"/>
  <c r="AV52" i="1"/>
  <c r="AW52" i="1" s="1"/>
  <c r="AR52" i="1"/>
  <c r="AS52" i="1" s="1"/>
  <c r="AN52" i="1"/>
  <c r="AO52" i="1" s="1"/>
  <c r="AA52" i="1"/>
  <c r="AB52" i="1" s="1"/>
  <c r="Z52" i="1"/>
  <c r="W52" i="1"/>
  <c r="AG52" i="1" s="1"/>
  <c r="AI52" i="1" s="1"/>
  <c r="AJ52" i="1" s="1"/>
  <c r="AK52" i="1" s="1"/>
  <c r="V52" i="1"/>
  <c r="U52" i="1"/>
  <c r="AC52" i="1" s="1"/>
  <c r="CI51" i="1"/>
  <c r="CH51" i="1"/>
  <c r="CG51" i="1"/>
  <c r="CF51" i="1"/>
  <c r="BV51" i="1"/>
  <c r="BW51" i="1" s="1"/>
  <c r="BX51" i="1" s="1"/>
  <c r="CC51" i="1" s="1"/>
  <c r="BO51" i="1"/>
  <c r="BP51" i="1" s="1"/>
  <c r="BQ51" i="1" s="1"/>
  <c r="BT51" i="1" s="1"/>
  <c r="BN51" i="1"/>
  <c r="BM51" i="1"/>
  <c r="BI51" i="1"/>
  <c r="BJ51" i="1" s="1"/>
  <c r="BS51" i="1" s="1"/>
  <c r="BE51" i="1"/>
  <c r="BF51" i="1" s="1"/>
  <c r="BA51" i="1"/>
  <c r="AZ51" i="1"/>
  <c r="AV51" i="1"/>
  <c r="AW51" i="1" s="1"/>
  <c r="AR51" i="1"/>
  <c r="AS51" i="1" s="1"/>
  <c r="AO51" i="1"/>
  <c r="AN51" i="1"/>
  <c r="AG51" i="1"/>
  <c r="AI51" i="1" s="1"/>
  <c r="AJ51" i="1" s="1"/>
  <c r="AK51" i="1" s="1"/>
  <c r="AB51" i="1"/>
  <c r="AA51" i="1"/>
  <c r="Z51" i="1"/>
  <c r="W51" i="1"/>
  <c r="V51" i="1"/>
  <c r="U51" i="1"/>
  <c r="AC51" i="1" s="1"/>
  <c r="AE51" i="1" s="1"/>
  <c r="AF51" i="1" s="1"/>
  <c r="CI50" i="1"/>
  <c r="CH50" i="1"/>
  <c r="CG50" i="1"/>
  <c r="CF50" i="1"/>
  <c r="BW50" i="1"/>
  <c r="BV50" i="1"/>
  <c r="BQ50" i="1"/>
  <c r="BO50" i="1"/>
  <c r="BP50" i="1" s="1"/>
  <c r="BN50" i="1"/>
  <c r="BT50" i="1" s="1"/>
  <c r="CD50" i="1" s="1"/>
  <c r="BM50" i="1"/>
  <c r="BJ50" i="1"/>
  <c r="BI50" i="1"/>
  <c r="BE50" i="1"/>
  <c r="BF50" i="1" s="1"/>
  <c r="AZ50" i="1"/>
  <c r="BA50" i="1" s="1"/>
  <c r="AV50" i="1"/>
  <c r="AW50" i="1" s="1"/>
  <c r="AR50" i="1"/>
  <c r="AS50" i="1" s="1"/>
  <c r="AO50" i="1"/>
  <c r="AN50" i="1"/>
  <c r="AG50" i="1"/>
  <c r="AI50" i="1" s="1"/>
  <c r="AJ50" i="1" s="1"/>
  <c r="AK50" i="1" s="1"/>
  <c r="AC50" i="1"/>
  <c r="AE50" i="1" s="1"/>
  <c r="AF50" i="1" s="1"/>
  <c r="AA50" i="1"/>
  <c r="AB50" i="1" s="1"/>
  <c r="Z50" i="1"/>
  <c r="W50" i="1"/>
  <c r="V50" i="1"/>
  <c r="AD50" i="1" s="1"/>
  <c r="U50" i="1"/>
  <c r="CI49" i="1"/>
  <c r="CH49" i="1"/>
  <c r="CG49" i="1"/>
  <c r="CF49" i="1"/>
  <c r="BW49" i="1"/>
  <c r="BV49" i="1"/>
  <c r="BP49" i="1"/>
  <c r="BQ49" i="1" s="1"/>
  <c r="BT49" i="1" s="1"/>
  <c r="CD49" i="1" s="1"/>
  <c r="BO49" i="1"/>
  <c r="BN49" i="1"/>
  <c r="BM49" i="1"/>
  <c r="BJ49" i="1"/>
  <c r="BI49" i="1"/>
  <c r="BF49" i="1"/>
  <c r="BE49" i="1"/>
  <c r="BA49" i="1"/>
  <c r="AZ49" i="1"/>
  <c r="AW49" i="1"/>
  <c r="AV49" i="1"/>
  <c r="AS49" i="1"/>
  <c r="AR49" i="1"/>
  <c r="AO49" i="1"/>
  <c r="AN49" i="1"/>
  <c r="AI49" i="1"/>
  <c r="AJ49" i="1" s="1"/>
  <c r="AK49" i="1" s="1"/>
  <c r="AG49" i="1"/>
  <c r="AF49" i="1"/>
  <c r="AE49" i="1"/>
  <c r="AB49" i="1"/>
  <c r="AA49" i="1"/>
  <c r="Z49" i="1"/>
  <c r="W49" i="1"/>
  <c r="V49" i="1"/>
  <c r="U49" i="1"/>
  <c r="AC49" i="1" s="1"/>
  <c r="CI48" i="1"/>
  <c r="CH48" i="1"/>
  <c r="CG48" i="1"/>
  <c r="CF48" i="1"/>
  <c r="BW48" i="1"/>
  <c r="BV48" i="1"/>
  <c r="CE48" i="1" s="1"/>
  <c r="BQ48" i="1"/>
  <c r="BT48" i="1" s="1"/>
  <c r="CD48" i="1" s="1"/>
  <c r="BO48" i="1"/>
  <c r="BP48" i="1" s="1"/>
  <c r="BN48" i="1"/>
  <c r="BM48" i="1"/>
  <c r="BJ48" i="1"/>
  <c r="BI48" i="1"/>
  <c r="BE48" i="1"/>
  <c r="BF48" i="1" s="1"/>
  <c r="AZ48" i="1"/>
  <c r="BA48" i="1" s="1"/>
  <c r="AV48" i="1"/>
  <c r="AW48" i="1" s="1"/>
  <c r="AR48" i="1"/>
  <c r="AS48" i="1" s="1"/>
  <c r="AO48" i="1"/>
  <c r="AN48" i="1"/>
  <c r="AG48" i="1"/>
  <c r="AI48" i="1" s="1"/>
  <c r="AJ48" i="1" s="1"/>
  <c r="AK48" i="1" s="1"/>
  <c r="AE48" i="1"/>
  <c r="AF48" i="1" s="1"/>
  <c r="AC48" i="1"/>
  <c r="AA48" i="1"/>
  <c r="AB48" i="1" s="1"/>
  <c r="W48" i="1"/>
  <c r="V48" i="1"/>
  <c r="Z48" i="1" s="1"/>
  <c r="U48" i="1"/>
  <c r="CI47" i="1"/>
  <c r="CH47" i="1"/>
  <c r="CG47" i="1"/>
  <c r="CF47" i="1"/>
  <c r="BW47" i="1"/>
  <c r="BV47" i="1"/>
  <c r="BP47" i="1"/>
  <c r="BQ47" i="1" s="1"/>
  <c r="BT47" i="1" s="1"/>
  <c r="CD47" i="1" s="1"/>
  <c r="BO47" i="1"/>
  <c r="BN47" i="1"/>
  <c r="BM47" i="1"/>
  <c r="BJ47" i="1"/>
  <c r="BI47" i="1"/>
  <c r="BF47" i="1"/>
  <c r="BE47" i="1"/>
  <c r="BA47" i="1"/>
  <c r="AZ47" i="1"/>
  <c r="AW47" i="1"/>
  <c r="AV47" i="1"/>
  <c r="AS47" i="1"/>
  <c r="AR47" i="1"/>
  <c r="AO47" i="1"/>
  <c r="AN47" i="1"/>
  <c r="AI47" i="1"/>
  <c r="AJ47" i="1" s="1"/>
  <c r="AK47" i="1" s="1"/>
  <c r="AG47" i="1"/>
  <c r="AA47" i="1"/>
  <c r="AB47" i="1" s="1"/>
  <c r="Z47" i="1"/>
  <c r="W47" i="1"/>
  <c r="V47" i="1"/>
  <c r="U47" i="1"/>
  <c r="AC47" i="1" s="1"/>
  <c r="AE47" i="1" s="1"/>
  <c r="AF47" i="1" s="1"/>
  <c r="CI46" i="1"/>
  <c r="CH46" i="1"/>
  <c r="CG46" i="1"/>
  <c r="CF46" i="1"/>
  <c r="BW46" i="1"/>
  <c r="BV46" i="1"/>
  <c r="BO46" i="1"/>
  <c r="BP46" i="1" s="1"/>
  <c r="BQ46" i="1" s="1"/>
  <c r="BT46" i="1" s="1"/>
  <c r="CD46" i="1" s="1"/>
  <c r="BM46" i="1"/>
  <c r="BN46" i="1" s="1"/>
  <c r="BI46" i="1"/>
  <c r="BJ46" i="1" s="1"/>
  <c r="BS46" i="1" s="1"/>
  <c r="BE46" i="1"/>
  <c r="BF46" i="1" s="1"/>
  <c r="BA46" i="1"/>
  <c r="AZ46" i="1"/>
  <c r="AW46" i="1"/>
  <c r="AV46" i="1"/>
  <c r="AR46" i="1"/>
  <c r="AS46" i="1" s="1"/>
  <c r="AN46" i="1"/>
  <c r="AO46" i="1" s="1"/>
  <c r="AA46" i="1"/>
  <c r="AB46" i="1" s="1"/>
  <c r="W46" i="1"/>
  <c r="AG46" i="1" s="1"/>
  <c r="AI46" i="1" s="1"/>
  <c r="AJ46" i="1" s="1"/>
  <c r="AK46" i="1" s="1"/>
  <c r="V46" i="1"/>
  <c r="Z46" i="1" s="1"/>
  <c r="U46" i="1"/>
  <c r="AC46" i="1" s="1"/>
  <c r="AE46" i="1" s="1"/>
  <c r="AF46" i="1" s="1"/>
  <c r="BR46" i="1" s="1"/>
  <c r="CI45" i="1"/>
  <c r="CH45" i="1"/>
  <c r="CG45" i="1"/>
  <c r="CF45" i="1"/>
  <c r="BV45" i="1"/>
  <c r="BW45" i="1" s="1"/>
  <c r="BQ45" i="1"/>
  <c r="BT45" i="1" s="1"/>
  <c r="BO45" i="1"/>
  <c r="BP45" i="1" s="1"/>
  <c r="BN45" i="1"/>
  <c r="BM45" i="1"/>
  <c r="BI45" i="1"/>
  <c r="BJ45" i="1" s="1"/>
  <c r="BE45" i="1"/>
  <c r="BF45" i="1" s="1"/>
  <c r="BA45" i="1"/>
  <c r="AZ45" i="1"/>
  <c r="AV45" i="1"/>
  <c r="AW45" i="1" s="1"/>
  <c r="AR45" i="1"/>
  <c r="AS45" i="1" s="1"/>
  <c r="AO45" i="1"/>
  <c r="AN45" i="1"/>
  <c r="AJ45" i="1"/>
  <c r="AK45" i="1" s="1"/>
  <c r="AG45" i="1"/>
  <c r="AI45" i="1" s="1"/>
  <c r="AB45" i="1"/>
  <c r="AA45" i="1"/>
  <c r="W45" i="1"/>
  <c r="V45" i="1"/>
  <c r="Z45" i="1" s="1"/>
  <c r="U45" i="1"/>
  <c r="AC45" i="1" s="1"/>
  <c r="AE45" i="1" s="1"/>
  <c r="AF45" i="1" s="1"/>
  <c r="CI44" i="1"/>
  <c r="CH44" i="1"/>
  <c r="CG44" i="1"/>
  <c r="CF44" i="1"/>
  <c r="BW44" i="1"/>
  <c r="BV44" i="1"/>
  <c r="BQ44" i="1"/>
  <c r="BT44" i="1" s="1"/>
  <c r="BO44" i="1"/>
  <c r="BP44" i="1" s="1"/>
  <c r="BN44" i="1"/>
  <c r="BM44" i="1"/>
  <c r="BJ44" i="1"/>
  <c r="BI44" i="1"/>
  <c r="BE44" i="1"/>
  <c r="BF44" i="1" s="1"/>
  <c r="BA44" i="1"/>
  <c r="AZ44" i="1"/>
  <c r="AV44" i="1"/>
  <c r="AW44" i="1" s="1"/>
  <c r="AR44" i="1"/>
  <c r="AS44" i="1" s="1"/>
  <c r="AO44" i="1"/>
  <c r="AN44" i="1"/>
  <c r="AG44" i="1"/>
  <c r="AI44" i="1" s="1"/>
  <c r="AJ44" i="1" s="1"/>
  <c r="AK44" i="1" s="1"/>
  <c r="AA44" i="1"/>
  <c r="AB44" i="1" s="1"/>
  <c r="W44" i="1"/>
  <c r="V44" i="1"/>
  <c r="U44" i="1"/>
  <c r="AC44" i="1" s="1"/>
  <c r="AE44" i="1" s="1"/>
  <c r="AF44" i="1" s="1"/>
  <c r="BR44" i="1" s="1"/>
  <c r="CI43" i="1"/>
  <c r="CH43" i="1"/>
  <c r="CG43" i="1"/>
  <c r="CF43" i="1"/>
  <c r="BW43" i="1"/>
  <c r="BV43" i="1"/>
  <c r="BQ43" i="1"/>
  <c r="BT43" i="1" s="1"/>
  <c r="CD43" i="1" s="1"/>
  <c r="BP43" i="1"/>
  <c r="BO43" i="1"/>
  <c r="BN43" i="1"/>
  <c r="BM43" i="1"/>
  <c r="BJ43" i="1"/>
  <c r="BI43" i="1"/>
  <c r="BF43" i="1"/>
  <c r="BE43" i="1"/>
  <c r="BA43" i="1"/>
  <c r="AZ43" i="1"/>
  <c r="AW43" i="1"/>
  <c r="AV43" i="1"/>
  <c r="AS43" i="1"/>
  <c r="AR43" i="1"/>
  <c r="AO43" i="1"/>
  <c r="AN43" i="1"/>
  <c r="AK43" i="1"/>
  <c r="AJ43" i="1"/>
  <c r="AI43" i="1"/>
  <c r="AG43" i="1"/>
  <c r="AC43" i="1"/>
  <c r="AE43" i="1" s="1"/>
  <c r="AF43" i="1" s="1"/>
  <c r="BR43" i="1" s="1"/>
  <c r="AB43" i="1"/>
  <c r="AA43" i="1"/>
  <c r="W43" i="1"/>
  <c r="V43" i="1"/>
  <c r="Z43" i="1" s="1"/>
  <c r="U43" i="1"/>
  <c r="CI42" i="1"/>
  <c r="CH42" i="1"/>
  <c r="CG42" i="1"/>
  <c r="CF42" i="1"/>
  <c r="BW42" i="1"/>
  <c r="BV42" i="1"/>
  <c r="BQ42" i="1"/>
  <c r="BO42" i="1"/>
  <c r="BP42" i="1" s="1"/>
  <c r="BM42" i="1"/>
  <c r="BN42" i="1" s="1"/>
  <c r="BI42" i="1"/>
  <c r="BJ42" i="1" s="1"/>
  <c r="BE42" i="1"/>
  <c r="BF42" i="1" s="1"/>
  <c r="BA42" i="1"/>
  <c r="AZ42" i="1"/>
  <c r="AW42" i="1"/>
  <c r="AV42" i="1"/>
  <c r="AR42" i="1"/>
  <c r="AS42" i="1" s="1"/>
  <c r="AO42" i="1"/>
  <c r="AN42" i="1"/>
  <c r="AA42" i="1"/>
  <c r="AB42" i="1" s="1"/>
  <c r="W42" i="1"/>
  <c r="AG42" i="1" s="1"/>
  <c r="AI42" i="1" s="1"/>
  <c r="AJ42" i="1" s="1"/>
  <c r="AK42" i="1" s="1"/>
  <c r="V42" i="1"/>
  <c r="U42" i="1"/>
  <c r="AC42" i="1" s="1"/>
  <c r="AE42" i="1" s="1"/>
  <c r="AF42" i="1" s="1"/>
  <c r="BR42" i="1" s="1"/>
  <c r="CI41" i="1"/>
  <c r="CH41" i="1"/>
  <c r="CG41" i="1"/>
  <c r="CF41" i="1"/>
  <c r="BV41" i="1"/>
  <c r="BW41" i="1" s="1"/>
  <c r="BO41" i="1"/>
  <c r="BP41" i="1" s="1"/>
  <c r="BQ41" i="1" s="1"/>
  <c r="BT41" i="1" s="1"/>
  <c r="CD41" i="1" s="1"/>
  <c r="BN41" i="1"/>
  <c r="BM41" i="1"/>
  <c r="BJ41" i="1"/>
  <c r="BI41" i="1"/>
  <c r="BE41" i="1"/>
  <c r="BF41" i="1" s="1"/>
  <c r="BA41" i="1"/>
  <c r="AZ41" i="1"/>
  <c r="AW41" i="1"/>
  <c r="AV41" i="1"/>
  <c r="AR41" i="1"/>
  <c r="AS41" i="1" s="1"/>
  <c r="AO41" i="1"/>
  <c r="AN41" i="1"/>
  <c r="AG41" i="1"/>
  <c r="AI41" i="1" s="1"/>
  <c r="AJ41" i="1" s="1"/>
  <c r="AK41" i="1" s="1"/>
  <c r="AB41" i="1"/>
  <c r="AA41" i="1"/>
  <c r="W41" i="1"/>
  <c r="V41" i="1"/>
  <c r="Z41" i="1" s="1"/>
  <c r="U41" i="1"/>
  <c r="AC41" i="1" s="1"/>
  <c r="AE41" i="1" s="1"/>
  <c r="AF41" i="1" s="1"/>
  <c r="BR41" i="1" s="1"/>
  <c r="CI40" i="1"/>
  <c r="CH40" i="1"/>
  <c r="CG40" i="1"/>
  <c r="CF40" i="1"/>
  <c r="BW40" i="1"/>
  <c r="BV40" i="1"/>
  <c r="BO40" i="1"/>
  <c r="BP40" i="1" s="1"/>
  <c r="BQ40" i="1" s="1"/>
  <c r="BT40" i="1" s="1"/>
  <c r="CD40" i="1" s="1"/>
  <c r="BN40" i="1"/>
  <c r="BM40" i="1"/>
  <c r="BJ40" i="1"/>
  <c r="BS40" i="1" s="1"/>
  <c r="BI40" i="1"/>
  <c r="BE40" i="1"/>
  <c r="BF40" i="1" s="1"/>
  <c r="AZ40" i="1"/>
  <c r="BA40" i="1" s="1"/>
  <c r="AV40" i="1"/>
  <c r="AW40" i="1" s="1"/>
  <c r="AR40" i="1"/>
  <c r="AS40" i="1" s="1"/>
  <c r="AN40" i="1"/>
  <c r="AO40" i="1" s="1"/>
  <c r="AG40" i="1"/>
  <c r="AI40" i="1" s="1"/>
  <c r="AJ40" i="1" s="1"/>
  <c r="AK40" i="1" s="1"/>
  <c r="AC40" i="1"/>
  <c r="AE40" i="1" s="1"/>
  <c r="AF40" i="1" s="1"/>
  <c r="AA40" i="1"/>
  <c r="AB40" i="1" s="1"/>
  <c r="Z40" i="1"/>
  <c r="W40" i="1"/>
  <c r="V40" i="1"/>
  <c r="U40" i="1"/>
  <c r="CI39" i="1"/>
  <c r="CH39" i="1"/>
  <c r="CG39" i="1"/>
  <c r="CF39" i="1"/>
  <c r="BW39" i="1"/>
  <c r="BV39" i="1"/>
  <c r="BO39" i="1"/>
  <c r="BP39" i="1" s="1"/>
  <c r="BQ39" i="1" s="1"/>
  <c r="BT39" i="1" s="1"/>
  <c r="CD39" i="1" s="1"/>
  <c r="BN39" i="1"/>
  <c r="BM39" i="1"/>
  <c r="BI39" i="1"/>
  <c r="BJ39" i="1" s="1"/>
  <c r="BE39" i="1"/>
  <c r="BF39" i="1" s="1"/>
  <c r="BA39" i="1"/>
  <c r="AZ39" i="1"/>
  <c r="AV39" i="1"/>
  <c r="AW39" i="1" s="1"/>
  <c r="AR39" i="1"/>
  <c r="AS39" i="1" s="1"/>
  <c r="AO39" i="1"/>
  <c r="AN39" i="1"/>
  <c r="AG39" i="1"/>
  <c r="AI39" i="1" s="1"/>
  <c r="AJ39" i="1" s="1"/>
  <c r="AK39" i="1" s="1"/>
  <c r="AF39" i="1"/>
  <c r="AA39" i="1"/>
  <c r="AB39" i="1" s="1"/>
  <c r="Z39" i="1"/>
  <c r="W39" i="1"/>
  <c r="V39" i="1"/>
  <c r="AD39" i="1" s="1"/>
  <c r="U39" i="1"/>
  <c r="AC39" i="1" s="1"/>
  <c r="AE39" i="1" s="1"/>
  <c r="CI38" i="1"/>
  <c r="CH38" i="1"/>
  <c r="CG38" i="1"/>
  <c r="CF38" i="1"/>
  <c r="BW38" i="1"/>
  <c r="BV38" i="1"/>
  <c r="BO38" i="1"/>
  <c r="BP38" i="1" s="1"/>
  <c r="BQ38" i="1" s="1"/>
  <c r="BT38" i="1" s="1"/>
  <c r="CD38" i="1" s="1"/>
  <c r="BN38" i="1"/>
  <c r="BM38" i="1"/>
  <c r="BJ38" i="1"/>
  <c r="BI38" i="1"/>
  <c r="BE38" i="1"/>
  <c r="BF38" i="1" s="1"/>
  <c r="BA38" i="1"/>
  <c r="AZ38" i="1"/>
  <c r="AW38" i="1"/>
  <c r="AV38" i="1"/>
  <c r="AR38" i="1"/>
  <c r="AS38" i="1" s="1"/>
  <c r="AN38" i="1"/>
  <c r="AO38" i="1" s="1"/>
  <c r="AK38" i="1"/>
  <c r="AJ38" i="1"/>
  <c r="AG38" i="1"/>
  <c r="AI38" i="1" s="1"/>
  <c r="AC38" i="1"/>
  <c r="AE38" i="1" s="1"/>
  <c r="AF38" i="1" s="1"/>
  <c r="AA38" i="1"/>
  <c r="AB38" i="1" s="1"/>
  <c r="Z38" i="1"/>
  <c r="W38" i="1"/>
  <c r="V38" i="1"/>
  <c r="U38" i="1"/>
  <c r="CI37" i="1"/>
  <c r="CH37" i="1"/>
  <c r="CG37" i="1"/>
  <c r="CF37" i="1"/>
  <c r="BV37" i="1"/>
  <c r="BO37" i="1"/>
  <c r="BP37" i="1" s="1"/>
  <c r="BQ37" i="1" s="1"/>
  <c r="BT37" i="1" s="1"/>
  <c r="BN37" i="1"/>
  <c r="BM37" i="1"/>
  <c r="BI37" i="1"/>
  <c r="BJ37" i="1" s="1"/>
  <c r="BF37" i="1"/>
  <c r="BE37" i="1"/>
  <c r="BA37" i="1"/>
  <c r="AZ37" i="1"/>
  <c r="AV37" i="1"/>
  <c r="AW37" i="1" s="1"/>
  <c r="AS37" i="1"/>
  <c r="AR37" i="1"/>
  <c r="AO37" i="1"/>
  <c r="AN37" i="1"/>
  <c r="AG37" i="1"/>
  <c r="AI37" i="1" s="1"/>
  <c r="AJ37" i="1" s="1"/>
  <c r="AK37" i="1" s="1"/>
  <c r="AB37" i="1"/>
  <c r="AA37" i="1"/>
  <c r="Z37" i="1"/>
  <c r="W37" i="1"/>
  <c r="V37" i="1"/>
  <c r="U37" i="1"/>
  <c r="AC37" i="1" s="1"/>
  <c r="AE37" i="1" s="1"/>
  <c r="AF37" i="1" s="1"/>
  <c r="CI36" i="1"/>
  <c r="CH36" i="1"/>
  <c r="CG36" i="1"/>
  <c r="CF36" i="1"/>
  <c r="BW36" i="1"/>
  <c r="BV36" i="1"/>
  <c r="BQ36" i="1"/>
  <c r="BT36" i="1" s="1"/>
  <c r="CD36" i="1" s="1"/>
  <c r="BO36" i="1"/>
  <c r="BP36" i="1" s="1"/>
  <c r="BN36" i="1"/>
  <c r="BM36" i="1"/>
  <c r="BI36" i="1"/>
  <c r="BJ36" i="1" s="1"/>
  <c r="BE36" i="1"/>
  <c r="BF36" i="1" s="1"/>
  <c r="BA36" i="1"/>
  <c r="AZ36" i="1"/>
  <c r="AW36" i="1"/>
  <c r="AV36" i="1"/>
  <c r="AR36" i="1"/>
  <c r="AS36" i="1" s="1"/>
  <c r="AN36" i="1"/>
  <c r="AO36" i="1" s="1"/>
  <c r="AC36" i="1"/>
  <c r="AE36" i="1" s="1"/>
  <c r="AF36" i="1" s="1"/>
  <c r="AA36" i="1"/>
  <c r="AB36" i="1" s="1"/>
  <c r="W36" i="1"/>
  <c r="AG36" i="1" s="1"/>
  <c r="AI36" i="1" s="1"/>
  <c r="AJ36" i="1" s="1"/>
  <c r="AK36" i="1" s="1"/>
  <c r="V36" i="1"/>
  <c r="Z36" i="1" s="1"/>
  <c r="U36" i="1"/>
  <c r="CI35" i="1"/>
  <c r="CH35" i="1"/>
  <c r="CG35" i="1"/>
  <c r="CF35" i="1"/>
  <c r="BW35" i="1"/>
  <c r="BV35" i="1"/>
  <c r="BQ35" i="1"/>
  <c r="BT35" i="1" s="1"/>
  <c r="CD35" i="1" s="1"/>
  <c r="BP35" i="1"/>
  <c r="BO35" i="1"/>
  <c r="BN35" i="1"/>
  <c r="BM35" i="1"/>
  <c r="BJ35" i="1"/>
  <c r="BI35" i="1"/>
  <c r="BE35" i="1"/>
  <c r="BF35" i="1" s="1"/>
  <c r="BA35" i="1"/>
  <c r="AZ35" i="1"/>
  <c r="AW35" i="1"/>
  <c r="AV35" i="1"/>
  <c r="AR35" i="1"/>
  <c r="AS35" i="1" s="1"/>
  <c r="AO35" i="1"/>
  <c r="AN35" i="1"/>
  <c r="AG35" i="1"/>
  <c r="AI35" i="1" s="1"/>
  <c r="AJ35" i="1" s="1"/>
  <c r="AK35" i="1" s="1"/>
  <c r="AA35" i="1"/>
  <c r="AB35" i="1" s="1"/>
  <c r="BR35" i="1" s="1"/>
  <c r="Z35" i="1"/>
  <c r="W35" i="1"/>
  <c r="V35" i="1"/>
  <c r="U35" i="1"/>
  <c r="AC35" i="1" s="1"/>
  <c r="AE35" i="1" s="1"/>
  <c r="AF35" i="1" s="1"/>
  <c r="CI34" i="1"/>
  <c r="CH34" i="1"/>
  <c r="CG34" i="1"/>
  <c r="CF34" i="1"/>
  <c r="BW34" i="1"/>
  <c r="BV34" i="1"/>
  <c r="BO34" i="1"/>
  <c r="BP34" i="1" s="1"/>
  <c r="BQ34" i="1" s="1"/>
  <c r="BT34" i="1" s="1"/>
  <c r="CD34" i="1" s="1"/>
  <c r="BN34" i="1"/>
  <c r="BM34" i="1"/>
  <c r="BI34" i="1"/>
  <c r="BJ34" i="1" s="1"/>
  <c r="BE34" i="1"/>
  <c r="BF34" i="1" s="1"/>
  <c r="AZ34" i="1"/>
  <c r="BA34" i="1" s="1"/>
  <c r="AV34" i="1"/>
  <c r="AW34" i="1" s="1"/>
  <c r="AR34" i="1"/>
  <c r="AS34" i="1" s="1"/>
  <c r="AO34" i="1"/>
  <c r="AN34" i="1"/>
  <c r="AC34" i="1"/>
  <c r="AE34" i="1" s="1"/>
  <c r="AF34" i="1" s="1"/>
  <c r="AA34" i="1"/>
  <c r="AB34" i="1" s="1"/>
  <c r="W34" i="1"/>
  <c r="AG34" i="1" s="1"/>
  <c r="AI34" i="1" s="1"/>
  <c r="AJ34" i="1" s="1"/>
  <c r="AK34" i="1" s="1"/>
  <c r="V34" i="1"/>
  <c r="Z34" i="1" s="1"/>
  <c r="U34" i="1"/>
  <c r="CI33" i="1"/>
  <c r="CH33" i="1"/>
  <c r="CG33" i="1"/>
  <c r="CF33" i="1"/>
  <c r="BW33" i="1"/>
  <c r="BV33" i="1"/>
  <c r="BQ33" i="1"/>
  <c r="BT33" i="1" s="1"/>
  <c r="CD33" i="1" s="1"/>
  <c r="BP33" i="1"/>
  <c r="BO33" i="1"/>
  <c r="BN33" i="1"/>
  <c r="BM33" i="1"/>
  <c r="BJ33" i="1"/>
  <c r="BI33" i="1"/>
  <c r="BF33" i="1"/>
  <c r="BE33" i="1"/>
  <c r="BA33" i="1"/>
  <c r="AZ33" i="1"/>
  <c r="AW33" i="1"/>
  <c r="AV33" i="1"/>
  <c r="AS33" i="1"/>
  <c r="AR33" i="1"/>
  <c r="AO33" i="1"/>
  <c r="AN33" i="1"/>
  <c r="AK33" i="1"/>
  <c r="AJ33" i="1"/>
  <c r="AI33" i="1"/>
  <c r="AG33" i="1"/>
  <c r="AB33" i="1"/>
  <c r="AA33" i="1"/>
  <c r="W33" i="1"/>
  <c r="V33" i="1"/>
  <c r="Z33" i="1" s="1"/>
  <c r="U33" i="1"/>
  <c r="AC33" i="1" s="1"/>
  <c r="CI32" i="1"/>
  <c r="CH32" i="1"/>
  <c r="CG32" i="1"/>
  <c r="CF32" i="1"/>
  <c r="BW32" i="1"/>
  <c r="BV32" i="1"/>
  <c r="BO32" i="1"/>
  <c r="BP32" i="1" s="1"/>
  <c r="BQ32" i="1" s="1"/>
  <c r="BT32" i="1" s="1"/>
  <c r="CD32" i="1" s="1"/>
  <c r="BN32" i="1"/>
  <c r="BM32" i="1"/>
  <c r="BI32" i="1"/>
  <c r="BJ32" i="1" s="1"/>
  <c r="BS32" i="1" s="1"/>
  <c r="BE32" i="1"/>
  <c r="BF32" i="1" s="1"/>
  <c r="BA32" i="1"/>
  <c r="AZ32" i="1"/>
  <c r="AV32" i="1"/>
  <c r="AW32" i="1" s="1"/>
  <c r="AR32" i="1"/>
  <c r="AS32" i="1" s="1"/>
  <c r="AO32" i="1"/>
  <c r="AN32" i="1"/>
  <c r="AD32" i="1"/>
  <c r="AA32" i="1"/>
  <c r="AB32" i="1" s="1"/>
  <c r="W32" i="1"/>
  <c r="AG32" i="1" s="1"/>
  <c r="AI32" i="1" s="1"/>
  <c r="AJ32" i="1" s="1"/>
  <c r="AK32" i="1" s="1"/>
  <c r="V32" i="1"/>
  <c r="Z32" i="1" s="1"/>
  <c r="U32" i="1"/>
  <c r="AC32" i="1" s="1"/>
  <c r="AE32" i="1" s="1"/>
  <c r="AF32" i="1" s="1"/>
  <c r="BR32" i="1" s="1"/>
  <c r="CI31" i="1"/>
  <c r="CH31" i="1"/>
  <c r="CG31" i="1"/>
  <c r="CF31" i="1"/>
  <c r="BW31" i="1"/>
  <c r="BV31" i="1"/>
  <c r="BT31" i="1"/>
  <c r="CD31" i="1" s="1"/>
  <c r="BQ31" i="1"/>
  <c r="BP31" i="1"/>
  <c r="BO31" i="1"/>
  <c r="BN31" i="1"/>
  <c r="BM31" i="1"/>
  <c r="BI31" i="1"/>
  <c r="BJ31" i="1" s="1"/>
  <c r="BS31" i="1" s="1"/>
  <c r="BF31" i="1"/>
  <c r="BE31" i="1"/>
  <c r="BA31" i="1"/>
  <c r="AZ31" i="1"/>
  <c r="AV31" i="1"/>
  <c r="AW31" i="1" s="1"/>
  <c r="AS31" i="1"/>
  <c r="AR31" i="1"/>
  <c r="AO31" i="1"/>
  <c r="AN31" i="1"/>
  <c r="AJ31" i="1"/>
  <c r="AK31" i="1" s="1"/>
  <c r="AI31" i="1"/>
  <c r="AG31" i="1"/>
  <c r="AB31" i="1"/>
  <c r="AA31" i="1"/>
  <c r="W31" i="1"/>
  <c r="V31" i="1"/>
  <c r="Z31" i="1" s="1"/>
  <c r="U31" i="1"/>
  <c r="AC31" i="1" s="1"/>
  <c r="CI30" i="1"/>
  <c r="CH30" i="1"/>
  <c r="CG30" i="1"/>
  <c r="CF30" i="1"/>
  <c r="BW30" i="1"/>
  <c r="BV30" i="1"/>
  <c r="BT30" i="1"/>
  <c r="CD30" i="1" s="1"/>
  <c r="BQ30" i="1"/>
  <c r="BO30" i="1"/>
  <c r="BP30" i="1" s="1"/>
  <c r="BM30" i="1"/>
  <c r="BN30" i="1" s="1"/>
  <c r="BJ30" i="1"/>
  <c r="BS30" i="1" s="1"/>
  <c r="BI30" i="1"/>
  <c r="BE30" i="1"/>
  <c r="BF30" i="1" s="1"/>
  <c r="BA30" i="1"/>
  <c r="AZ30" i="1"/>
  <c r="AV30" i="1"/>
  <c r="AW30" i="1" s="1"/>
  <c r="AR30" i="1"/>
  <c r="AS30" i="1" s="1"/>
  <c r="AO30" i="1"/>
  <c r="AN30" i="1"/>
  <c r="AG30" i="1"/>
  <c r="AI30" i="1" s="1"/>
  <c r="AJ30" i="1" s="1"/>
  <c r="AK30" i="1" s="1"/>
  <c r="AA30" i="1"/>
  <c r="AB30" i="1" s="1"/>
  <c r="W30" i="1"/>
  <c r="V30" i="1"/>
  <c r="U30" i="1"/>
  <c r="AC30" i="1" s="1"/>
  <c r="AE30" i="1" s="1"/>
  <c r="AF30" i="1" s="1"/>
  <c r="CI29" i="1"/>
  <c r="CH29" i="1"/>
  <c r="CG29" i="1"/>
  <c r="CF29" i="1"/>
  <c r="BV29" i="1"/>
  <c r="BW29" i="1" s="1"/>
  <c r="BO29" i="1"/>
  <c r="BP29" i="1" s="1"/>
  <c r="BQ29" i="1" s="1"/>
  <c r="BT29" i="1" s="1"/>
  <c r="CD29" i="1" s="1"/>
  <c r="BN29" i="1"/>
  <c r="BM29" i="1"/>
  <c r="BJ29" i="1"/>
  <c r="BS29" i="1" s="1"/>
  <c r="CM29" i="1" s="1"/>
  <c r="BI29" i="1"/>
  <c r="BE29" i="1"/>
  <c r="BF29" i="1" s="1"/>
  <c r="BA29" i="1"/>
  <c r="AZ29" i="1"/>
  <c r="AW29" i="1"/>
  <c r="AV29" i="1"/>
  <c r="AR29" i="1"/>
  <c r="AS29" i="1" s="1"/>
  <c r="AO29" i="1"/>
  <c r="AN29" i="1"/>
  <c r="AG29" i="1"/>
  <c r="AI29" i="1" s="1"/>
  <c r="AJ29" i="1" s="1"/>
  <c r="AK29" i="1" s="1"/>
  <c r="AB29" i="1"/>
  <c r="AA29" i="1"/>
  <c r="Z29" i="1"/>
  <c r="W29" i="1"/>
  <c r="V29" i="1"/>
  <c r="U29" i="1"/>
  <c r="AC29" i="1" s="1"/>
  <c r="AE29" i="1" s="1"/>
  <c r="AF29" i="1" s="1"/>
  <c r="BR29" i="1" s="1"/>
  <c r="CI28" i="1"/>
  <c r="CH28" i="1"/>
  <c r="CG28" i="1"/>
  <c r="CF28" i="1"/>
  <c r="BW28" i="1"/>
  <c r="BV28" i="1"/>
  <c r="BO28" i="1"/>
  <c r="BP28" i="1" s="1"/>
  <c r="BQ28" i="1" s="1"/>
  <c r="BT28" i="1" s="1"/>
  <c r="CD28" i="1" s="1"/>
  <c r="BN28" i="1"/>
  <c r="BM28" i="1"/>
  <c r="BI28" i="1"/>
  <c r="BJ28" i="1" s="1"/>
  <c r="BS28" i="1" s="1"/>
  <c r="BE28" i="1"/>
  <c r="BF28" i="1" s="1"/>
  <c r="AZ28" i="1"/>
  <c r="BA28" i="1" s="1"/>
  <c r="AW28" i="1"/>
  <c r="AV28" i="1"/>
  <c r="AR28" i="1"/>
  <c r="AS28" i="1" s="1"/>
  <c r="AN28" i="1"/>
  <c r="AO28" i="1" s="1"/>
  <c r="AG28" i="1"/>
  <c r="AI28" i="1" s="1"/>
  <c r="AJ28" i="1" s="1"/>
  <c r="AK28" i="1" s="1"/>
  <c r="AC28" i="1"/>
  <c r="AA28" i="1"/>
  <c r="AB28" i="1" s="1"/>
  <c r="Z28" i="1"/>
  <c r="W28" i="1"/>
  <c r="V28" i="1"/>
  <c r="U28" i="1"/>
  <c r="CI27" i="1"/>
  <c r="CH27" i="1"/>
  <c r="CG27" i="1"/>
  <c r="CF27" i="1"/>
  <c r="BW27" i="1"/>
  <c r="BV27" i="1"/>
  <c r="BP27" i="1"/>
  <c r="BQ27" i="1" s="1"/>
  <c r="BT27" i="1" s="1"/>
  <c r="CD27" i="1" s="1"/>
  <c r="BO27" i="1"/>
  <c r="BN27" i="1"/>
  <c r="BM27" i="1"/>
  <c r="BI27" i="1"/>
  <c r="BJ27" i="1" s="1"/>
  <c r="BE27" i="1"/>
  <c r="BF27" i="1" s="1"/>
  <c r="BA27" i="1"/>
  <c r="AZ27" i="1"/>
  <c r="AV27" i="1"/>
  <c r="AW27" i="1" s="1"/>
  <c r="AR27" i="1"/>
  <c r="AS27" i="1" s="1"/>
  <c r="AO27" i="1"/>
  <c r="AN27" i="1"/>
  <c r="AI27" i="1"/>
  <c r="AJ27" i="1" s="1"/>
  <c r="AK27" i="1" s="1"/>
  <c r="AG27" i="1"/>
  <c r="AD27" i="1"/>
  <c r="AA27" i="1"/>
  <c r="AB27" i="1" s="1"/>
  <c r="W27" i="1"/>
  <c r="V27" i="1"/>
  <c r="Z27" i="1" s="1"/>
  <c r="U27" i="1"/>
  <c r="AC27" i="1" s="1"/>
  <c r="AE27" i="1" s="1"/>
  <c r="AF27" i="1" s="1"/>
  <c r="CI26" i="1"/>
  <c r="CH26" i="1"/>
  <c r="CG26" i="1"/>
  <c r="CF26" i="1"/>
  <c r="BW26" i="1"/>
  <c r="BV26" i="1"/>
  <c r="BO26" i="1"/>
  <c r="BP26" i="1" s="1"/>
  <c r="BQ26" i="1" s="1"/>
  <c r="BT26" i="1" s="1"/>
  <c r="CD26" i="1" s="1"/>
  <c r="BN26" i="1"/>
  <c r="BM26" i="1"/>
  <c r="BJ26" i="1"/>
  <c r="BS26" i="1" s="1"/>
  <c r="BI26" i="1"/>
  <c r="BE26" i="1"/>
  <c r="BF26" i="1" s="1"/>
  <c r="BA26" i="1"/>
  <c r="AZ26" i="1"/>
  <c r="AV26" i="1"/>
  <c r="AW26" i="1" s="1"/>
  <c r="AR26" i="1"/>
  <c r="AS26" i="1" s="1"/>
  <c r="AN26" i="1"/>
  <c r="AO26" i="1" s="1"/>
  <c r="AK26" i="1"/>
  <c r="AJ26" i="1"/>
  <c r="AG26" i="1"/>
  <c r="AI26" i="1" s="1"/>
  <c r="AC26" i="1"/>
  <c r="AE26" i="1" s="1"/>
  <c r="AF26" i="1" s="1"/>
  <c r="AA26" i="1"/>
  <c r="AB26" i="1" s="1"/>
  <c r="Z26" i="1"/>
  <c r="W26" i="1"/>
  <c r="V26" i="1"/>
  <c r="U26" i="1"/>
  <c r="CI25" i="1"/>
  <c r="CH25" i="1"/>
  <c r="CG25" i="1"/>
  <c r="CF25" i="1"/>
  <c r="BW25" i="1"/>
  <c r="BV25" i="1"/>
  <c r="BP25" i="1"/>
  <c r="BQ25" i="1" s="1"/>
  <c r="BT25" i="1" s="1"/>
  <c r="CD25" i="1" s="1"/>
  <c r="BO25" i="1"/>
  <c r="BM25" i="1"/>
  <c r="BN25" i="1" s="1"/>
  <c r="BI25" i="1"/>
  <c r="BJ25" i="1" s="1"/>
  <c r="BS25" i="1" s="1"/>
  <c r="BE25" i="1"/>
  <c r="BF25" i="1" s="1"/>
  <c r="AZ25" i="1"/>
  <c r="BA25" i="1" s="1"/>
  <c r="AV25" i="1"/>
  <c r="AW25" i="1" s="1"/>
  <c r="AS25" i="1"/>
  <c r="AR25" i="1"/>
  <c r="AN25" i="1"/>
  <c r="AO25" i="1" s="1"/>
  <c r="AG25" i="1"/>
  <c r="AI25" i="1" s="1"/>
  <c r="AJ25" i="1" s="1"/>
  <c r="AK25" i="1" s="1"/>
  <c r="BR25" i="1" s="1"/>
  <c r="AC25" i="1"/>
  <c r="AE25" i="1" s="1"/>
  <c r="AF25" i="1" s="1"/>
  <c r="AB25" i="1"/>
  <c r="AA25" i="1"/>
  <c r="W25" i="1"/>
  <c r="V25" i="1"/>
  <c r="Z25" i="1" s="1"/>
  <c r="U25" i="1"/>
  <c r="CI24" i="1"/>
  <c r="CH24" i="1"/>
  <c r="CG24" i="1"/>
  <c r="CF24" i="1"/>
  <c r="BV24" i="1"/>
  <c r="BW24" i="1" s="1"/>
  <c r="BO24" i="1"/>
  <c r="BP24" i="1" s="1"/>
  <c r="BQ24" i="1" s="1"/>
  <c r="BM24" i="1"/>
  <c r="BN24" i="1" s="1"/>
  <c r="BJ24" i="1"/>
  <c r="BS24" i="1" s="1"/>
  <c r="BI24" i="1"/>
  <c r="BE24" i="1"/>
  <c r="BF24" i="1" s="1"/>
  <c r="BA24" i="1"/>
  <c r="AZ24" i="1"/>
  <c r="AW24" i="1"/>
  <c r="AV24" i="1"/>
  <c r="AR24" i="1"/>
  <c r="AS24" i="1" s="1"/>
  <c r="AN24" i="1"/>
  <c r="AO24" i="1" s="1"/>
  <c r="AD24" i="1"/>
  <c r="AA24" i="1"/>
  <c r="AB24" i="1" s="1"/>
  <c r="W24" i="1"/>
  <c r="AG24" i="1" s="1"/>
  <c r="AI24" i="1" s="1"/>
  <c r="AJ24" i="1" s="1"/>
  <c r="AK24" i="1" s="1"/>
  <c r="V24" i="1"/>
  <c r="Z24" i="1" s="1"/>
  <c r="U24" i="1"/>
  <c r="AC24" i="1" s="1"/>
  <c r="AE24" i="1" s="1"/>
  <c r="AF24" i="1" s="1"/>
  <c r="CI23" i="1"/>
  <c r="CH23" i="1"/>
  <c r="CG23" i="1"/>
  <c r="CF23" i="1"/>
  <c r="BV23" i="1"/>
  <c r="BQ23" i="1"/>
  <c r="BP23" i="1"/>
  <c r="BO23" i="1"/>
  <c r="BM23" i="1"/>
  <c r="BN23" i="1" s="1"/>
  <c r="BJ23" i="1"/>
  <c r="BI23" i="1"/>
  <c r="BF23" i="1"/>
  <c r="BE23" i="1"/>
  <c r="AZ23" i="1"/>
  <c r="BA23" i="1" s="1"/>
  <c r="AV23" i="1"/>
  <c r="AW23" i="1" s="1"/>
  <c r="AR23" i="1"/>
  <c r="AS23" i="1" s="1"/>
  <c r="AN23" i="1"/>
  <c r="AO23" i="1" s="1"/>
  <c r="AI23" i="1"/>
  <c r="AJ23" i="1" s="1"/>
  <c r="AK23" i="1" s="1"/>
  <c r="AG23" i="1"/>
  <c r="AA23" i="1"/>
  <c r="AB23" i="1" s="1"/>
  <c r="W23" i="1"/>
  <c r="V23" i="1"/>
  <c r="Z23" i="1" s="1"/>
  <c r="U23" i="1"/>
  <c r="AC23" i="1" s="1"/>
  <c r="CI22" i="1"/>
  <c r="CH22" i="1"/>
  <c r="CG22" i="1"/>
  <c r="CF22" i="1"/>
  <c r="BV22" i="1"/>
  <c r="BW22" i="1" s="1"/>
  <c r="BO22" i="1"/>
  <c r="BP22" i="1" s="1"/>
  <c r="BQ22" i="1" s="1"/>
  <c r="BN22" i="1"/>
  <c r="BT22" i="1" s="1"/>
  <c r="CD22" i="1" s="1"/>
  <c r="BM22" i="1"/>
  <c r="BJ22" i="1"/>
  <c r="BI22" i="1"/>
  <c r="BE22" i="1"/>
  <c r="BF22" i="1" s="1"/>
  <c r="AZ22" i="1"/>
  <c r="BA22" i="1" s="1"/>
  <c r="BS22" i="1" s="1"/>
  <c r="AW22" i="1"/>
  <c r="AV22" i="1"/>
  <c r="AR22" i="1"/>
  <c r="AS22" i="1" s="1"/>
  <c r="AO22" i="1"/>
  <c r="AN22" i="1"/>
  <c r="AE22" i="1"/>
  <c r="AF22" i="1" s="1"/>
  <c r="BR22" i="1" s="1"/>
  <c r="AD22" i="1"/>
  <c r="AA22" i="1"/>
  <c r="AB22" i="1" s="1"/>
  <c r="Z22" i="1"/>
  <c r="W22" i="1"/>
  <c r="AG22" i="1" s="1"/>
  <c r="AI22" i="1" s="1"/>
  <c r="AJ22" i="1" s="1"/>
  <c r="AK22" i="1" s="1"/>
  <c r="V22" i="1"/>
  <c r="U22" i="1"/>
  <c r="AC22" i="1" s="1"/>
  <c r="CI21" i="1"/>
  <c r="CH21" i="1"/>
  <c r="CG21" i="1"/>
  <c r="CF21" i="1"/>
  <c r="BV21" i="1"/>
  <c r="BO21" i="1"/>
  <c r="BP21" i="1" s="1"/>
  <c r="BQ21" i="1" s="1"/>
  <c r="BT21" i="1" s="1"/>
  <c r="BM21" i="1"/>
  <c r="BN21" i="1" s="1"/>
  <c r="BI21" i="1"/>
  <c r="BJ21" i="1" s="1"/>
  <c r="BS21" i="1" s="1"/>
  <c r="BF21" i="1"/>
  <c r="BE21" i="1"/>
  <c r="AZ21" i="1"/>
  <c r="BA21" i="1" s="1"/>
  <c r="AW21" i="1"/>
  <c r="AV21" i="1"/>
  <c r="AS21" i="1"/>
  <c r="AR21" i="1"/>
  <c r="AN21" i="1"/>
  <c r="AO21" i="1" s="1"/>
  <c r="AG21" i="1"/>
  <c r="AI21" i="1" s="1"/>
  <c r="AJ21" i="1" s="1"/>
  <c r="AK21" i="1" s="1"/>
  <c r="AA21" i="1"/>
  <c r="AB21" i="1" s="1"/>
  <c r="W21" i="1"/>
  <c r="V21" i="1"/>
  <c r="Z21" i="1" s="1"/>
  <c r="U21" i="1"/>
  <c r="AC21" i="1" s="1"/>
  <c r="AE21" i="1" s="1"/>
  <c r="AF21" i="1" s="1"/>
  <c r="CI20" i="1"/>
  <c r="CH20" i="1"/>
  <c r="CG20" i="1"/>
  <c r="CF20" i="1"/>
  <c r="BV20" i="1"/>
  <c r="BW20" i="1" s="1"/>
  <c r="BO20" i="1"/>
  <c r="BP20" i="1" s="1"/>
  <c r="BQ20" i="1" s="1"/>
  <c r="BT20" i="1" s="1"/>
  <c r="CD20" i="1" s="1"/>
  <c r="BN20" i="1"/>
  <c r="BM20" i="1"/>
  <c r="BJ20" i="1"/>
  <c r="BI20" i="1"/>
  <c r="BE20" i="1"/>
  <c r="BF20" i="1" s="1"/>
  <c r="BA20" i="1"/>
  <c r="AZ20" i="1"/>
  <c r="AW20" i="1"/>
  <c r="AV20" i="1"/>
  <c r="AR20" i="1"/>
  <c r="AS20" i="1" s="1"/>
  <c r="BS20" i="1" s="1"/>
  <c r="AN20" i="1"/>
  <c r="AO20" i="1" s="1"/>
  <c r="AA20" i="1"/>
  <c r="AB20" i="1" s="1"/>
  <c r="BR20" i="1" s="1"/>
  <c r="W20" i="1"/>
  <c r="AG20" i="1" s="1"/>
  <c r="AI20" i="1" s="1"/>
  <c r="AJ20" i="1" s="1"/>
  <c r="AK20" i="1" s="1"/>
  <c r="V20" i="1"/>
  <c r="AD20" i="1" s="1"/>
  <c r="U20" i="1"/>
  <c r="AC20" i="1" s="1"/>
  <c r="AE20" i="1" s="1"/>
  <c r="AF20" i="1" s="1"/>
  <c r="CI19" i="1"/>
  <c r="CH19" i="1"/>
  <c r="CG19" i="1"/>
  <c r="CF19" i="1"/>
  <c r="BW19" i="1"/>
  <c r="BV19" i="1"/>
  <c r="BO19" i="1"/>
  <c r="BP19" i="1" s="1"/>
  <c r="BQ19" i="1" s="1"/>
  <c r="BT19" i="1" s="1"/>
  <c r="CD19" i="1" s="1"/>
  <c r="BM19" i="1"/>
  <c r="BN19" i="1" s="1"/>
  <c r="BJ19" i="1"/>
  <c r="BI19" i="1"/>
  <c r="BE19" i="1"/>
  <c r="BF19" i="1" s="1"/>
  <c r="AZ19" i="1"/>
  <c r="BA19" i="1" s="1"/>
  <c r="AV19" i="1"/>
  <c r="AW19" i="1" s="1"/>
  <c r="AS19" i="1"/>
  <c r="AR19" i="1"/>
  <c r="AN19" i="1"/>
  <c r="AO19" i="1" s="1"/>
  <c r="AI19" i="1"/>
  <c r="AJ19" i="1" s="1"/>
  <c r="AK19" i="1" s="1"/>
  <c r="AG19" i="1"/>
  <c r="AC19" i="1"/>
  <c r="AE19" i="1" s="1"/>
  <c r="AF19" i="1" s="1"/>
  <c r="AB19" i="1"/>
  <c r="BR19" i="1" s="1"/>
  <c r="AA19" i="1"/>
  <c r="W19" i="1"/>
  <c r="V19" i="1"/>
  <c r="Z19" i="1" s="1"/>
  <c r="U19" i="1"/>
  <c r="CI18" i="1"/>
  <c r="CH18" i="1"/>
  <c r="CG18" i="1"/>
  <c r="CF18" i="1"/>
  <c r="BV18" i="1"/>
  <c r="BW18" i="1" s="1"/>
  <c r="BO18" i="1"/>
  <c r="BP18" i="1" s="1"/>
  <c r="BQ18" i="1" s="1"/>
  <c r="BM18" i="1"/>
  <c r="BN18" i="1" s="1"/>
  <c r="BT18" i="1" s="1"/>
  <c r="CD18" i="1" s="1"/>
  <c r="BJ18" i="1"/>
  <c r="BS18" i="1" s="1"/>
  <c r="BI18" i="1"/>
  <c r="BE18" i="1"/>
  <c r="BF18" i="1" s="1"/>
  <c r="BA18" i="1"/>
  <c r="AZ18" i="1"/>
  <c r="AW18" i="1"/>
  <c r="AV18" i="1"/>
  <c r="AR18" i="1"/>
  <c r="AS18" i="1" s="1"/>
  <c r="AO18" i="1"/>
  <c r="AN18" i="1"/>
  <c r="AA18" i="1"/>
  <c r="AB18" i="1" s="1"/>
  <c r="W18" i="1"/>
  <c r="AG18" i="1" s="1"/>
  <c r="AI18" i="1" s="1"/>
  <c r="AJ18" i="1" s="1"/>
  <c r="AK18" i="1" s="1"/>
  <c r="V18" i="1"/>
  <c r="AD18" i="1" s="1"/>
  <c r="U18" i="1"/>
  <c r="AC18" i="1" s="1"/>
  <c r="AE18" i="1" s="1"/>
  <c r="AF18" i="1" s="1"/>
  <c r="BR18" i="1" s="1"/>
  <c r="CI17" i="1"/>
  <c r="CH17" i="1"/>
  <c r="CG17" i="1"/>
  <c r="CF17" i="1"/>
  <c r="BV17" i="1"/>
  <c r="BW17" i="1" s="1"/>
  <c r="BP17" i="1"/>
  <c r="BQ17" i="1" s="1"/>
  <c r="BT17" i="1" s="1"/>
  <c r="CD17" i="1" s="1"/>
  <c r="BO17" i="1"/>
  <c r="BM17" i="1"/>
  <c r="BN17" i="1" s="1"/>
  <c r="BJ17" i="1"/>
  <c r="BI17" i="1"/>
  <c r="BE17" i="1"/>
  <c r="BF17" i="1" s="1"/>
  <c r="AZ17" i="1"/>
  <c r="BA17" i="1" s="1"/>
  <c r="AW17" i="1"/>
  <c r="AV17" i="1"/>
  <c r="AR17" i="1"/>
  <c r="AS17" i="1" s="1"/>
  <c r="AN17" i="1"/>
  <c r="AO17" i="1" s="1"/>
  <c r="AJ17" i="1"/>
  <c r="AK17" i="1" s="1"/>
  <c r="AI17" i="1"/>
  <c r="AG17" i="1"/>
  <c r="AC17" i="1"/>
  <c r="AE17" i="1" s="1"/>
  <c r="AF17" i="1" s="1"/>
  <c r="AA17" i="1"/>
  <c r="AB17" i="1" s="1"/>
  <c r="W17" i="1"/>
  <c r="V17" i="1"/>
  <c r="Z17" i="1" s="1"/>
  <c r="U17" i="1"/>
  <c r="CI16" i="1"/>
  <c r="CH16" i="1"/>
  <c r="CG16" i="1"/>
  <c r="CF16" i="1"/>
  <c r="BV16" i="1"/>
  <c r="BW16" i="1" s="1"/>
  <c r="BO16" i="1"/>
  <c r="BP16" i="1" s="1"/>
  <c r="BQ16" i="1" s="1"/>
  <c r="BT16" i="1" s="1"/>
  <c r="CD16" i="1" s="1"/>
  <c r="BM16" i="1"/>
  <c r="BN16" i="1" s="1"/>
  <c r="BJ16" i="1"/>
  <c r="BI16" i="1"/>
  <c r="BE16" i="1"/>
  <c r="BF16" i="1" s="1"/>
  <c r="AZ16" i="1"/>
  <c r="BA16" i="1" s="1"/>
  <c r="AW16" i="1"/>
  <c r="AV16" i="1"/>
  <c r="AR16" i="1"/>
  <c r="AS16" i="1" s="1"/>
  <c r="AN16" i="1"/>
  <c r="AO16" i="1" s="1"/>
  <c r="AB16" i="1"/>
  <c r="BR16" i="1" s="1"/>
  <c r="AA16" i="1"/>
  <c r="Z16" i="1"/>
  <c r="W16" i="1"/>
  <c r="AG16" i="1" s="1"/>
  <c r="AI16" i="1" s="1"/>
  <c r="AJ16" i="1" s="1"/>
  <c r="AK16" i="1" s="1"/>
  <c r="V16" i="1"/>
  <c r="U16" i="1"/>
  <c r="AC16" i="1" s="1"/>
  <c r="AE16" i="1" s="1"/>
  <c r="AF16" i="1" s="1"/>
  <c r="CI15" i="1"/>
  <c r="CH15" i="1"/>
  <c r="CG15" i="1"/>
  <c r="CF15" i="1"/>
  <c r="BV15" i="1"/>
  <c r="BW15" i="1" s="1"/>
  <c r="BO15" i="1"/>
  <c r="BP15" i="1" s="1"/>
  <c r="BQ15" i="1" s="1"/>
  <c r="BT15" i="1" s="1"/>
  <c r="CD15" i="1" s="1"/>
  <c r="BM15" i="1"/>
  <c r="BN15" i="1" s="1"/>
  <c r="BI15" i="1"/>
  <c r="BJ15" i="1" s="1"/>
  <c r="BS15" i="1" s="1"/>
  <c r="BF15" i="1"/>
  <c r="BE15" i="1"/>
  <c r="AZ15" i="1"/>
  <c r="BA15" i="1" s="1"/>
  <c r="AW15" i="1"/>
  <c r="AV15" i="1"/>
  <c r="AS15" i="1"/>
  <c r="AR15" i="1"/>
  <c r="AN15" i="1"/>
  <c r="AO15" i="1" s="1"/>
  <c r="AC15" i="1"/>
  <c r="AE15" i="1" s="1"/>
  <c r="AF15" i="1" s="1"/>
  <c r="AB15" i="1"/>
  <c r="AA15" i="1"/>
  <c r="W15" i="1"/>
  <c r="AG15" i="1" s="1"/>
  <c r="AI15" i="1" s="1"/>
  <c r="AJ15" i="1" s="1"/>
  <c r="AK15" i="1" s="1"/>
  <c r="V15" i="1"/>
  <c r="Z15" i="1" s="1"/>
  <c r="U15" i="1"/>
  <c r="CI14" i="1"/>
  <c r="CH14" i="1"/>
  <c r="CG14" i="1"/>
  <c r="CF14" i="1"/>
  <c r="BV14" i="1"/>
  <c r="BW14" i="1" s="1"/>
  <c r="BO14" i="1"/>
  <c r="BP14" i="1" s="1"/>
  <c r="BQ14" i="1" s="1"/>
  <c r="BM14" i="1"/>
  <c r="BN14" i="1" s="1"/>
  <c r="BJ14" i="1"/>
  <c r="BI14" i="1"/>
  <c r="BE14" i="1"/>
  <c r="BF14" i="1" s="1"/>
  <c r="AZ14" i="1"/>
  <c r="BA14" i="1" s="1"/>
  <c r="AW14" i="1"/>
  <c r="AV14" i="1"/>
  <c r="AR14" i="1"/>
  <c r="AS14" i="1" s="1"/>
  <c r="AN14" i="1"/>
  <c r="AO14" i="1" s="1"/>
  <c r="AB14" i="1"/>
  <c r="BR14" i="1" s="1"/>
  <c r="AA14" i="1"/>
  <c r="Z14" i="1"/>
  <c r="W14" i="1"/>
  <c r="AG14" i="1" s="1"/>
  <c r="AI14" i="1" s="1"/>
  <c r="AJ14" i="1" s="1"/>
  <c r="AK14" i="1" s="1"/>
  <c r="V14" i="1"/>
  <c r="U14" i="1"/>
  <c r="AC14" i="1" s="1"/>
  <c r="AE14" i="1" s="1"/>
  <c r="AF14" i="1" s="1"/>
  <c r="CI13" i="1"/>
  <c r="CH13" i="1"/>
  <c r="CG13" i="1"/>
  <c r="CF13" i="1"/>
  <c r="BV13" i="1"/>
  <c r="BW13" i="1" s="1"/>
  <c r="BO13" i="1"/>
  <c r="BP13" i="1" s="1"/>
  <c r="BQ13" i="1" s="1"/>
  <c r="BT13" i="1" s="1"/>
  <c r="CD13" i="1" s="1"/>
  <c r="BM13" i="1"/>
  <c r="BN13" i="1" s="1"/>
  <c r="BI13" i="1"/>
  <c r="BJ13" i="1" s="1"/>
  <c r="BS13" i="1" s="1"/>
  <c r="BF13" i="1"/>
  <c r="BE13" i="1"/>
  <c r="AZ13" i="1"/>
  <c r="BA13" i="1" s="1"/>
  <c r="AW13" i="1"/>
  <c r="AV13" i="1"/>
  <c r="AS13" i="1"/>
  <c r="AR13" i="1"/>
  <c r="AN13" i="1"/>
  <c r="AO13" i="1" s="1"/>
  <c r="AC13" i="1"/>
  <c r="AE13" i="1" s="1"/>
  <c r="AF13" i="1" s="1"/>
  <c r="AB13" i="1"/>
  <c r="AA13" i="1"/>
  <c r="W13" i="1"/>
  <c r="AG13" i="1" s="1"/>
  <c r="AI13" i="1" s="1"/>
  <c r="AJ13" i="1" s="1"/>
  <c r="AK13" i="1" s="1"/>
  <c r="V13" i="1"/>
  <c r="Z13" i="1" s="1"/>
  <c r="U13" i="1"/>
  <c r="CI12" i="1"/>
  <c r="CH12" i="1"/>
  <c r="CG12" i="1"/>
  <c r="CF12" i="1"/>
  <c r="BV12" i="1"/>
  <c r="BW12" i="1" s="1"/>
  <c r="BO12" i="1"/>
  <c r="BP12" i="1" s="1"/>
  <c r="BQ12" i="1" s="1"/>
  <c r="BM12" i="1"/>
  <c r="BN12" i="1" s="1"/>
  <c r="BJ12" i="1"/>
  <c r="BI12" i="1"/>
  <c r="BE12" i="1"/>
  <c r="BF12" i="1" s="1"/>
  <c r="AZ12" i="1"/>
  <c r="BA12" i="1" s="1"/>
  <c r="AW12" i="1"/>
  <c r="AV12" i="1"/>
  <c r="AR12" i="1"/>
  <c r="AS12" i="1" s="1"/>
  <c r="AN12" i="1"/>
  <c r="AO12" i="1" s="1"/>
  <c r="AB12" i="1"/>
  <c r="BR12" i="1" s="1"/>
  <c r="AA12" i="1"/>
  <c r="Z12" i="1"/>
  <c r="W12" i="1"/>
  <c r="AG12" i="1" s="1"/>
  <c r="AI12" i="1" s="1"/>
  <c r="AJ12" i="1" s="1"/>
  <c r="AK12" i="1" s="1"/>
  <c r="V12" i="1"/>
  <c r="U12" i="1"/>
  <c r="AC12" i="1" s="1"/>
  <c r="AE12" i="1" s="1"/>
  <c r="AF12" i="1" s="1"/>
  <c r="CI11" i="1"/>
  <c r="CH11" i="1"/>
  <c r="CG11" i="1"/>
  <c r="CF11" i="1"/>
  <c r="BV11" i="1"/>
  <c r="BW11" i="1" s="1"/>
  <c r="BX11" i="1" s="1"/>
  <c r="CC11" i="1" s="1"/>
  <c r="BO11" i="1"/>
  <c r="BP11" i="1" s="1"/>
  <c r="BQ11" i="1" s="1"/>
  <c r="BT11" i="1" s="1"/>
  <c r="CD11" i="1" s="1"/>
  <c r="BM11" i="1"/>
  <c r="BN11" i="1" s="1"/>
  <c r="BI11" i="1"/>
  <c r="BJ11" i="1" s="1"/>
  <c r="BS11" i="1" s="1"/>
  <c r="BF11" i="1"/>
  <c r="BE11" i="1"/>
  <c r="AZ11" i="1"/>
  <c r="BA11" i="1" s="1"/>
  <c r="AW11" i="1"/>
  <c r="AV11" i="1"/>
  <c r="AS11" i="1"/>
  <c r="AR11" i="1"/>
  <c r="AN11" i="1"/>
  <c r="AO11" i="1" s="1"/>
  <c r="AC11" i="1"/>
  <c r="AE11" i="1" s="1"/>
  <c r="AF11" i="1" s="1"/>
  <c r="AB11" i="1"/>
  <c r="BR11" i="1" s="1"/>
  <c r="AA11" i="1"/>
  <c r="W11" i="1"/>
  <c r="AG11" i="1" s="1"/>
  <c r="AI11" i="1" s="1"/>
  <c r="AJ11" i="1" s="1"/>
  <c r="AK11" i="1" s="1"/>
  <c r="V11" i="1"/>
  <c r="Z11" i="1" s="1"/>
  <c r="U11" i="1"/>
  <c r="CL18" i="1" l="1"/>
  <c r="CK18" i="1"/>
  <c r="CJ18" i="1"/>
  <c r="CM18" i="1"/>
  <c r="BX18" i="1"/>
  <c r="CC18" i="1" s="1"/>
  <c r="BU16" i="1"/>
  <c r="CB16" i="1"/>
  <c r="CL20" i="1"/>
  <c r="CK20" i="1"/>
  <c r="CJ20" i="1"/>
  <c r="BX20" i="1"/>
  <c r="CC20" i="1" s="1"/>
  <c r="CM20" i="1"/>
  <c r="BX13" i="1"/>
  <c r="CC13" i="1" s="1"/>
  <c r="BR15" i="1"/>
  <c r="BR21" i="1"/>
  <c r="CB22" i="1"/>
  <c r="BU22" i="1"/>
  <c r="AE23" i="1"/>
  <c r="AF23" i="1" s="1"/>
  <c r="BR23" i="1" s="1"/>
  <c r="AD23" i="1"/>
  <c r="BS16" i="1"/>
  <c r="BX19" i="1"/>
  <c r="CC19" i="1" s="1"/>
  <c r="BX22" i="1"/>
  <c r="CC22" i="1" s="1"/>
  <c r="BR30" i="1"/>
  <c r="CB44" i="1"/>
  <c r="CJ15" i="1"/>
  <c r="CL15" i="1"/>
  <c r="CM15" i="1"/>
  <c r="CK15" i="1"/>
  <c r="CK26" i="1"/>
  <c r="CL26" i="1"/>
  <c r="CJ26" i="1"/>
  <c r="CM26" i="1"/>
  <c r="BR17" i="1"/>
  <c r="CL22" i="1"/>
  <c r="CK22" i="1"/>
  <c r="CJ22" i="1"/>
  <c r="CM22" i="1"/>
  <c r="CL24" i="1"/>
  <c r="CK24" i="1"/>
  <c r="BX24" i="1"/>
  <c r="CC24" i="1" s="1"/>
  <c r="CM24" i="1"/>
  <c r="CJ24" i="1"/>
  <c r="BT12" i="1"/>
  <c r="CD12" i="1" s="1"/>
  <c r="BX15" i="1"/>
  <c r="CC15" i="1" s="1"/>
  <c r="CJ11" i="1"/>
  <c r="CL11" i="1"/>
  <c r="CK11" i="1"/>
  <c r="CM11" i="1"/>
  <c r="BT14" i="1"/>
  <c r="CD14" i="1" s="1"/>
  <c r="BR24" i="1"/>
  <c r="BT24" i="1"/>
  <c r="CD24" i="1" s="1"/>
  <c r="CB25" i="1"/>
  <c r="BU25" i="1"/>
  <c r="CE25" i="1" s="1"/>
  <c r="AE33" i="1"/>
  <c r="AF33" i="1" s="1"/>
  <c r="BR33" i="1" s="1"/>
  <c r="AD33" i="1"/>
  <c r="BR34" i="1"/>
  <c r="CK40" i="1"/>
  <c r="BX40" i="1"/>
  <c r="CC40" i="1" s="1"/>
  <c r="CM40" i="1"/>
  <c r="CL40" i="1"/>
  <c r="CJ40" i="1"/>
  <c r="CL13" i="1"/>
  <c r="CK13" i="1"/>
  <c r="CJ13" i="1"/>
  <c r="CM13" i="1"/>
  <c r="BX14" i="1"/>
  <c r="CC14" i="1" s="1"/>
  <c r="CB18" i="1"/>
  <c r="BU18" i="1"/>
  <c r="CB20" i="1"/>
  <c r="BU20" i="1"/>
  <c r="CJ25" i="1"/>
  <c r="CM25" i="1"/>
  <c r="CL25" i="1"/>
  <c r="CK25" i="1"/>
  <c r="BX25" i="1"/>
  <c r="CC25" i="1" s="1"/>
  <c r="CB29" i="1"/>
  <c r="BU29" i="1"/>
  <c r="CM31" i="1"/>
  <c r="CL31" i="1"/>
  <c r="CJ31" i="1"/>
  <c r="BX31" i="1"/>
  <c r="CC31" i="1" s="1"/>
  <c r="CK31" i="1"/>
  <c r="CB43" i="1"/>
  <c r="CB19" i="1"/>
  <c r="BU19" i="1"/>
  <c r="CE19" i="1" s="1"/>
  <c r="CM21" i="1"/>
  <c r="CL21" i="1"/>
  <c r="CK21" i="1"/>
  <c r="CJ21" i="1"/>
  <c r="AD29" i="1"/>
  <c r="AE31" i="1"/>
  <c r="AF31" i="1" s="1"/>
  <c r="BR31" i="1" s="1"/>
  <c r="AD31" i="1"/>
  <c r="BU32" i="1"/>
  <c r="CB32" i="1"/>
  <c r="CN32" i="1" s="1"/>
  <c r="CK32" i="1"/>
  <c r="CL32" i="1"/>
  <c r="CJ32" i="1"/>
  <c r="CM32" i="1"/>
  <c r="BX32" i="1"/>
  <c r="CC32" i="1" s="1"/>
  <c r="CB12" i="1"/>
  <c r="CK28" i="1"/>
  <c r="CM28" i="1"/>
  <c r="BX28" i="1"/>
  <c r="CC28" i="1" s="1"/>
  <c r="CL28" i="1"/>
  <c r="CJ28" i="1"/>
  <c r="CK30" i="1"/>
  <c r="CM30" i="1"/>
  <c r="CL30" i="1"/>
  <c r="CJ30" i="1"/>
  <c r="BX30" i="1"/>
  <c r="CC30" i="1" s="1"/>
  <c r="CB35" i="1"/>
  <c r="BU35" i="1"/>
  <c r="CB11" i="1"/>
  <c r="CN11" i="1" s="1"/>
  <c r="BU11" i="1"/>
  <c r="CE11" i="1" s="1"/>
  <c r="BU14" i="1"/>
  <c r="CE14" i="1" s="1"/>
  <c r="CB14" i="1"/>
  <c r="BX16" i="1"/>
  <c r="CC16" i="1" s="1"/>
  <c r="BS12" i="1"/>
  <c r="BX12" i="1" s="1"/>
  <c r="CC12" i="1" s="1"/>
  <c r="BR13" i="1"/>
  <c r="BS14" i="1"/>
  <c r="CD21" i="1"/>
  <c r="CB42" i="1"/>
  <c r="BW21" i="1"/>
  <c r="BX21" i="1" s="1"/>
  <c r="CC21" i="1" s="1"/>
  <c r="AD30" i="1"/>
  <c r="BS35" i="1"/>
  <c r="BS37" i="1"/>
  <c r="BU46" i="1"/>
  <c r="CB46" i="1"/>
  <c r="CK54" i="1"/>
  <c r="CM54" i="1"/>
  <c r="CL54" i="1"/>
  <c r="CJ54" i="1"/>
  <c r="CB57" i="1"/>
  <c r="BU57" i="1"/>
  <c r="CE57" i="1" s="1"/>
  <c r="AD11" i="1"/>
  <c r="AD13" i="1"/>
  <c r="AD15" i="1"/>
  <c r="Z18" i="1"/>
  <c r="AD19" i="1"/>
  <c r="BW23" i="1"/>
  <c r="BS27" i="1"/>
  <c r="AE28" i="1"/>
  <c r="AF28" i="1" s="1"/>
  <c r="BR28" i="1" s="1"/>
  <c r="AD28" i="1"/>
  <c r="CE32" i="1"/>
  <c r="CE35" i="1"/>
  <c r="BR36" i="1"/>
  <c r="AD37" i="1"/>
  <c r="BW37" i="1"/>
  <c r="BX37" i="1" s="1"/>
  <c r="CC37" i="1" s="1"/>
  <c r="BR38" i="1"/>
  <c r="BT42" i="1"/>
  <c r="CD42" i="1" s="1"/>
  <c r="BS43" i="1"/>
  <c r="BU43" i="1" s="1"/>
  <c r="CE43" i="1" s="1"/>
  <c r="BS45" i="1"/>
  <c r="BR47" i="1"/>
  <c r="BR48" i="1"/>
  <c r="BS50" i="1"/>
  <c r="AD51" i="1"/>
  <c r="BT60" i="1"/>
  <c r="CD60" i="1" s="1"/>
  <c r="BS62" i="1"/>
  <c r="BX62" i="1" s="1"/>
  <c r="CC62" i="1" s="1"/>
  <c r="BS65" i="1"/>
  <c r="BS66" i="1"/>
  <c r="CK68" i="1"/>
  <c r="CM68" i="1"/>
  <c r="CL68" i="1"/>
  <c r="CJ68" i="1"/>
  <c r="BX68" i="1"/>
  <c r="CC68" i="1" s="1"/>
  <c r="BR69" i="1"/>
  <c r="CK70" i="1"/>
  <c r="CM70" i="1"/>
  <c r="CL70" i="1"/>
  <c r="CJ70" i="1"/>
  <c r="BX70" i="1"/>
  <c r="CC70" i="1" s="1"/>
  <c r="CD73" i="1"/>
  <c r="AE75" i="1"/>
  <c r="AF75" i="1" s="1"/>
  <c r="BR75" i="1" s="1"/>
  <c r="AD75" i="1"/>
  <c r="CK75" i="1"/>
  <c r="CM75" i="1"/>
  <c r="CL75" i="1"/>
  <c r="CJ75" i="1"/>
  <c r="AD17" i="1"/>
  <c r="AD26" i="1"/>
  <c r="BX29" i="1"/>
  <c r="CC29" i="1" s="1"/>
  <c r="BS17" i="1"/>
  <c r="BX17" i="1" s="1"/>
  <c r="CC17" i="1" s="1"/>
  <c r="Z20" i="1"/>
  <c r="AD21" i="1"/>
  <c r="BX26" i="1"/>
  <c r="CC26" i="1" s="1"/>
  <c r="CJ29" i="1"/>
  <c r="Z30" i="1"/>
  <c r="BS34" i="1"/>
  <c r="BS36" i="1"/>
  <c r="BX36" i="1" s="1"/>
  <c r="CC36" i="1" s="1"/>
  <c r="BX41" i="1"/>
  <c r="CC41" i="1" s="1"/>
  <c r="BR49" i="1"/>
  <c r="CM51" i="1"/>
  <c r="CL51" i="1"/>
  <c r="CK51" i="1"/>
  <c r="CJ51" i="1"/>
  <c r="CB55" i="1"/>
  <c r="AE56" i="1"/>
  <c r="AF56" i="1" s="1"/>
  <c r="BR56" i="1" s="1"/>
  <c r="AD56" i="1"/>
  <c r="CB63" i="1"/>
  <c r="BX73" i="1"/>
  <c r="CC73" i="1" s="1"/>
  <c r="CB76" i="1"/>
  <c r="BT23" i="1"/>
  <c r="CD23" i="1" s="1"/>
  <c r="BS33" i="1"/>
  <c r="AD35" i="1"/>
  <c r="AD36" i="1"/>
  <c r="AD38" i="1"/>
  <c r="BS38" i="1"/>
  <c r="BS39" i="1"/>
  <c r="BX39" i="1" s="1"/>
  <c r="CC39" i="1" s="1"/>
  <c r="BR40" i="1"/>
  <c r="CD44" i="1"/>
  <c r="BR45" i="1"/>
  <c r="BR50" i="1"/>
  <c r="CB58" i="1"/>
  <c r="BU58" i="1"/>
  <c r="CE58" i="1" s="1"/>
  <c r="BS58" i="1"/>
  <c r="BS59" i="1"/>
  <c r="BR60" i="1"/>
  <c r="BX60" i="1"/>
  <c r="CC60" i="1" s="1"/>
  <c r="AD61" i="1"/>
  <c r="BS61" i="1"/>
  <c r="BX61" i="1" s="1"/>
  <c r="CC61" i="1" s="1"/>
  <c r="BT62" i="1"/>
  <c r="CD62" i="1" s="1"/>
  <c r="CM71" i="1"/>
  <c r="CL71" i="1"/>
  <c r="CK71" i="1"/>
  <c r="CJ71" i="1"/>
  <c r="BU72" i="1"/>
  <c r="CE72" i="1" s="1"/>
  <c r="CB72" i="1"/>
  <c r="AD12" i="1"/>
  <c r="AD14" i="1"/>
  <c r="AD16" i="1"/>
  <c r="BS19" i="1"/>
  <c r="BX27" i="1"/>
  <c r="CC27" i="1" s="1"/>
  <c r="CE29" i="1"/>
  <c r="CK29" i="1"/>
  <c r="AD34" i="1"/>
  <c r="CE16" i="1"/>
  <c r="AD25" i="1"/>
  <c r="BR26" i="1"/>
  <c r="CL29" i="1"/>
  <c r="AD41" i="1"/>
  <c r="AD42" i="1"/>
  <c r="BS42" i="1"/>
  <c r="AD44" i="1"/>
  <c r="Z44" i="1"/>
  <c r="AD46" i="1"/>
  <c r="AD47" i="1"/>
  <c r="BS48" i="1"/>
  <c r="BX48" i="1" s="1"/>
  <c r="CC48" i="1" s="1"/>
  <c r="AD49" i="1"/>
  <c r="BS52" i="1"/>
  <c r="BR53" i="1"/>
  <c r="BX56" i="1"/>
  <c r="CC56" i="1" s="1"/>
  <c r="BR62" i="1"/>
  <c r="BR65" i="1"/>
  <c r="CD65" i="1"/>
  <c r="AE66" i="1"/>
  <c r="AF66" i="1" s="1"/>
  <c r="BR66" i="1" s="1"/>
  <c r="AD66" i="1"/>
  <c r="BT66" i="1"/>
  <c r="CD66" i="1" s="1"/>
  <c r="BR70" i="1"/>
  <c r="CB78" i="1"/>
  <c r="BR27" i="1"/>
  <c r="BR37" i="1"/>
  <c r="BR39" i="1"/>
  <c r="CB41" i="1"/>
  <c r="BS44" i="1"/>
  <c r="BU44" i="1" s="1"/>
  <c r="CE44" i="1" s="1"/>
  <c r="CD45" i="1"/>
  <c r="BR51" i="1"/>
  <c r="CD51" i="1"/>
  <c r="AE52" i="1"/>
  <c r="AF52" i="1" s="1"/>
  <c r="BR52" i="1" s="1"/>
  <c r="AD52" i="1"/>
  <c r="BR54" i="1"/>
  <c r="BX54" i="1"/>
  <c r="CC54" i="1" s="1"/>
  <c r="BS55" i="1"/>
  <c r="BU55" i="1" s="1"/>
  <c r="CE55" i="1" s="1"/>
  <c r="CK60" i="1"/>
  <c r="CM60" i="1"/>
  <c r="CL60" i="1"/>
  <c r="CJ60" i="1"/>
  <c r="BS63" i="1"/>
  <c r="BX63" i="1" s="1"/>
  <c r="CC63" i="1" s="1"/>
  <c r="BX65" i="1"/>
  <c r="CC65" i="1" s="1"/>
  <c r="BR68" i="1"/>
  <c r="CL72" i="1"/>
  <c r="CJ72" i="1"/>
  <c r="CM72" i="1"/>
  <c r="CK72" i="1"/>
  <c r="BX72" i="1"/>
  <c r="CC72" i="1" s="1"/>
  <c r="BR74" i="1"/>
  <c r="CL74" i="1"/>
  <c r="CJ74" i="1"/>
  <c r="CM74" i="1"/>
  <c r="CK74" i="1"/>
  <c r="BX74" i="1"/>
  <c r="CC74" i="1" s="1"/>
  <c r="BS23" i="1"/>
  <c r="CK46" i="1"/>
  <c r="CL46" i="1"/>
  <c r="CJ46" i="1"/>
  <c r="BX46" i="1"/>
  <c r="CC46" i="1" s="1"/>
  <c r="CM46" i="1"/>
  <c r="BX49" i="1"/>
  <c r="CC49" i="1" s="1"/>
  <c r="CK56" i="1"/>
  <c r="CL56" i="1"/>
  <c r="CJ56" i="1"/>
  <c r="CM56" i="1"/>
  <c r="CL57" i="1"/>
  <c r="CK57" i="1"/>
  <c r="CJ57" i="1"/>
  <c r="CM57" i="1"/>
  <c r="BX57" i="1"/>
  <c r="CC57" i="1" s="1"/>
  <c r="AE60" i="1"/>
  <c r="AF60" i="1" s="1"/>
  <c r="AD60" i="1"/>
  <c r="CB61" i="1"/>
  <c r="CB64" i="1"/>
  <c r="BU64" i="1"/>
  <c r="CE64" i="1" s="1"/>
  <c r="CE46" i="1"/>
  <c r="BS53" i="1"/>
  <c r="Z73" i="1"/>
  <c r="AD73" i="1"/>
  <c r="BX75" i="1"/>
  <c r="CC75" i="1" s="1"/>
  <c r="AE85" i="1"/>
  <c r="AF85" i="1" s="1"/>
  <c r="AD85" i="1"/>
  <c r="BS86" i="1"/>
  <c r="Z42" i="1"/>
  <c r="AD43" i="1"/>
  <c r="AD48" i="1"/>
  <c r="AD53" i="1"/>
  <c r="AD58" i="1"/>
  <c r="BW59" i="1"/>
  <c r="BX59" i="1" s="1"/>
  <c r="CC59" i="1" s="1"/>
  <c r="BW67" i="1"/>
  <c r="BX67" i="1" s="1"/>
  <c r="CC67" i="1" s="1"/>
  <c r="AD68" i="1"/>
  <c r="Z76" i="1"/>
  <c r="BS81" i="1"/>
  <c r="AD45" i="1"/>
  <c r="BS47" i="1"/>
  <c r="Z54" i="1"/>
  <c r="AD55" i="1"/>
  <c r="BX66" i="1"/>
  <c r="CC66" i="1" s="1"/>
  <c r="AD67" i="1"/>
  <c r="Z69" i="1"/>
  <c r="BR71" i="1"/>
  <c r="CK79" i="1"/>
  <c r="CJ79" i="1"/>
  <c r="BX79" i="1"/>
  <c r="CC79" i="1" s="1"/>
  <c r="CL79" i="1"/>
  <c r="BR80" i="1"/>
  <c r="AD40" i="1"/>
  <c r="AD57" i="1"/>
  <c r="AD62" i="1"/>
  <c r="AD65" i="1"/>
  <c r="BS69" i="1"/>
  <c r="Z70" i="1"/>
  <c r="BR73" i="1"/>
  <c r="BS76" i="1"/>
  <c r="BU76" i="1" s="1"/>
  <c r="CE76" i="1" s="1"/>
  <c r="BR77" i="1"/>
  <c r="BR79" i="1"/>
  <c r="CM79" i="1"/>
  <c r="AE80" i="1"/>
  <c r="AF80" i="1" s="1"/>
  <c r="AD80" i="1"/>
  <c r="CE18" i="1"/>
  <c r="CE20" i="1"/>
  <c r="CE22" i="1"/>
  <c r="BS49" i="1"/>
  <c r="AD64" i="1"/>
  <c r="BS67" i="1"/>
  <c r="AD71" i="1"/>
  <c r="BX76" i="1"/>
  <c r="CC76" i="1" s="1"/>
  <c r="AD77" i="1"/>
  <c r="BX83" i="1"/>
  <c r="CC83" i="1" s="1"/>
  <c r="Z84" i="1"/>
  <c r="AD84" i="1"/>
  <c r="BR85" i="1"/>
  <c r="BR87" i="1"/>
  <c r="AE88" i="1"/>
  <c r="AF88" i="1" s="1"/>
  <c r="BR88" i="1" s="1"/>
  <c r="AD88" i="1"/>
  <c r="BS41" i="1"/>
  <c r="BS64" i="1"/>
  <c r="BX71" i="1"/>
  <c r="CC71" i="1" s="1"/>
  <c r="BS73" i="1"/>
  <c r="BS77" i="1"/>
  <c r="BS78" i="1"/>
  <c r="CB82" i="1"/>
  <c r="BR83" i="1"/>
  <c r="BS84" i="1"/>
  <c r="CL85" i="1"/>
  <c r="CK85" i="1"/>
  <c r="CM85" i="1"/>
  <c r="CJ85" i="1"/>
  <c r="AE86" i="1"/>
  <c r="AF86" i="1" s="1"/>
  <c r="BR86" i="1" s="1"/>
  <c r="AD86" i="1"/>
  <c r="CL87" i="1"/>
  <c r="CK87" i="1"/>
  <c r="CJ87" i="1"/>
  <c r="CM87" i="1"/>
  <c r="BX87" i="1"/>
  <c r="CC87" i="1" s="1"/>
  <c r="AE89" i="1"/>
  <c r="AF89" i="1" s="1"/>
  <c r="BR89" i="1" s="1"/>
  <c r="AD89" i="1"/>
  <c r="BS90" i="1"/>
  <c r="BS91" i="1"/>
  <c r="AE92" i="1"/>
  <c r="AF92" i="1" s="1"/>
  <c r="BR92" i="1" s="1"/>
  <c r="AD92" i="1"/>
  <c r="BR98" i="1"/>
  <c r="AE101" i="1"/>
  <c r="AF101" i="1" s="1"/>
  <c r="AD101" i="1"/>
  <c r="BS102" i="1"/>
  <c r="BS103" i="1"/>
  <c r="AE104" i="1"/>
  <c r="AF104" i="1" s="1"/>
  <c r="BR104" i="1" s="1"/>
  <c r="AD104" i="1"/>
  <c r="BR105" i="1"/>
  <c r="CB111" i="1"/>
  <c r="AE91" i="1"/>
  <c r="AF91" i="1" s="1"/>
  <c r="BR91" i="1" s="1"/>
  <c r="AD91" i="1"/>
  <c r="BS92" i="1"/>
  <c r="CL93" i="1"/>
  <c r="CK93" i="1"/>
  <c r="CM93" i="1"/>
  <c r="CJ93" i="1"/>
  <c r="AE94" i="1"/>
  <c r="AF94" i="1" s="1"/>
  <c r="BR94" i="1" s="1"/>
  <c r="AD94" i="1"/>
  <c r="AE103" i="1"/>
  <c r="AF103" i="1" s="1"/>
  <c r="AD103" i="1"/>
  <c r="BS104" i="1"/>
  <c r="BS105" i="1"/>
  <c r="AE106" i="1"/>
  <c r="AF106" i="1" s="1"/>
  <c r="BR106" i="1" s="1"/>
  <c r="AD106" i="1"/>
  <c r="AE108" i="1"/>
  <c r="AF108" i="1" s="1"/>
  <c r="BR108" i="1" s="1"/>
  <c r="AD108" i="1"/>
  <c r="CK108" i="1"/>
  <c r="CM108" i="1"/>
  <c r="CL108" i="1"/>
  <c r="CJ108" i="1"/>
  <c r="BX108" i="1"/>
  <c r="CC108" i="1" s="1"/>
  <c r="CB112" i="1"/>
  <c r="BU112" i="1"/>
  <c r="BU114" i="1"/>
  <c r="CE114" i="1" s="1"/>
  <c r="CB114" i="1"/>
  <c r="AE93" i="1"/>
  <c r="AF93" i="1" s="1"/>
  <c r="BR93" i="1" s="1"/>
  <c r="AD93" i="1"/>
  <c r="BS94" i="1"/>
  <c r="CL95" i="1"/>
  <c r="CK95" i="1"/>
  <c r="CJ95" i="1"/>
  <c r="CM95" i="1"/>
  <c r="AE96" i="1"/>
  <c r="AF96" i="1" s="1"/>
  <c r="AD96" i="1"/>
  <c r="BR97" i="1"/>
  <c r="AE105" i="1"/>
  <c r="AF105" i="1" s="1"/>
  <c r="AD105" i="1"/>
  <c r="BS106" i="1"/>
  <c r="BS107" i="1"/>
  <c r="AE110" i="1"/>
  <c r="AF110" i="1" s="1"/>
  <c r="AD110" i="1"/>
  <c r="AE95" i="1"/>
  <c r="AF95" i="1" s="1"/>
  <c r="BR95" i="1" s="1"/>
  <c r="AD95" i="1"/>
  <c r="BX95" i="1"/>
  <c r="CC95" i="1" s="1"/>
  <c r="BS96" i="1"/>
  <c r="CL97" i="1"/>
  <c r="CK97" i="1"/>
  <c r="CM97" i="1"/>
  <c r="CJ97" i="1"/>
  <c r="AE98" i="1"/>
  <c r="AF98" i="1" s="1"/>
  <c r="AD98" i="1"/>
  <c r="AE107" i="1"/>
  <c r="AF107" i="1" s="1"/>
  <c r="BR107" i="1" s="1"/>
  <c r="AD107" i="1"/>
  <c r="CB109" i="1"/>
  <c r="AE97" i="1"/>
  <c r="AF97" i="1" s="1"/>
  <c r="AD97" i="1"/>
  <c r="BX97" i="1"/>
  <c r="CC97" i="1" s="1"/>
  <c r="BS98" i="1"/>
  <c r="CL99" i="1"/>
  <c r="CK99" i="1"/>
  <c r="CJ99" i="1"/>
  <c r="CM99" i="1"/>
  <c r="AE100" i="1"/>
  <c r="AF100" i="1" s="1"/>
  <c r="BR100" i="1" s="1"/>
  <c r="AD100" i="1"/>
  <c r="BR101" i="1"/>
  <c r="CB113" i="1"/>
  <c r="AE81" i="1"/>
  <c r="AF81" i="1" s="1"/>
  <c r="BR81" i="1" s="1"/>
  <c r="AD81" i="1"/>
  <c r="AE83" i="1"/>
  <c r="AF83" i="1" s="1"/>
  <c r="AD83" i="1"/>
  <c r="BR84" i="1"/>
  <c r="AE87" i="1"/>
  <c r="AF87" i="1" s="1"/>
  <c r="AD87" i="1"/>
  <c r="BS88" i="1"/>
  <c r="BS89" i="1"/>
  <c r="AE90" i="1"/>
  <c r="AF90" i="1" s="1"/>
  <c r="BR90" i="1" s="1"/>
  <c r="AD90" i="1"/>
  <c r="BR96" i="1"/>
  <c r="AE99" i="1"/>
  <c r="AF99" i="1" s="1"/>
  <c r="BR99" i="1" s="1"/>
  <c r="AD99" i="1"/>
  <c r="BX99" i="1"/>
  <c r="CC99" i="1" s="1"/>
  <c r="BS100" i="1"/>
  <c r="BS101" i="1"/>
  <c r="AE102" i="1"/>
  <c r="AF102" i="1" s="1"/>
  <c r="BR102" i="1" s="1"/>
  <c r="AD102" i="1"/>
  <c r="BR103" i="1"/>
  <c r="BR110" i="1"/>
  <c r="BS80" i="1"/>
  <c r="AD111" i="1"/>
  <c r="CB121" i="1"/>
  <c r="BS110" i="1"/>
  <c r="AD114" i="1"/>
  <c r="AD82" i="1"/>
  <c r="BS82" i="1"/>
  <c r="BX112" i="1"/>
  <c r="CC112" i="1" s="1"/>
  <c r="CJ112" i="1"/>
  <c r="Z116" i="1"/>
  <c r="AD116" i="1"/>
  <c r="CK122" i="1"/>
  <c r="CM122" i="1"/>
  <c r="CL122" i="1"/>
  <c r="CJ122" i="1"/>
  <c r="BX122" i="1"/>
  <c r="CC122" i="1" s="1"/>
  <c r="BS109" i="1"/>
  <c r="CL112" i="1"/>
  <c r="CB126" i="1"/>
  <c r="AD79" i="1"/>
  <c r="CJ114" i="1"/>
  <c r="CK114" i="1"/>
  <c r="CM114" i="1"/>
  <c r="BX114" i="1"/>
  <c r="CC114" i="1" s="1"/>
  <c r="CL114" i="1"/>
  <c r="CB124" i="1"/>
  <c r="CB125" i="1"/>
  <c r="CE112" i="1"/>
  <c r="BR115" i="1"/>
  <c r="BS115" i="1"/>
  <c r="BR116" i="1"/>
  <c r="BS116" i="1"/>
  <c r="BR117" i="1"/>
  <c r="CD117" i="1"/>
  <c r="AD119" i="1"/>
  <c r="BS121" i="1"/>
  <c r="BS127" i="1"/>
  <c r="BS129" i="1"/>
  <c r="BW129" i="1"/>
  <c r="CB129" i="1" s="1"/>
  <c r="BS130" i="1"/>
  <c r="BS131" i="1"/>
  <c r="BR134" i="1"/>
  <c r="AE135" i="1"/>
  <c r="AF135" i="1" s="1"/>
  <c r="BR135" i="1" s="1"/>
  <c r="AD135" i="1"/>
  <c r="BR136" i="1"/>
  <c r="BR137" i="1"/>
  <c r="BS139" i="1"/>
  <c r="CB147" i="1"/>
  <c r="CB154" i="1"/>
  <c r="BU154" i="1"/>
  <c r="BS83" i="1"/>
  <c r="BW119" i="1"/>
  <c r="BX119" i="1" s="1"/>
  <c r="CC119" i="1" s="1"/>
  <c r="BR123" i="1"/>
  <c r="BS124" i="1"/>
  <c r="BU124" i="1" s="1"/>
  <c r="CE124" i="1" s="1"/>
  <c r="BS132" i="1"/>
  <c r="BX117" i="1"/>
  <c r="CC117" i="1" s="1"/>
  <c r="AD120" i="1"/>
  <c r="AD123" i="1"/>
  <c r="BS125" i="1"/>
  <c r="Z126" i="1"/>
  <c r="AD126" i="1"/>
  <c r="BS126" i="1"/>
  <c r="AD127" i="1"/>
  <c r="CB139" i="1"/>
  <c r="BU139" i="1"/>
  <c r="CB140" i="1"/>
  <c r="CB142" i="1"/>
  <c r="AD117" i="1"/>
  <c r="BS118" i="1"/>
  <c r="AD122" i="1"/>
  <c r="AE122" i="1"/>
  <c r="AF122" i="1" s="1"/>
  <c r="BR122" i="1" s="1"/>
  <c r="AD125" i="1"/>
  <c r="BT130" i="1"/>
  <c r="CD130" i="1" s="1"/>
  <c r="CB143" i="1"/>
  <c r="AE144" i="1"/>
  <c r="AF144" i="1" s="1"/>
  <c r="BR144" i="1" s="1"/>
  <c r="AD144" i="1"/>
  <c r="BR145" i="1"/>
  <c r="CB150" i="1"/>
  <c r="BU150" i="1"/>
  <c r="CE150" i="1" s="1"/>
  <c r="BU129" i="1"/>
  <c r="CE129" i="1" s="1"/>
  <c r="CB131" i="1"/>
  <c r="AD133" i="1"/>
  <c r="CB152" i="1"/>
  <c r="BS111" i="1"/>
  <c r="BS113" i="1"/>
  <c r="BR118" i="1"/>
  <c r="BU119" i="1"/>
  <c r="CE119" i="1" s="1"/>
  <c r="BU120" i="1"/>
  <c r="CB120" i="1"/>
  <c r="CK120" i="1"/>
  <c r="CM120" i="1"/>
  <c r="CL120" i="1"/>
  <c r="BX120" i="1"/>
  <c r="CC120" i="1" s="1"/>
  <c r="CJ120" i="1"/>
  <c r="CD125" i="1"/>
  <c r="CK128" i="1"/>
  <c r="CM128" i="1"/>
  <c r="CL128" i="1"/>
  <c r="CJ128" i="1"/>
  <c r="CB133" i="1"/>
  <c r="BU133" i="1"/>
  <c r="CB138" i="1"/>
  <c r="CB141" i="1"/>
  <c r="BX144" i="1"/>
  <c r="CC144" i="1" s="1"/>
  <c r="Z118" i="1"/>
  <c r="AD124" i="1"/>
  <c r="BW125" i="1"/>
  <c r="BX125" i="1" s="1"/>
  <c r="CC125" i="1" s="1"/>
  <c r="Z127" i="1"/>
  <c r="BW127" i="1"/>
  <c r="BX127" i="1" s="1"/>
  <c r="CC127" i="1" s="1"/>
  <c r="AD128" i="1"/>
  <c r="BR130" i="1"/>
  <c r="Z131" i="1"/>
  <c r="AD134" i="1"/>
  <c r="BX134" i="1"/>
  <c r="CC134" i="1" s="1"/>
  <c r="BT140" i="1"/>
  <c r="CD140" i="1" s="1"/>
  <c r="AD141" i="1"/>
  <c r="BS141" i="1"/>
  <c r="BU141" i="1" s="1"/>
  <c r="CE141" i="1" s="1"/>
  <c r="AD142" i="1"/>
  <c r="AD143" i="1"/>
  <c r="BS146" i="1"/>
  <c r="AD149" i="1"/>
  <c r="AD150" i="1"/>
  <c r="BS150" i="1"/>
  <c r="AD121" i="1"/>
  <c r="BS123" i="1"/>
  <c r="BX128" i="1"/>
  <c r="CC128" i="1" s="1"/>
  <c r="AD129" i="1"/>
  <c r="AD132" i="1"/>
  <c r="BS136" i="1"/>
  <c r="BS137" i="1"/>
  <c r="BX142" i="1"/>
  <c r="CC142" i="1" s="1"/>
  <c r="BS145" i="1"/>
  <c r="AE151" i="1"/>
  <c r="AF151" i="1" s="1"/>
  <c r="BR151" i="1" s="1"/>
  <c r="AD151" i="1"/>
  <c r="AE155" i="1"/>
  <c r="AF155" i="1" s="1"/>
  <c r="BR155" i="1" s="1"/>
  <c r="AD155" i="1"/>
  <c r="CD158" i="1"/>
  <c r="BS135" i="1"/>
  <c r="BX137" i="1"/>
  <c r="CC137" i="1" s="1"/>
  <c r="BS144" i="1"/>
  <c r="BS148" i="1"/>
  <c r="BX148" i="1" s="1"/>
  <c r="CC148" i="1" s="1"/>
  <c r="Z158" i="1"/>
  <c r="AD158" i="1"/>
  <c r="BR128" i="1"/>
  <c r="AD130" i="1"/>
  <c r="BS140" i="1"/>
  <c r="BU140" i="1" s="1"/>
  <c r="CE140" i="1" s="1"/>
  <c r="BT146" i="1"/>
  <c r="CD146" i="1" s="1"/>
  <c r="BR149" i="1"/>
  <c r="BS117" i="1"/>
  <c r="CE120" i="1"/>
  <c r="BX130" i="1"/>
  <c r="CC130" i="1" s="1"/>
  <c r="BR132" i="1"/>
  <c r="Z136" i="1"/>
  <c r="Z137" i="1"/>
  <c r="BT137" i="1"/>
  <c r="CD137" i="1" s="1"/>
  <c r="BS138" i="1"/>
  <c r="AD139" i="1"/>
  <c r="AD140" i="1"/>
  <c r="BX140" i="1"/>
  <c r="CC140" i="1" s="1"/>
  <c r="Z145" i="1"/>
  <c r="BS149" i="1"/>
  <c r="BS119" i="1"/>
  <c r="BS133" i="1"/>
  <c r="BS134" i="1"/>
  <c r="BX139" i="1"/>
  <c r="CC139" i="1" s="1"/>
  <c r="BS142" i="1"/>
  <c r="BS143" i="1"/>
  <c r="BU143" i="1" s="1"/>
  <c r="CE143" i="1" s="1"/>
  <c r="BR146" i="1"/>
  <c r="AD147" i="1"/>
  <c r="BS147" i="1"/>
  <c r="BU147" i="1" s="1"/>
  <c r="CE147" i="1" s="1"/>
  <c r="AE153" i="1"/>
  <c r="AF153" i="1" s="1"/>
  <c r="BR153" i="1" s="1"/>
  <c r="AD153" i="1"/>
  <c r="AD156" i="1"/>
  <c r="CE154" i="1"/>
  <c r="BW155" i="1"/>
  <c r="BR156" i="1"/>
  <c r="BR158" i="1"/>
  <c r="BR160" i="1"/>
  <c r="BS161" i="1"/>
  <c r="BX161" i="1" s="1"/>
  <c r="CC161" i="1" s="1"/>
  <c r="BR167" i="1"/>
  <c r="CK169" i="1"/>
  <c r="CM169" i="1"/>
  <c r="CL169" i="1"/>
  <c r="CJ169" i="1"/>
  <c r="BX169" i="1"/>
  <c r="CC169" i="1" s="1"/>
  <c r="BS170" i="1"/>
  <c r="BS156" i="1"/>
  <c r="BR159" i="1"/>
  <c r="BS160" i="1"/>
  <c r="BR162" i="1"/>
  <c r="CB168" i="1"/>
  <c r="AD157" i="1"/>
  <c r="BS157" i="1"/>
  <c r="BR161" i="1"/>
  <c r="CB164" i="1"/>
  <c r="CK167" i="1"/>
  <c r="CL167" i="1"/>
  <c r="CJ167" i="1"/>
  <c r="BX167" i="1"/>
  <c r="CC167" i="1" s="1"/>
  <c r="CM167" i="1"/>
  <c r="CB172" i="1"/>
  <c r="CE133" i="1"/>
  <c r="CE139" i="1"/>
  <c r="AD152" i="1"/>
  <c r="AD154" i="1"/>
  <c r="CD155" i="1"/>
  <c r="BR171" i="1"/>
  <c r="BS151" i="1"/>
  <c r="BS152" i="1"/>
  <c r="BU152" i="1" s="1"/>
  <c r="CE152" i="1" s="1"/>
  <c r="BS153" i="1"/>
  <c r="BS154" i="1"/>
  <c r="BS155" i="1"/>
  <c r="BR157" i="1"/>
  <c r="BW158" i="1"/>
  <c r="Z159" i="1"/>
  <c r="AD159" i="1"/>
  <c r="AD161" i="1"/>
  <c r="AE163" i="1"/>
  <c r="AF163" i="1" s="1"/>
  <c r="BR163" i="1" s="1"/>
  <c r="AD163" i="1"/>
  <c r="BR169" i="1"/>
  <c r="AE170" i="1"/>
  <c r="AF170" i="1" s="1"/>
  <c r="BR170" i="1" s="1"/>
  <c r="AD170" i="1"/>
  <c r="Z157" i="1"/>
  <c r="AD164" i="1"/>
  <c r="BR165" i="1"/>
  <c r="AD168" i="1"/>
  <c r="CD172" i="1"/>
  <c r="BR173" i="1"/>
  <c r="AD174" i="1"/>
  <c r="CK165" i="1"/>
  <c r="CM165" i="1"/>
  <c r="CJ165" i="1"/>
  <c r="BX168" i="1"/>
  <c r="CC168" i="1" s="1"/>
  <c r="AD175" i="1"/>
  <c r="CK176" i="1"/>
  <c r="CM176" i="1"/>
  <c r="CJ176" i="1"/>
  <c r="BX176" i="1"/>
  <c r="CC176" i="1" s="1"/>
  <c r="CL176" i="1"/>
  <c r="AE182" i="1"/>
  <c r="AF182" i="1" s="1"/>
  <c r="BR182" i="1" s="1"/>
  <c r="AD182" i="1"/>
  <c r="BS164" i="1"/>
  <c r="CL165" i="1"/>
  <c r="BS172" i="1"/>
  <c r="CM174" i="1"/>
  <c r="CL174" i="1"/>
  <c r="CK174" i="1"/>
  <c r="CJ174" i="1"/>
  <c r="CB175" i="1"/>
  <c r="AD176" i="1"/>
  <c r="CD177" i="1"/>
  <c r="CB178" i="1"/>
  <c r="BU180" i="1"/>
  <c r="CE180" i="1" s="1"/>
  <c r="CB180" i="1"/>
  <c r="BS183" i="1"/>
  <c r="AD165" i="1"/>
  <c r="BR166" i="1"/>
  <c r="BS166" i="1"/>
  <c r="BX172" i="1"/>
  <c r="CC172" i="1" s="1"/>
  <c r="BX174" i="1"/>
  <c r="CC174" i="1" s="1"/>
  <c r="BS175" i="1"/>
  <c r="BU175" i="1" s="1"/>
  <c r="CE175" i="1" s="1"/>
  <c r="CK180" i="1"/>
  <c r="CJ180" i="1"/>
  <c r="CL180" i="1"/>
  <c r="CM180" i="1"/>
  <c r="BS163" i="1"/>
  <c r="BX164" i="1"/>
  <c r="CC164" i="1" s="1"/>
  <c r="AD166" i="1"/>
  <c r="BS168" i="1"/>
  <c r="BS171" i="1"/>
  <c r="AD173" i="1"/>
  <c r="Z173" i="1"/>
  <c r="BR174" i="1"/>
  <c r="CB179" i="1"/>
  <c r="BU179" i="1"/>
  <c r="CE179" i="1" s="1"/>
  <c r="BS158" i="1"/>
  <c r="BS159" i="1"/>
  <c r="AD160" i="1"/>
  <c r="BS162" i="1"/>
  <c r="Z165" i="1"/>
  <c r="BX165" i="1"/>
  <c r="CC165" i="1" s="1"/>
  <c r="AD171" i="1"/>
  <c r="BS173" i="1"/>
  <c r="BX173" i="1"/>
  <c r="CC173" i="1" s="1"/>
  <c r="BR176" i="1"/>
  <c r="BR177" i="1"/>
  <c r="AD179" i="1"/>
  <c r="AD183" i="1"/>
  <c r="CC192" i="1"/>
  <c r="BX192" i="1"/>
  <c r="AD178" i="1"/>
  <c r="BS178" i="1"/>
  <c r="Z180" i="1"/>
  <c r="BS182" i="1"/>
  <c r="BR184" i="1"/>
  <c r="CK191" i="1"/>
  <c r="CM191" i="1"/>
  <c r="CL191" i="1"/>
  <c r="CJ191" i="1"/>
  <c r="CB196" i="1"/>
  <c r="BU196" i="1"/>
  <c r="BR186" i="1"/>
  <c r="CD186" i="1"/>
  <c r="BS189" i="1"/>
  <c r="CL193" i="1"/>
  <c r="CK193" i="1"/>
  <c r="CM193" i="1"/>
  <c r="CJ193" i="1"/>
  <c r="BX180" i="1"/>
  <c r="CC180" i="1" s="1"/>
  <c r="CB181" i="1"/>
  <c r="BR183" i="1"/>
  <c r="CD184" i="1"/>
  <c r="AE189" i="1"/>
  <c r="AF189" i="1" s="1"/>
  <c r="BR189" i="1" s="1"/>
  <c r="AD189" i="1"/>
  <c r="CB192" i="1"/>
  <c r="BU192" i="1"/>
  <c r="CE192" i="1" s="1"/>
  <c r="BS177" i="1"/>
  <c r="BS179" i="1"/>
  <c r="CK187" i="1"/>
  <c r="CM187" i="1"/>
  <c r="CL187" i="1"/>
  <c r="CJ187" i="1"/>
  <c r="BT189" i="1"/>
  <c r="CD189" i="1" s="1"/>
  <c r="CJ192" i="1"/>
  <c r="CK192" i="1"/>
  <c r="CM192" i="1"/>
  <c r="CL192" i="1"/>
  <c r="BW177" i="1"/>
  <c r="BS181" i="1"/>
  <c r="BS184" i="1"/>
  <c r="AE185" i="1"/>
  <c r="AF185" i="1" s="1"/>
  <c r="BR185" i="1" s="1"/>
  <c r="AD185" i="1"/>
  <c r="BR190" i="1"/>
  <c r="AE187" i="1"/>
  <c r="AF187" i="1" s="1"/>
  <c r="BS188" i="1"/>
  <c r="BX188" i="1" s="1"/>
  <c r="CC188" i="1" s="1"/>
  <c r="BR193" i="1"/>
  <c r="V212" i="1"/>
  <c r="AD184" i="1"/>
  <c r="BS185" i="1"/>
  <c r="BX185" i="1" s="1"/>
  <c r="CC185" i="1" s="1"/>
  <c r="AD190" i="1"/>
  <c r="CD192" i="1"/>
  <c r="Z194" i="1"/>
  <c r="AD194" i="1"/>
  <c r="BS194" i="1"/>
  <c r="BW184" i="1"/>
  <c r="BR191" i="1"/>
  <c r="AD192" i="1"/>
  <c r="BX193" i="1"/>
  <c r="CC193" i="1" s="1"/>
  <c r="BS186" i="1"/>
  <c r="BX186" i="1" s="1"/>
  <c r="CC186" i="1" s="1"/>
  <c r="BR187" i="1"/>
  <c r="BR188" i="1"/>
  <c r="BX191" i="1"/>
  <c r="CC191" i="1" s="1"/>
  <c r="BR194" i="1"/>
  <c r="BX187" i="1"/>
  <c r="CC187" i="1" s="1"/>
  <c r="AD188" i="1"/>
  <c r="Z192" i="1"/>
  <c r="BS196" i="1"/>
  <c r="AD186" i="1"/>
  <c r="BS190" i="1"/>
  <c r="BX190" i="1" s="1"/>
  <c r="CC190" i="1" s="1"/>
  <c r="AD191" i="1"/>
  <c r="Z196" i="1"/>
  <c r="AD196" i="1"/>
  <c r="BS212" i="1"/>
  <c r="U213" i="1"/>
  <c r="AC213" i="1" s="1"/>
  <c r="AE213" i="1" s="1"/>
  <c r="AF213" i="1" s="1"/>
  <c r="BR213" i="1" s="1"/>
  <c r="V213" i="1"/>
  <c r="BX217" i="1"/>
  <c r="BR215" i="1"/>
  <c r="U215" i="1"/>
  <c r="AC215" i="1" s="1"/>
  <c r="V215" i="1"/>
  <c r="BS195" i="1"/>
  <c r="AE215" i="1"/>
  <c r="AF215" i="1" s="1"/>
  <c r="BS215" i="1"/>
  <c r="V217" i="1"/>
  <c r="BT218" i="1"/>
  <c r="CD218" i="1" s="1"/>
  <c r="BT221" i="1"/>
  <c r="CD221" i="1" s="1"/>
  <c r="W214" i="1"/>
  <c r="AG214" i="1" s="1"/>
  <c r="AI214" i="1" s="1"/>
  <c r="AJ214" i="1" s="1"/>
  <c r="AK214" i="1" s="1"/>
  <c r="BR214" i="1" s="1"/>
  <c r="BS214" i="1"/>
  <c r="BX221" i="1"/>
  <c r="AE217" i="1"/>
  <c r="AF217" i="1" s="1"/>
  <c r="BR217" i="1" s="1"/>
  <c r="BS217" i="1"/>
  <c r="Z219" i="1"/>
  <c r="BR220" i="1"/>
  <c r="BS220" i="1"/>
  <c r="W216" i="1"/>
  <c r="AG216" i="1" s="1"/>
  <c r="AI216" i="1" s="1"/>
  <c r="AJ216" i="1" s="1"/>
  <c r="AK216" i="1" s="1"/>
  <c r="BR216" i="1" s="1"/>
  <c r="V216" i="1"/>
  <c r="BS216" i="1"/>
  <c r="Z218" i="1"/>
  <c r="AD218" i="1"/>
  <c r="BX219" i="1"/>
  <c r="CC219" i="1" s="1"/>
  <c r="BS213" i="1"/>
  <c r="BS218" i="1"/>
  <c r="CC221" i="1"/>
  <c r="BS221" i="1"/>
  <c r="CC217" i="1"/>
  <c r="CD217" i="1"/>
  <c r="BS219" i="1"/>
  <c r="U218" i="1"/>
  <c r="AC218" i="1" s="1"/>
  <c r="AE218" i="1" s="1"/>
  <c r="AF218" i="1" s="1"/>
  <c r="BR218" i="1" s="1"/>
  <c r="V220" i="1"/>
  <c r="AA221" i="1"/>
  <c r="AB221" i="1" s="1"/>
  <c r="BR221" i="1" s="1"/>
  <c r="U219" i="1"/>
  <c r="AC219" i="1" s="1"/>
  <c r="AE219" i="1" s="1"/>
  <c r="AF219" i="1" s="1"/>
  <c r="BR219" i="1" s="1"/>
  <c r="V221" i="1"/>
  <c r="BU218" i="1" l="1"/>
  <c r="CE218" i="1" s="1"/>
  <c r="CB218" i="1"/>
  <c r="CB217" i="1"/>
  <c r="BU217" i="1"/>
  <c r="CE217" i="1" s="1"/>
  <c r="CB216" i="1"/>
  <c r="BU216" i="1"/>
  <c r="CE216" i="1" s="1"/>
  <c r="CB100" i="1"/>
  <c r="BU100" i="1"/>
  <c r="CE100" i="1" s="1"/>
  <c r="CB89" i="1"/>
  <c r="BU89" i="1"/>
  <c r="CE89" i="1" s="1"/>
  <c r="CB93" i="1"/>
  <c r="CN93" i="1" s="1"/>
  <c r="BU93" i="1"/>
  <c r="CE93" i="1" s="1"/>
  <c r="CB104" i="1"/>
  <c r="BU104" i="1"/>
  <c r="CE104" i="1" s="1"/>
  <c r="CB86" i="1"/>
  <c r="BU86" i="1"/>
  <c r="CE86" i="1" s="1"/>
  <c r="CB219" i="1"/>
  <c r="CN219" i="1" s="1"/>
  <c r="BU219" i="1"/>
  <c r="CE219" i="1" s="1"/>
  <c r="CB214" i="1"/>
  <c r="BU214" i="1"/>
  <c r="CE214" i="1" s="1"/>
  <c r="CB213" i="1"/>
  <c r="BU213" i="1"/>
  <c r="CE213" i="1" s="1"/>
  <c r="CB99" i="1"/>
  <c r="CN99" i="1" s="1"/>
  <c r="BU99" i="1"/>
  <c r="CE99" i="1" s="1"/>
  <c r="CB106" i="1"/>
  <c r="BU106" i="1"/>
  <c r="CE106" i="1" s="1"/>
  <c r="CB94" i="1"/>
  <c r="BU94" i="1"/>
  <c r="CE94" i="1" s="1"/>
  <c r="CB92" i="1"/>
  <c r="BU92" i="1"/>
  <c r="CE92" i="1" s="1"/>
  <c r="CB33" i="1"/>
  <c r="BU33" i="1"/>
  <c r="CE33" i="1" s="1"/>
  <c r="CB23" i="1"/>
  <c r="BU23" i="1"/>
  <c r="CE23" i="1" s="1"/>
  <c r="CB153" i="1"/>
  <c r="BU153" i="1"/>
  <c r="CE153" i="1" s="1"/>
  <c r="CB102" i="1"/>
  <c r="BU102" i="1"/>
  <c r="CE102" i="1" s="1"/>
  <c r="CB95" i="1"/>
  <c r="CN95" i="1" s="1"/>
  <c r="BU95" i="1"/>
  <c r="CE95" i="1" s="1"/>
  <c r="CB91" i="1"/>
  <c r="BU91" i="1"/>
  <c r="CE91" i="1" s="1"/>
  <c r="CB88" i="1"/>
  <c r="BU88" i="1"/>
  <c r="CE88" i="1" s="1"/>
  <c r="CB185" i="1"/>
  <c r="CN185" i="1" s="1"/>
  <c r="BU185" i="1"/>
  <c r="CE185" i="1" s="1"/>
  <c r="CB151" i="1"/>
  <c r="CN151" i="1" s="1"/>
  <c r="BU151" i="1"/>
  <c r="CE151" i="1" s="1"/>
  <c r="CB90" i="1"/>
  <c r="BU90" i="1"/>
  <c r="CE90" i="1" s="1"/>
  <c r="CB107" i="1"/>
  <c r="BU107" i="1"/>
  <c r="CE107" i="1" s="1"/>
  <c r="CB66" i="1"/>
  <c r="CN66" i="1" s="1"/>
  <c r="BU66" i="1"/>
  <c r="CE66" i="1" s="1"/>
  <c r="BU189" i="1"/>
  <c r="CE189" i="1" s="1"/>
  <c r="CB189" i="1"/>
  <c r="CB31" i="1"/>
  <c r="CN31" i="1" s="1"/>
  <c r="BU31" i="1"/>
  <c r="CE31" i="1" s="1"/>
  <c r="CL213" i="1"/>
  <c r="CK213" i="1"/>
  <c r="CM213" i="1"/>
  <c r="BX213" i="1"/>
  <c r="CC213" i="1" s="1"/>
  <c r="CJ213" i="1"/>
  <c r="CK181" i="1"/>
  <c r="CL181" i="1"/>
  <c r="CM181" i="1"/>
  <c r="CJ181" i="1"/>
  <c r="BX181" i="1"/>
  <c r="CC181" i="1" s="1"/>
  <c r="CB186" i="1"/>
  <c r="CN186" i="1" s="1"/>
  <c r="BU186" i="1"/>
  <c r="CE186" i="1" s="1"/>
  <c r="BU176" i="1"/>
  <c r="CE176" i="1" s="1"/>
  <c r="CB176" i="1"/>
  <c r="CK158" i="1"/>
  <c r="CL158" i="1"/>
  <c r="CJ158" i="1"/>
  <c r="CM158" i="1"/>
  <c r="CN180" i="1"/>
  <c r="CM172" i="1"/>
  <c r="CL172" i="1"/>
  <c r="CK172" i="1"/>
  <c r="CJ172" i="1"/>
  <c r="BU173" i="1"/>
  <c r="CE173" i="1" s="1"/>
  <c r="CB173" i="1"/>
  <c r="BU157" i="1"/>
  <c r="CE157" i="1" s="1"/>
  <c r="CB157" i="1"/>
  <c r="CN157" i="1" s="1"/>
  <c r="CK151" i="1"/>
  <c r="CM151" i="1"/>
  <c r="CL151" i="1"/>
  <c r="CJ151" i="1"/>
  <c r="BX151" i="1"/>
  <c r="CC151" i="1" s="1"/>
  <c r="CK157" i="1"/>
  <c r="CJ157" i="1"/>
  <c r="CM157" i="1"/>
  <c r="CL157" i="1"/>
  <c r="BX157" i="1"/>
  <c r="CC157" i="1" s="1"/>
  <c r="BU159" i="1"/>
  <c r="CE159" i="1" s="1"/>
  <c r="CB159" i="1"/>
  <c r="CB158" i="1"/>
  <c r="BU158" i="1"/>
  <c r="CE158" i="1" s="1"/>
  <c r="CK145" i="1"/>
  <c r="CL145" i="1"/>
  <c r="CJ145" i="1"/>
  <c r="CM145" i="1"/>
  <c r="CK146" i="1"/>
  <c r="CJ146" i="1"/>
  <c r="CL146" i="1"/>
  <c r="CM146" i="1"/>
  <c r="CL113" i="1"/>
  <c r="CK113" i="1"/>
  <c r="BX113" i="1"/>
  <c r="CC113" i="1" s="1"/>
  <c r="CM113" i="1"/>
  <c r="CJ113" i="1"/>
  <c r="CK126" i="1"/>
  <c r="CJ126" i="1"/>
  <c r="CM126" i="1"/>
  <c r="CL126" i="1"/>
  <c r="CB137" i="1"/>
  <c r="CN137" i="1" s="1"/>
  <c r="BU137" i="1"/>
  <c r="CE137" i="1" s="1"/>
  <c r="CJ131" i="1"/>
  <c r="CM131" i="1"/>
  <c r="CL131" i="1"/>
  <c r="CK131" i="1"/>
  <c r="BX131" i="1"/>
  <c r="CC131" i="1" s="1"/>
  <c r="CN131" i="1" s="1"/>
  <c r="CJ127" i="1"/>
  <c r="CM127" i="1"/>
  <c r="CL127" i="1"/>
  <c r="CK127" i="1"/>
  <c r="CK116" i="1"/>
  <c r="BX116" i="1"/>
  <c r="CC116" i="1" s="1"/>
  <c r="CJ116" i="1"/>
  <c r="CM116" i="1"/>
  <c r="CL116" i="1"/>
  <c r="CL109" i="1"/>
  <c r="CK109" i="1"/>
  <c r="CM109" i="1"/>
  <c r="CJ109" i="1"/>
  <c r="BX109" i="1"/>
  <c r="CC109" i="1" s="1"/>
  <c r="CK100" i="1"/>
  <c r="CM100" i="1"/>
  <c r="CL100" i="1"/>
  <c r="CJ100" i="1"/>
  <c r="BX100" i="1"/>
  <c r="CC100" i="1" s="1"/>
  <c r="CB84" i="1"/>
  <c r="BU84" i="1"/>
  <c r="CE84" i="1" s="1"/>
  <c r="CK106" i="1"/>
  <c r="CL106" i="1"/>
  <c r="CM106" i="1"/>
  <c r="BX106" i="1"/>
  <c r="CC106" i="1" s="1"/>
  <c r="CJ106" i="1"/>
  <c r="CN112" i="1"/>
  <c r="CK104" i="1"/>
  <c r="CM104" i="1"/>
  <c r="CL104" i="1"/>
  <c r="BX104" i="1"/>
  <c r="CC104" i="1" s="1"/>
  <c r="CJ104" i="1"/>
  <c r="CB98" i="1"/>
  <c r="BU98" i="1"/>
  <c r="CE98" i="1" s="1"/>
  <c r="CK78" i="1"/>
  <c r="CM78" i="1"/>
  <c r="CL78" i="1"/>
  <c r="CJ78" i="1"/>
  <c r="CB87" i="1"/>
  <c r="BU87" i="1"/>
  <c r="CE87" i="1" s="1"/>
  <c r="CB71" i="1"/>
  <c r="CN71" i="1" s="1"/>
  <c r="BU71" i="1"/>
  <c r="CE71" i="1" s="1"/>
  <c r="CK86" i="1"/>
  <c r="CL86" i="1"/>
  <c r="CM86" i="1"/>
  <c r="BX86" i="1"/>
  <c r="CC86" i="1" s="1"/>
  <c r="CJ86" i="1"/>
  <c r="CD59" i="1"/>
  <c r="BU70" i="1"/>
  <c r="CE70" i="1" s="1"/>
  <c r="CB70" i="1"/>
  <c r="CK42" i="1"/>
  <c r="CM42" i="1"/>
  <c r="CL42" i="1"/>
  <c r="CJ42" i="1"/>
  <c r="BX42" i="1"/>
  <c r="CC42" i="1" s="1"/>
  <c r="CN72" i="1"/>
  <c r="CK58" i="1"/>
  <c r="CJ58" i="1"/>
  <c r="CM58" i="1"/>
  <c r="CL58" i="1"/>
  <c r="CB45" i="1"/>
  <c r="BU45" i="1"/>
  <c r="CE45" i="1" s="1"/>
  <c r="CK38" i="1"/>
  <c r="CM38" i="1"/>
  <c r="CL38" i="1"/>
  <c r="CJ38" i="1"/>
  <c r="CL33" i="1"/>
  <c r="CK33" i="1"/>
  <c r="CM33" i="1"/>
  <c r="CJ33" i="1"/>
  <c r="CB67" i="1"/>
  <c r="CB49" i="1"/>
  <c r="CN49" i="1" s="1"/>
  <c r="BU49" i="1"/>
  <c r="CE49" i="1" s="1"/>
  <c r="CK50" i="1"/>
  <c r="CM50" i="1"/>
  <c r="CL50" i="1"/>
  <c r="CJ50" i="1"/>
  <c r="CB38" i="1"/>
  <c r="CN38" i="1" s="1"/>
  <c r="BU38" i="1"/>
  <c r="CE38" i="1" s="1"/>
  <c r="CB59" i="1"/>
  <c r="BU13" i="1"/>
  <c r="CE13" i="1" s="1"/>
  <c r="CB13" i="1"/>
  <c r="Z215" i="1"/>
  <c r="AD215" i="1"/>
  <c r="CK220" i="1"/>
  <c r="CJ220" i="1"/>
  <c r="CM220" i="1"/>
  <c r="CL220" i="1"/>
  <c r="CB215" i="1"/>
  <c r="BU215" i="1"/>
  <c r="CE215" i="1" s="1"/>
  <c r="CB221" i="1"/>
  <c r="CN221" i="1" s="1"/>
  <c r="BU221" i="1"/>
  <c r="CE221" i="1" s="1"/>
  <c r="CB191" i="1"/>
  <c r="CN191" i="1" s="1"/>
  <c r="BU191" i="1"/>
  <c r="CE191" i="1" s="1"/>
  <c r="CK182" i="1"/>
  <c r="CJ182" i="1"/>
  <c r="CM182" i="1"/>
  <c r="CL182" i="1"/>
  <c r="BX182" i="1"/>
  <c r="CC182" i="1" s="1"/>
  <c r="CK162" i="1"/>
  <c r="CM162" i="1"/>
  <c r="CL162" i="1"/>
  <c r="CJ162" i="1"/>
  <c r="CK171" i="1"/>
  <c r="CL171" i="1"/>
  <c r="CJ171" i="1"/>
  <c r="CM171" i="1"/>
  <c r="BX171" i="1"/>
  <c r="CC171" i="1" s="1"/>
  <c r="CK149" i="1"/>
  <c r="CJ149" i="1"/>
  <c r="CM149" i="1"/>
  <c r="CL149" i="1"/>
  <c r="CK138" i="1"/>
  <c r="CL138" i="1"/>
  <c r="CM138" i="1"/>
  <c r="CJ138" i="1"/>
  <c r="BX138" i="1"/>
  <c r="CC138" i="1" s="1"/>
  <c r="CD127" i="1"/>
  <c r="CL111" i="1"/>
  <c r="CK111" i="1"/>
  <c r="CM111" i="1"/>
  <c r="CJ111" i="1"/>
  <c r="BX111" i="1"/>
  <c r="CC111" i="1" s="1"/>
  <c r="CB144" i="1"/>
  <c r="BU144" i="1"/>
  <c r="CE144" i="1" s="1"/>
  <c r="CK132" i="1"/>
  <c r="CM132" i="1"/>
  <c r="CL132" i="1"/>
  <c r="CJ132" i="1"/>
  <c r="CB136" i="1"/>
  <c r="BU136" i="1"/>
  <c r="CE136" i="1" s="1"/>
  <c r="CK130" i="1"/>
  <c r="CM130" i="1"/>
  <c r="CL130" i="1"/>
  <c r="CJ130" i="1"/>
  <c r="BX121" i="1"/>
  <c r="CC121" i="1" s="1"/>
  <c r="CM121" i="1"/>
  <c r="CL121" i="1"/>
  <c r="CJ121" i="1"/>
  <c r="CK121" i="1"/>
  <c r="CB116" i="1"/>
  <c r="CN116" i="1" s="1"/>
  <c r="BU116" i="1"/>
  <c r="CE116" i="1" s="1"/>
  <c r="CK110" i="1"/>
  <c r="CL110" i="1"/>
  <c r="CJ110" i="1"/>
  <c r="BX110" i="1"/>
  <c r="CC110" i="1" s="1"/>
  <c r="CM110" i="1"/>
  <c r="CB110" i="1"/>
  <c r="CN110" i="1" s="1"/>
  <c r="BU110" i="1"/>
  <c r="CE110" i="1" s="1"/>
  <c r="BU113" i="1"/>
  <c r="CE113" i="1" s="1"/>
  <c r="CB108" i="1"/>
  <c r="CN108" i="1" s="1"/>
  <c r="BU108" i="1"/>
  <c r="CE108" i="1" s="1"/>
  <c r="CK77" i="1"/>
  <c r="CL77" i="1"/>
  <c r="CM77" i="1"/>
  <c r="CJ77" i="1"/>
  <c r="CB85" i="1"/>
  <c r="CN85" i="1" s="1"/>
  <c r="BU85" i="1"/>
  <c r="CE85" i="1" s="1"/>
  <c r="CB79" i="1"/>
  <c r="BU79" i="1"/>
  <c r="CE79" i="1" s="1"/>
  <c r="CM69" i="1"/>
  <c r="CL69" i="1"/>
  <c r="CK69" i="1"/>
  <c r="CJ69" i="1"/>
  <c r="CB80" i="1"/>
  <c r="BU80" i="1"/>
  <c r="CE80" i="1" s="1"/>
  <c r="CL47" i="1"/>
  <c r="CK47" i="1"/>
  <c r="CJ47" i="1"/>
  <c r="CM47" i="1"/>
  <c r="BX69" i="1"/>
  <c r="CC69" i="1" s="1"/>
  <c r="CK63" i="1"/>
  <c r="CM63" i="1"/>
  <c r="CL63" i="1"/>
  <c r="CJ63" i="1"/>
  <c r="CM55" i="1"/>
  <c r="CL55" i="1"/>
  <c r="CK55" i="1"/>
  <c r="CJ55" i="1"/>
  <c r="CB51" i="1"/>
  <c r="CN51" i="1" s="1"/>
  <c r="BU51" i="1"/>
  <c r="CE51" i="1" s="1"/>
  <c r="CB39" i="1"/>
  <c r="BU39" i="1"/>
  <c r="CE39" i="1" s="1"/>
  <c r="BU62" i="1"/>
  <c r="CE62" i="1" s="1"/>
  <c r="CB62" i="1"/>
  <c r="CK48" i="1"/>
  <c r="CJ48" i="1"/>
  <c r="CM48" i="1"/>
  <c r="CL48" i="1"/>
  <c r="CJ61" i="1"/>
  <c r="CM61" i="1"/>
  <c r="CL61" i="1"/>
  <c r="CK61" i="1"/>
  <c r="BU63" i="1"/>
  <c r="CE63" i="1" s="1"/>
  <c r="CB75" i="1"/>
  <c r="CN75" i="1" s="1"/>
  <c r="BU75" i="1"/>
  <c r="CE75" i="1" s="1"/>
  <c r="CB48" i="1"/>
  <c r="CN48" i="1" s="1"/>
  <c r="BU48" i="1"/>
  <c r="BU28" i="1"/>
  <c r="CE28" i="1" s="1"/>
  <c r="CB28" i="1"/>
  <c r="CN28" i="1" s="1"/>
  <c r="CN46" i="1"/>
  <c r="CL12" i="1"/>
  <c r="CM12" i="1"/>
  <c r="CK12" i="1"/>
  <c r="CJ12" i="1"/>
  <c r="CN20" i="1"/>
  <c r="CK218" i="1"/>
  <c r="CJ218" i="1"/>
  <c r="CM218" i="1"/>
  <c r="BX218" i="1"/>
  <c r="CC218" i="1" s="1"/>
  <c r="CL218" i="1"/>
  <c r="CL215" i="1"/>
  <c r="CK215" i="1"/>
  <c r="CM215" i="1"/>
  <c r="CJ215" i="1"/>
  <c r="BX215" i="1"/>
  <c r="CC215" i="1" s="1"/>
  <c r="CK212" i="1"/>
  <c r="CL212" i="1"/>
  <c r="CJ212" i="1"/>
  <c r="BX212" i="1"/>
  <c r="CC212" i="1" s="1"/>
  <c r="CM212" i="1"/>
  <c r="BU212" i="1"/>
  <c r="CE212" i="1" s="1"/>
  <c r="CJ186" i="1"/>
  <c r="CM186" i="1"/>
  <c r="CL186" i="1"/>
  <c r="CK186" i="1"/>
  <c r="BU220" i="1"/>
  <c r="CE220" i="1" s="1"/>
  <c r="CB220" i="1"/>
  <c r="CB194" i="1"/>
  <c r="BU194" i="1"/>
  <c r="CN192" i="1"/>
  <c r="CB163" i="1"/>
  <c r="BU163" i="1"/>
  <c r="CE163" i="1" s="1"/>
  <c r="BU171" i="1"/>
  <c r="CE171" i="1" s="1"/>
  <c r="CB171" i="1"/>
  <c r="BU172" i="1"/>
  <c r="CE172" i="1" s="1"/>
  <c r="CN172" i="1" s="1"/>
  <c r="CM156" i="1"/>
  <c r="CJ156" i="1"/>
  <c r="CK156" i="1"/>
  <c r="CL156" i="1"/>
  <c r="CB156" i="1"/>
  <c r="BU156" i="1"/>
  <c r="CE156" i="1" s="1"/>
  <c r="CK148" i="1"/>
  <c r="CJ148" i="1"/>
  <c r="CM148" i="1"/>
  <c r="CL148" i="1"/>
  <c r="BX143" i="1"/>
  <c r="CC143" i="1" s="1"/>
  <c r="BU122" i="1"/>
  <c r="CE122" i="1" s="1"/>
  <c r="CB122" i="1"/>
  <c r="Z220" i="1"/>
  <c r="AD220" i="1"/>
  <c r="CM221" i="1"/>
  <c r="CL221" i="1"/>
  <c r="CK221" i="1"/>
  <c r="CJ221" i="1"/>
  <c r="CK216" i="1"/>
  <c r="CL216" i="1"/>
  <c r="CM216" i="1"/>
  <c r="CJ216" i="1"/>
  <c r="BX216" i="1"/>
  <c r="CC216" i="1" s="1"/>
  <c r="CK214" i="1"/>
  <c r="CL214" i="1"/>
  <c r="CM214" i="1"/>
  <c r="CJ214" i="1"/>
  <c r="BX214" i="1"/>
  <c r="CC214" i="1" s="1"/>
  <c r="BX184" i="1"/>
  <c r="CC184" i="1" s="1"/>
  <c r="BU193" i="1"/>
  <c r="CE193" i="1" s="1"/>
  <c r="CB193" i="1"/>
  <c r="CB190" i="1"/>
  <c r="CN190" i="1" s="1"/>
  <c r="BU190" i="1"/>
  <c r="CE190" i="1" s="1"/>
  <c r="BX177" i="1"/>
  <c r="CC177" i="1" s="1"/>
  <c r="BU183" i="1"/>
  <c r="CE183" i="1" s="1"/>
  <c r="CB183" i="1"/>
  <c r="CK173" i="1"/>
  <c r="CM173" i="1"/>
  <c r="CL173" i="1"/>
  <c r="CJ173" i="1"/>
  <c r="CM168" i="1"/>
  <c r="CL168" i="1"/>
  <c r="CK168" i="1"/>
  <c r="CJ168" i="1"/>
  <c r="CM166" i="1"/>
  <c r="CL166" i="1"/>
  <c r="CK166" i="1"/>
  <c r="CJ166" i="1"/>
  <c r="CJ155" i="1"/>
  <c r="CL155" i="1"/>
  <c r="CK155" i="1"/>
  <c r="CM155" i="1"/>
  <c r="BX166" i="1"/>
  <c r="CC166" i="1" s="1"/>
  <c r="BU168" i="1"/>
  <c r="CE168" i="1" s="1"/>
  <c r="CM170" i="1"/>
  <c r="CL170" i="1"/>
  <c r="CK170" i="1"/>
  <c r="BX170" i="1"/>
  <c r="CC170" i="1" s="1"/>
  <c r="CJ170" i="1"/>
  <c r="BU167" i="1"/>
  <c r="CE167" i="1" s="1"/>
  <c r="CB167" i="1"/>
  <c r="BX155" i="1"/>
  <c r="CC155" i="1" s="1"/>
  <c r="CB146" i="1"/>
  <c r="BU146" i="1"/>
  <c r="CE146" i="1" s="1"/>
  <c r="CK134" i="1"/>
  <c r="CL134" i="1"/>
  <c r="CM134" i="1"/>
  <c r="CJ134" i="1"/>
  <c r="CJ117" i="1"/>
  <c r="CL117" i="1"/>
  <c r="CK117" i="1"/>
  <c r="CM117" i="1"/>
  <c r="BX145" i="1"/>
  <c r="CC145" i="1" s="1"/>
  <c r="BU128" i="1"/>
  <c r="CE128" i="1" s="1"/>
  <c r="CB128" i="1"/>
  <c r="BU155" i="1"/>
  <c r="CE155" i="1" s="1"/>
  <c r="CB155" i="1"/>
  <c r="CN155" i="1" s="1"/>
  <c r="CL150" i="1"/>
  <c r="CK150" i="1"/>
  <c r="CM150" i="1"/>
  <c r="CJ150" i="1"/>
  <c r="BX150" i="1"/>
  <c r="CC150" i="1" s="1"/>
  <c r="CD129" i="1"/>
  <c r="BU127" i="1"/>
  <c r="CE127" i="1" s="1"/>
  <c r="CB119" i="1"/>
  <c r="CN140" i="1"/>
  <c r="BX126" i="1"/>
  <c r="CC126" i="1" s="1"/>
  <c r="CD119" i="1"/>
  <c r="BU121" i="1"/>
  <c r="CE121" i="1" s="1"/>
  <c r="CB103" i="1"/>
  <c r="BU103" i="1"/>
  <c r="CE103" i="1" s="1"/>
  <c r="CL89" i="1"/>
  <c r="CK89" i="1"/>
  <c r="CM89" i="1"/>
  <c r="CJ89" i="1"/>
  <c r="BX89" i="1"/>
  <c r="CC89" i="1" s="1"/>
  <c r="CN113" i="1"/>
  <c r="CL103" i="1"/>
  <c r="CK103" i="1"/>
  <c r="CJ103" i="1"/>
  <c r="CM103" i="1"/>
  <c r="BX103" i="1"/>
  <c r="CC103" i="1" s="1"/>
  <c r="CK84" i="1"/>
  <c r="CM84" i="1"/>
  <c r="CL84" i="1"/>
  <c r="CJ84" i="1"/>
  <c r="BX84" i="1"/>
  <c r="CC84" i="1" s="1"/>
  <c r="CJ49" i="1"/>
  <c r="CM49" i="1"/>
  <c r="CL49" i="1"/>
  <c r="CK49" i="1"/>
  <c r="CB77" i="1"/>
  <c r="BU77" i="1"/>
  <c r="CE77" i="1" s="1"/>
  <c r="BU61" i="1"/>
  <c r="CE61" i="1" s="1"/>
  <c r="CB37" i="1"/>
  <c r="CN37" i="1" s="1"/>
  <c r="BU37" i="1"/>
  <c r="CE37" i="1" s="1"/>
  <c r="CM19" i="1"/>
  <c r="CL19" i="1"/>
  <c r="CK19" i="1"/>
  <c r="CJ19" i="1"/>
  <c r="CN58" i="1"/>
  <c r="BU40" i="1"/>
  <c r="CE40" i="1" s="1"/>
  <c r="CB40" i="1"/>
  <c r="CN63" i="1"/>
  <c r="CB69" i="1"/>
  <c r="CN69" i="1" s="1"/>
  <c r="BU69" i="1"/>
  <c r="CE69" i="1" s="1"/>
  <c r="CB47" i="1"/>
  <c r="BU47" i="1"/>
  <c r="CE47" i="1" s="1"/>
  <c r="CK27" i="1"/>
  <c r="CJ27" i="1"/>
  <c r="CM27" i="1"/>
  <c r="CL27" i="1"/>
  <c r="CN57" i="1"/>
  <c r="CN19" i="1"/>
  <c r="CN25" i="1"/>
  <c r="CL16" i="1"/>
  <c r="CK16" i="1"/>
  <c r="CM16" i="1"/>
  <c r="CJ16" i="1"/>
  <c r="CN22" i="1"/>
  <c r="AD221" i="1"/>
  <c r="Z221" i="1"/>
  <c r="BX220" i="1"/>
  <c r="CC220" i="1" s="1"/>
  <c r="CJ190" i="1"/>
  <c r="CK190" i="1"/>
  <c r="CM190" i="1"/>
  <c r="CL190" i="1"/>
  <c r="Z212" i="1"/>
  <c r="AD212" i="1"/>
  <c r="Z216" i="1"/>
  <c r="AD216" i="1"/>
  <c r="AD219" i="1"/>
  <c r="Z217" i="1"/>
  <c r="AD217" i="1"/>
  <c r="CL195" i="1"/>
  <c r="CK195" i="1"/>
  <c r="CJ195" i="1"/>
  <c r="BX195" i="1"/>
  <c r="CC195" i="1" s="1"/>
  <c r="CM195" i="1"/>
  <c r="Z213" i="1"/>
  <c r="AD213" i="1"/>
  <c r="CL196" i="1"/>
  <c r="CM196" i="1"/>
  <c r="CJ196" i="1"/>
  <c r="CK196" i="1"/>
  <c r="BX196" i="1"/>
  <c r="CC196" i="1" s="1"/>
  <c r="CB188" i="1"/>
  <c r="BU188" i="1"/>
  <c r="CE188" i="1" s="1"/>
  <c r="BU195" i="1"/>
  <c r="CE195" i="1" s="1"/>
  <c r="CL179" i="1"/>
  <c r="CJ179" i="1"/>
  <c r="CM179" i="1"/>
  <c r="CK179" i="1"/>
  <c r="BX179" i="1"/>
  <c r="CC179" i="1" s="1"/>
  <c r="CN179" i="1" s="1"/>
  <c r="BU181" i="1"/>
  <c r="CE181" i="1" s="1"/>
  <c r="CK178" i="1"/>
  <c r="CL178" i="1"/>
  <c r="CM178" i="1"/>
  <c r="CJ178" i="1"/>
  <c r="BX178" i="1"/>
  <c r="CC178" i="1" s="1"/>
  <c r="CN178" i="1" s="1"/>
  <c r="CB174" i="1"/>
  <c r="CN174" i="1" s="1"/>
  <c r="BU174" i="1"/>
  <c r="CE174" i="1" s="1"/>
  <c r="CB166" i="1"/>
  <c r="CN166" i="1" s="1"/>
  <c r="BU166" i="1"/>
  <c r="CE166" i="1" s="1"/>
  <c r="BU178" i="1"/>
  <c r="CE178" i="1" s="1"/>
  <c r="CJ164" i="1"/>
  <c r="CK164" i="1"/>
  <c r="CM164" i="1"/>
  <c r="CL164" i="1"/>
  <c r="BU165" i="1"/>
  <c r="CE165" i="1" s="1"/>
  <c r="CB165" i="1"/>
  <c r="CL154" i="1"/>
  <c r="CK154" i="1"/>
  <c r="CM154" i="1"/>
  <c r="BX154" i="1"/>
  <c r="CC154" i="1" s="1"/>
  <c r="CN154" i="1" s="1"/>
  <c r="CJ154" i="1"/>
  <c r="BU164" i="1"/>
  <c r="CE164" i="1" s="1"/>
  <c r="CN168" i="1"/>
  <c r="BX162" i="1"/>
  <c r="CC162" i="1" s="1"/>
  <c r="CK133" i="1"/>
  <c r="CM133" i="1"/>
  <c r="CL133" i="1"/>
  <c r="CJ133" i="1"/>
  <c r="BX156" i="1"/>
  <c r="CC156" i="1" s="1"/>
  <c r="CK144" i="1"/>
  <c r="CL144" i="1"/>
  <c r="CJ144" i="1"/>
  <c r="CM144" i="1"/>
  <c r="CK137" i="1"/>
  <c r="CL137" i="1"/>
  <c r="CM137" i="1"/>
  <c r="CJ137" i="1"/>
  <c r="CB127" i="1"/>
  <c r="CN127" i="1" s="1"/>
  <c r="CB118" i="1"/>
  <c r="BU118" i="1"/>
  <c r="CE118" i="1" s="1"/>
  <c r="CN143" i="1"/>
  <c r="CK118" i="1"/>
  <c r="BX118" i="1"/>
  <c r="CC118" i="1" s="1"/>
  <c r="CM118" i="1"/>
  <c r="CJ118" i="1"/>
  <c r="CL118" i="1"/>
  <c r="CL125" i="1"/>
  <c r="CK125" i="1"/>
  <c r="CJ125" i="1"/>
  <c r="CM125" i="1"/>
  <c r="CK83" i="1"/>
  <c r="CL83" i="1"/>
  <c r="CJ83" i="1"/>
  <c r="CM83" i="1"/>
  <c r="CB135" i="1"/>
  <c r="BU135" i="1"/>
  <c r="CE135" i="1" s="1"/>
  <c r="BX129" i="1"/>
  <c r="CC129" i="1" s="1"/>
  <c r="CN129" i="1" s="1"/>
  <c r="CM115" i="1"/>
  <c r="BX115" i="1"/>
  <c r="CC115" i="1" s="1"/>
  <c r="CL115" i="1"/>
  <c r="CK115" i="1"/>
  <c r="CJ115" i="1"/>
  <c r="BU126" i="1"/>
  <c r="CE126" i="1" s="1"/>
  <c r="CN126" i="1" s="1"/>
  <c r="CN121" i="1"/>
  <c r="CK88" i="1"/>
  <c r="CM88" i="1"/>
  <c r="CL88" i="1"/>
  <c r="CJ88" i="1"/>
  <c r="BX88" i="1"/>
  <c r="CC88" i="1" s="1"/>
  <c r="CN114" i="1"/>
  <c r="BU111" i="1"/>
  <c r="CE111" i="1" s="1"/>
  <c r="CK102" i="1"/>
  <c r="CL102" i="1"/>
  <c r="CM102" i="1"/>
  <c r="BX102" i="1"/>
  <c r="CC102" i="1" s="1"/>
  <c r="CJ102" i="1"/>
  <c r="CB83" i="1"/>
  <c r="BU83" i="1"/>
  <c r="CE83" i="1" s="1"/>
  <c r="CK73" i="1"/>
  <c r="CM73" i="1"/>
  <c r="CL73" i="1"/>
  <c r="CJ73" i="1"/>
  <c r="CM41" i="1"/>
  <c r="CL41" i="1"/>
  <c r="CK41" i="1"/>
  <c r="CJ41" i="1"/>
  <c r="CK81" i="1"/>
  <c r="CJ81" i="1"/>
  <c r="CL81" i="1"/>
  <c r="BX81" i="1"/>
  <c r="CC81" i="1" s="1"/>
  <c r="CM81" i="1"/>
  <c r="CM53" i="1"/>
  <c r="CL53" i="1"/>
  <c r="CK53" i="1"/>
  <c r="CJ53" i="1"/>
  <c r="CN61" i="1"/>
  <c r="BU54" i="1"/>
  <c r="CE54" i="1" s="1"/>
  <c r="CB54" i="1"/>
  <c r="BX44" i="1"/>
  <c r="CC44" i="1" s="1"/>
  <c r="CN44" i="1" s="1"/>
  <c r="CB27" i="1"/>
  <c r="CN27" i="1" s="1"/>
  <c r="BU27" i="1"/>
  <c r="CE27" i="1" s="1"/>
  <c r="CB53" i="1"/>
  <c r="CN53" i="1" s="1"/>
  <c r="BU53" i="1"/>
  <c r="CE53" i="1" s="1"/>
  <c r="BX38" i="1"/>
  <c r="CC38" i="1" s="1"/>
  <c r="BX55" i="1"/>
  <c r="CC55" i="1" s="1"/>
  <c r="CN55" i="1" s="1"/>
  <c r="CN76" i="1"/>
  <c r="BX58" i="1"/>
  <c r="CC58" i="1" s="1"/>
  <c r="CK36" i="1"/>
  <c r="CJ36" i="1"/>
  <c r="CM36" i="1"/>
  <c r="CL36" i="1"/>
  <c r="CK66" i="1"/>
  <c r="CL66" i="1"/>
  <c r="CJ66" i="1"/>
  <c r="CM66" i="1"/>
  <c r="BX53" i="1"/>
  <c r="CC53" i="1" s="1"/>
  <c r="CM45" i="1"/>
  <c r="CL45" i="1"/>
  <c r="CK45" i="1"/>
  <c r="CJ45" i="1"/>
  <c r="CB36" i="1"/>
  <c r="CN36" i="1" s="1"/>
  <c r="BU36" i="1"/>
  <c r="CE36" i="1" s="1"/>
  <c r="BU42" i="1"/>
  <c r="CE42" i="1" s="1"/>
  <c r="CN42" i="1" s="1"/>
  <c r="CN14" i="1"/>
  <c r="BX33" i="1"/>
  <c r="CC33" i="1" s="1"/>
  <c r="BU12" i="1"/>
  <c r="CE12" i="1" s="1"/>
  <c r="CN12" i="1" s="1"/>
  <c r="CN18" i="1"/>
  <c r="BX45" i="1"/>
  <c r="CC45" i="1" s="1"/>
  <c r="CB34" i="1"/>
  <c r="BU34" i="1"/>
  <c r="CE34" i="1" s="1"/>
  <c r="CB21" i="1"/>
  <c r="BU21" i="1"/>
  <c r="CE21" i="1" s="1"/>
  <c r="CK185" i="1"/>
  <c r="CM185" i="1"/>
  <c r="CL185" i="1"/>
  <c r="CJ185" i="1"/>
  <c r="CK175" i="1"/>
  <c r="CM175" i="1"/>
  <c r="CL175" i="1"/>
  <c r="CJ175" i="1"/>
  <c r="BX175" i="1"/>
  <c r="CC175" i="1" s="1"/>
  <c r="CN175" i="1" s="1"/>
  <c r="CB170" i="1"/>
  <c r="CN170" i="1" s="1"/>
  <c r="BU170" i="1"/>
  <c r="CE170" i="1" s="1"/>
  <c r="CN164" i="1"/>
  <c r="CB162" i="1"/>
  <c r="CN162" i="1" s="1"/>
  <c r="BU162" i="1"/>
  <c r="CE162" i="1" s="1"/>
  <c r="CK143" i="1"/>
  <c r="CL143" i="1"/>
  <c r="CM143" i="1"/>
  <c r="CJ143" i="1"/>
  <c r="BX149" i="1"/>
  <c r="CC149" i="1" s="1"/>
  <c r="CK140" i="1"/>
  <c r="CL140" i="1"/>
  <c r="CM140" i="1"/>
  <c r="CJ140" i="1"/>
  <c r="CK136" i="1"/>
  <c r="CL136" i="1"/>
  <c r="CJ136" i="1"/>
  <c r="CM136" i="1"/>
  <c r="CK141" i="1"/>
  <c r="CL141" i="1"/>
  <c r="CM141" i="1"/>
  <c r="CJ141" i="1"/>
  <c r="CB130" i="1"/>
  <c r="BU130" i="1"/>
  <c r="CE130" i="1" s="1"/>
  <c r="BU138" i="1"/>
  <c r="CE138" i="1" s="1"/>
  <c r="CN150" i="1"/>
  <c r="BX141" i="1"/>
  <c r="CC141" i="1" s="1"/>
  <c r="CN141" i="1" s="1"/>
  <c r="CN139" i="1"/>
  <c r="CK124" i="1"/>
  <c r="CL124" i="1"/>
  <c r="CJ124" i="1"/>
  <c r="CM124" i="1"/>
  <c r="BX124" i="1"/>
  <c r="CC124" i="1" s="1"/>
  <c r="CN124" i="1" s="1"/>
  <c r="CB134" i="1"/>
  <c r="BU134" i="1"/>
  <c r="CE134" i="1" s="1"/>
  <c r="CJ129" i="1"/>
  <c r="CK129" i="1"/>
  <c r="CM129" i="1"/>
  <c r="CL129" i="1"/>
  <c r="CB115" i="1"/>
  <c r="BU115" i="1"/>
  <c r="CE115" i="1" s="1"/>
  <c r="CK82" i="1"/>
  <c r="BX82" i="1"/>
  <c r="CC82" i="1" s="1"/>
  <c r="CM82" i="1"/>
  <c r="CJ82" i="1"/>
  <c r="CL82" i="1"/>
  <c r="CB96" i="1"/>
  <c r="CN96" i="1" s="1"/>
  <c r="BU96" i="1"/>
  <c r="CE96" i="1" s="1"/>
  <c r="CB81" i="1"/>
  <c r="CN81" i="1" s="1"/>
  <c r="BU81" i="1"/>
  <c r="CE81" i="1" s="1"/>
  <c r="CB101" i="1"/>
  <c r="BU101" i="1"/>
  <c r="CE101" i="1" s="1"/>
  <c r="BU109" i="1"/>
  <c r="CE109" i="1" s="1"/>
  <c r="CK96" i="1"/>
  <c r="CM96" i="1"/>
  <c r="CL96" i="1"/>
  <c r="BX96" i="1"/>
  <c r="CC96" i="1" s="1"/>
  <c r="CJ96" i="1"/>
  <c r="CB97" i="1"/>
  <c r="CN97" i="1" s="1"/>
  <c r="BU97" i="1"/>
  <c r="CE97" i="1" s="1"/>
  <c r="CN111" i="1"/>
  <c r="CL91" i="1"/>
  <c r="CK91" i="1"/>
  <c r="CJ91" i="1"/>
  <c r="CM91" i="1"/>
  <c r="BX91" i="1"/>
  <c r="CC91" i="1" s="1"/>
  <c r="BU82" i="1"/>
  <c r="CE82" i="1" s="1"/>
  <c r="CK76" i="1"/>
  <c r="CM76" i="1"/>
  <c r="CJ76" i="1"/>
  <c r="CL76" i="1"/>
  <c r="CL23" i="1"/>
  <c r="CK23" i="1"/>
  <c r="CJ23" i="1"/>
  <c r="CM23" i="1"/>
  <c r="CK44" i="1"/>
  <c r="CM44" i="1"/>
  <c r="CL44" i="1"/>
  <c r="CJ44" i="1"/>
  <c r="BU78" i="1"/>
  <c r="CE78" i="1" s="1"/>
  <c r="CK52" i="1"/>
  <c r="CM52" i="1"/>
  <c r="CL52" i="1"/>
  <c r="CJ52" i="1"/>
  <c r="BX52" i="1"/>
  <c r="CC52" i="1" s="1"/>
  <c r="CB60" i="1"/>
  <c r="CN60" i="1" s="1"/>
  <c r="BU60" i="1"/>
  <c r="CE60" i="1" s="1"/>
  <c r="BU50" i="1"/>
  <c r="CE50" i="1" s="1"/>
  <c r="CB50" i="1"/>
  <c r="CJ39" i="1"/>
  <c r="CM39" i="1"/>
  <c r="CL39" i="1"/>
  <c r="CK39" i="1"/>
  <c r="CK34" i="1"/>
  <c r="CJ34" i="1"/>
  <c r="CL34" i="1"/>
  <c r="BX34" i="1"/>
  <c r="CC34" i="1" s="1"/>
  <c r="CM34" i="1"/>
  <c r="CM17" i="1"/>
  <c r="CL17" i="1"/>
  <c r="CJ17" i="1"/>
  <c r="CK17" i="1"/>
  <c r="CJ65" i="1"/>
  <c r="CM65" i="1"/>
  <c r="CL65" i="1"/>
  <c r="CK65" i="1"/>
  <c r="BX43" i="1"/>
  <c r="CC43" i="1" s="1"/>
  <c r="CM43" i="1"/>
  <c r="CL43" i="1"/>
  <c r="CK43" i="1"/>
  <c r="CJ43" i="1"/>
  <c r="BX23" i="1"/>
  <c r="CC23" i="1" s="1"/>
  <c r="CK37" i="1"/>
  <c r="CJ37" i="1"/>
  <c r="CM37" i="1"/>
  <c r="CL37" i="1"/>
  <c r="CD37" i="1"/>
  <c r="CN43" i="1"/>
  <c r="BU24" i="1"/>
  <c r="CE24" i="1" s="1"/>
  <c r="CB24" i="1"/>
  <c r="CB17" i="1"/>
  <c r="CN17" i="1" s="1"/>
  <c r="BU17" i="1"/>
  <c r="CE17" i="1" s="1"/>
  <c r="BU30" i="1"/>
  <c r="CE30" i="1" s="1"/>
  <c r="CB30" i="1"/>
  <c r="CN30" i="1" s="1"/>
  <c r="CB15" i="1"/>
  <c r="CN15" i="1" s="1"/>
  <c r="BU15" i="1"/>
  <c r="CE15" i="1" s="1"/>
  <c r="CK194" i="1"/>
  <c r="CJ194" i="1"/>
  <c r="CM194" i="1"/>
  <c r="CL194" i="1"/>
  <c r="BX194" i="1"/>
  <c r="CC194" i="1" s="1"/>
  <c r="CJ188" i="1"/>
  <c r="CM188" i="1"/>
  <c r="CL188" i="1"/>
  <c r="CK188" i="1"/>
  <c r="CM177" i="1"/>
  <c r="CK177" i="1"/>
  <c r="CL177" i="1"/>
  <c r="CJ177" i="1"/>
  <c r="CN181" i="1"/>
  <c r="CK189" i="1"/>
  <c r="CL189" i="1"/>
  <c r="CJ189" i="1"/>
  <c r="BX189" i="1"/>
  <c r="CC189" i="1" s="1"/>
  <c r="CM189" i="1"/>
  <c r="CK153" i="1"/>
  <c r="CM153" i="1"/>
  <c r="CJ153" i="1"/>
  <c r="BX153" i="1"/>
  <c r="CC153" i="1" s="1"/>
  <c r="CL153" i="1"/>
  <c r="CK161" i="1"/>
  <c r="CJ161" i="1"/>
  <c r="CM161" i="1"/>
  <c r="CL161" i="1"/>
  <c r="CM219" i="1"/>
  <c r="CL219" i="1"/>
  <c r="CK219" i="1"/>
  <c r="CJ219" i="1"/>
  <c r="CL217" i="1"/>
  <c r="CK217" i="1"/>
  <c r="CJ217" i="1"/>
  <c r="CM217" i="1"/>
  <c r="CB187" i="1"/>
  <c r="CN187" i="1" s="1"/>
  <c r="BU187" i="1"/>
  <c r="CE187" i="1" s="1"/>
  <c r="CK184" i="1"/>
  <c r="CL184" i="1"/>
  <c r="CM184" i="1"/>
  <c r="CJ184" i="1"/>
  <c r="CN196" i="1"/>
  <c r="CB184" i="1"/>
  <c r="CN184" i="1" s="1"/>
  <c r="BU184" i="1"/>
  <c r="CE184" i="1" s="1"/>
  <c r="CB177" i="1"/>
  <c r="CN177" i="1" s="1"/>
  <c r="BU177" i="1"/>
  <c r="CE177" i="1" s="1"/>
  <c r="CK159" i="1"/>
  <c r="CL159" i="1"/>
  <c r="CM159" i="1"/>
  <c r="CJ159" i="1"/>
  <c r="BX159" i="1"/>
  <c r="CC159" i="1" s="1"/>
  <c r="CK163" i="1"/>
  <c r="CM163" i="1"/>
  <c r="CL163" i="1"/>
  <c r="CJ163" i="1"/>
  <c r="BX163" i="1"/>
  <c r="CC163" i="1" s="1"/>
  <c r="CK183" i="1"/>
  <c r="CJ183" i="1"/>
  <c r="CL183" i="1"/>
  <c r="CM183" i="1"/>
  <c r="BX183" i="1"/>
  <c r="CC183" i="1" s="1"/>
  <c r="CB182" i="1"/>
  <c r="BU182" i="1"/>
  <c r="CE182" i="1" s="1"/>
  <c r="BU169" i="1"/>
  <c r="CE169" i="1" s="1"/>
  <c r="CB169" i="1"/>
  <c r="BX158" i="1"/>
  <c r="CC158" i="1" s="1"/>
  <c r="CL152" i="1"/>
  <c r="CK152" i="1"/>
  <c r="CM152" i="1"/>
  <c r="BX152" i="1"/>
  <c r="CC152" i="1" s="1"/>
  <c r="CN152" i="1" s="1"/>
  <c r="CJ152" i="1"/>
  <c r="BU161" i="1"/>
  <c r="CE161" i="1" s="1"/>
  <c r="CB161" i="1"/>
  <c r="CL160" i="1"/>
  <c r="CJ160" i="1"/>
  <c r="CM160" i="1"/>
  <c r="CK160" i="1"/>
  <c r="BX160" i="1"/>
  <c r="CC160" i="1" s="1"/>
  <c r="CB160" i="1"/>
  <c r="BU160" i="1"/>
  <c r="CE160" i="1" s="1"/>
  <c r="CK147" i="1"/>
  <c r="CM147" i="1"/>
  <c r="CL147" i="1"/>
  <c r="CJ147" i="1"/>
  <c r="BX147" i="1"/>
  <c r="CC147" i="1" s="1"/>
  <c r="CN147" i="1" s="1"/>
  <c r="CK142" i="1"/>
  <c r="CM142" i="1"/>
  <c r="CL142" i="1"/>
  <c r="CJ142" i="1"/>
  <c r="CM119" i="1"/>
  <c r="CK119" i="1"/>
  <c r="CJ119" i="1"/>
  <c r="CL119" i="1"/>
  <c r="CB132" i="1"/>
  <c r="BU132" i="1"/>
  <c r="CE132" i="1" s="1"/>
  <c r="CB149" i="1"/>
  <c r="CN149" i="1" s="1"/>
  <c r="BU149" i="1"/>
  <c r="CE149" i="1" s="1"/>
  <c r="BX136" i="1"/>
  <c r="CC136" i="1" s="1"/>
  <c r="CK135" i="1"/>
  <c r="CL135" i="1"/>
  <c r="CJ135" i="1"/>
  <c r="BX135" i="1"/>
  <c r="CC135" i="1" s="1"/>
  <c r="CM135" i="1"/>
  <c r="BU148" i="1"/>
  <c r="CE148" i="1" s="1"/>
  <c r="CN148" i="1" s="1"/>
  <c r="BX133" i="1"/>
  <c r="CC133" i="1" s="1"/>
  <c r="CN133" i="1" s="1"/>
  <c r="CM123" i="1"/>
  <c r="CL123" i="1"/>
  <c r="CK123" i="1"/>
  <c r="CJ123" i="1"/>
  <c r="BX146" i="1"/>
  <c r="CC146" i="1" s="1"/>
  <c r="CN138" i="1"/>
  <c r="BX123" i="1"/>
  <c r="CC123" i="1" s="1"/>
  <c r="CN120" i="1"/>
  <c r="BU131" i="1"/>
  <c r="CE131" i="1" s="1"/>
  <c r="CB145" i="1"/>
  <c r="CN145" i="1" s="1"/>
  <c r="BU145" i="1"/>
  <c r="CE145" i="1" s="1"/>
  <c r="BU142" i="1"/>
  <c r="CE142" i="1" s="1"/>
  <c r="CN142" i="1" s="1"/>
  <c r="CB123" i="1"/>
  <c r="CN123" i="1" s="1"/>
  <c r="BU123" i="1"/>
  <c r="CE123" i="1" s="1"/>
  <c r="CK139" i="1"/>
  <c r="CM139" i="1"/>
  <c r="CL139" i="1"/>
  <c r="CJ139" i="1"/>
  <c r="BX132" i="1"/>
  <c r="CC132" i="1" s="1"/>
  <c r="CB117" i="1"/>
  <c r="BU117" i="1"/>
  <c r="CE117" i="1" s="1"/>
  <c r="BU125" i="1"/>
  <c r="CE125" i="1" s="1"/>
  <c r="CN125" i="1" s="1"/>
  <c r="CK80" i="1"/>
  <c r="CL80" i="1"/>
  <c r="CM80" i="1"/>
  <c r="BX80" i="1"/>
  <c r="CC80" i="1" s="1"/>
  <c r="CJ80" i="1"/>
  <c r="CL101" i="1"/>
  <c r="CK101" i="1"/>
  <c r="CM101" i="1"/>
  <c r="CJ101" i="1"/>
  <c r="BX101" i="1"/>
  <c r="CC101" i="1" s="1"/>
  <c r="BX78" i="1"/>
  <c r="CC78" i="1" s="1"/>
  <c r="CN78" i="1" s="1"/>
  <c r="CK98" i="1"/>
  <c r="CL98" i="1"/>
  <c r="CM98" i="1"/>
  <c r="BX98" i="1"/>
  <c r="CC98" i="1" s="1"/>
  <c r="CJ98" i="1"/>
  <c r="CN109" i="1"/>
  <c r="CL107" i="1"/>
  <c r="CK107" i="1"/>
  <c r="CJ107" i="1"/>
  <c r="BX107" i="1"/>
  <c r="CC107" i="1" s="1"/>
  <c r="CM107" i="1"/>
  <c r="CK94" i="1"/>
  <c r="CL94" i="1"/>
  <c r="CM94" i="1"/>
  <c r="BX94" i="1"/>
  <c r="CC94" i="1" s="1"/>
  <c r="CJ94" i="1"/>
  <c r="CL105" i="1"/>
  <c r="CK105" i="1"/>
  <c r="CM105" i="1"/>
  <c r="CJ105" i="1"/>
  <c r="BX105" i="1"/>
  <c r="CC105" i="1" s="1"/>
  <c r="CK92" i="1"/>
  <c r="CM92" i="1"/>
  <c r="CL92" i="1"/>
  <c r="BX92" i="1"/>
  <c r="CC92" i="1" s="1"/>
  <c r="CJ92" i="1"/>
  <c r="CB105" i="1"/>
  <c r="CN105" i="1" s="1"/>
  <c r="BU105" i="1"/>
  <c r="CE105" i="1" s="1"/>
  <c r="CK90" i="1"/>
  <c r="CL90" i="1"/>
  <c r="CM90" i="1"/>
  <c r="BX90" i="1"/>
  <c r="CC90" i="1" s="1"/>
  <c r="CJ90" i="1"/>
  <c r="CN82" i="1"/>
  <c r="CK64" i="1"/>
  <c r="CL64" i="1"/>
  <c r="CJ64" i="1"/>
  <c r="BX64" i="1"/>
  <c r="CC64" i="1" s="1"/>
  <c r="CN64" i="1" s="1"/>
  <c r="CM64" i="1"/>
  <c r="CL67" i="1"/>
  <c r="CK67" i="1"/>
  <c r="CJ67" i="1"/>
  <c r="CM67" i="1"/>
  <c r="CB73" i="1"/>
  <c r="BU73" i="1"/>
  <c r="CE73" i="1" s="1"/>
  <c r="CD67" i="1"/>
  <c r="BX77" i="1"/>
  <c r="CC77" i="1" s="1"/>
  <c r="CB74" i="1"/>
  <c r="CN74" i="1" s="1"/>
  <c r="BU74" i="1"/>
  <c r="CE74" i="1" s="1"/>
  <c r="BU68" i="1"/>
  <c r="CE68" i="1" s="1"/>
  <c r="CB68" i="1"/>
  <c r="CN68" i="1" s="1"/>
  <c r="BU52" i="1"/>
  <c r="CE52" i="1" s="1"/>
  <c r="CB52" i="1"/>
  <c r="BU41" i="1"/>
  <c r="CE41" i="1" s="1"/>
  <c r="CN41" i="1" s="1"/>
  <c r="CB65" i="1"/>
  <c r="BU65" i="1"/>
  <c r="CE65" i="1" s="1"/>
  <c r="CB26" i="1"/>
  <c r="CN26" i="1" s="1"/>
  <c r="BU26" i="1"/>
  <c r="CE26" i="1" s="1"/>
  <c r="CK59" i="1"/>
  <c r="CJ59" i="1"/>
  <c r="CM59" i="1"/>
  <c r="CL59" i="1"/>
  <c r="BX47" i="1"/>
  <c r="CC47" i="1" s="1"/>
  <c r="BU67" i="1"/>
  <c r="CE67" i="1" s="1"/>
  <c r="BU56" i="1"/>
  <c r="CE56" i="1" s="1"/>
  <c r="CB56" i="1"/>
  <c r="CK62" i="1"/>
  <c r="CJ62" i="1"/>
  <c r="CM62" i="1"/>
  <c r="CL62" i="1"/>
  <c r="BX50" i="1"/>
  <c r="CC50" i="1" s="1"/>
  <c r="BU59" i="1"/>
  <c r="CE59" i="1" s="1"/>
  <c r="CL35" i="1"/>
  <c r="CK35" i="1"/>
  <c r="CJ35" i="1"/>
  <c r="CM35" i="1"/>
  <c r="BX35" i="1"/>
  <c r="CC35" i="1" s="1"/>
  <c r="CN35" i="1" s="1"/>
  <c r="CL14" i="1"/>
  <c r="CK14" i="1"/>
  <c r="CJ14" i="1"/>
  <c r="CM14" i="1"/>
  <c r="CN29" i="1"/>
  <c r="CN16" i="1"/>
  <c r="CN65" i="1" l="1"/>
  <c r="CN73" i="1"/>
  <c r="CN182" i="1"/>
  <c r="CN101" i="1"/>
  <c r="CN115" i="1"/>
  <c r="CN134" i="1"/>
  <c r="CN130" i="1"/>
  <c r="CN54" i="1"/>
  <c r="CN118" i="1"/>
  <c r="CN165" i="1"/>
  <c r="CN188" i="1"/>
  <c r="CN40" i="1"/>
  <c r="CN193" i="1"/>
  <c r="CN163" i="1"/>
  <c r="CN212" i="1"/>
  <c r="CN62" i="1"/>
  <c r="CN59" i="1"/>
  <c r="CN70" i="1"/>
  <c r="CN87" i="1"/>
  <c r="CN98" i="1"/>
  <c r="CN56" i="1"/>
  <c r="CN160" i="1"/>
  <c r="CN161" i="1"/>
  <c r="CN135" i="1"/>
  <c r="CN128" i="1"/>
  <c r="CN146" i="1"/>
  <c r="CN183" i="1"/>
  <c r="CN122" i="1"/>
  <c r="CN45" i="1"/>
  <c r="CN84" i="1"/>
  <c r="CN158" i="1"/>
  <c r="CN107" i="1"/>
  <c r="CN153" i="1"/>
  <c r="CN92" i="1"/>
  <c r="CN216" i="1"/>
  <c r="CN47" i="1"/>
  <c r="CN159" i="1"/>
  <c r="CN189" i="1"/>
  <c r="CN52" i="1"/>
  <c r="CN117" i="1"/>
  <c r="CN169" i="1"/>
  <c r="CN24" i="1"/>
  <c r="CN21" i="1"/>
  <c r="CN83" i="1"/>
  <c r="CN195" i="1"/>
  <c r="CN103" i="1"/>
  <c r="CN119" i="1"/>
  <c r="CN167" i="1"/>
  <c r="CN156" i="1"/>
  <c r="CN171" i="1"/>
  <c r="CN194" i="1"/>
  <c r="CN39" i="1"/>
  <c r="CN80" i="1"/>
  <c r="CN79" i="1"/>
  <c r="CN136" i="1"/>
  <c r="CN144" i="1"/>
  <c r="CN215" i="1"/>
  <c r="CN67" i="1"/>
  <c r="CN90" i="1"/>
  <c r="CN88" i="1"/>
  <c r="CN102" i="1"/>
  <c r="CN23" i="1"/>
  <c r="CN94" i="1"/>
  <c r="CN213" i="1"/>
  <c r="CN86" i="1"/>
  <c r="CN89" i="1"/>
  <c r="CN217" i="1"/>
  <c r="CN132" i="1"/>
  <c r="CN50" i="1"/>
  <c r="CN220" i="1"/>
  <c r="CN13" i="1"/>
  <c r="CN173" i="1"/>
  <c r="CN176" i="1"/>
  <c r="CN218" i="1"/>
  <c r="CN34" i="1"/>
  <c r="CN77" i="1"/>
  <c r="CN91" i="1"/>
  <c r="CN33" i="1"/>
  <c r="CN106" i="1"/>
  <c r="CN214" i="1"/>
  <c r="CN104" i="1"/>
  <c r="CN100" i="1"/>
</calcChain>
</file>

<file path=xl/comments1.xml><?xml version="1.0" encoding="utf-8"?>
<comments xmlns="http://schemas.openxmlformats.org/spreadsheetml/2006/main">
  <authors>
    <author>user</author>
    <author>HR1</author>
    <author>ADMIN</author>
  </authors>
  <commentList>
    <comment ref="B7" authorId="0">
      <text>
        <r>
          <rPr>
            <b/>
            <sz val="9"/>
            <color indexed="81"/>
            <rFont val="Tahoma"/>
            <family val="2"/>
          </rPr>
          <t>user:</t>
        </r>
        <r>
          <rPr>
            <sz val="9"/>
            <color indexed="81"/>
            <rFont val="Tahoma"/>
            <family val="2"/>
          </rPr>
          <t xml:space="preserve">
LOS 04022022</t>
        </r>
      </text>
    </comment>
    <comment ref="L7" authorId="1">
      <text>
        <r>
          <rPr>
            <b/>
            <sz val="9"/>
            <color indexed="81"/>
            <rFont val="Tahoma"/>
            <family val="2"/>
          </rPr>
          <t>HR1:</t>
        </r>
        <r>
          <rPr>
            <sz val="9"/>
            <color indexed="81"/>
            <rFont val="Tahoma"/>
            <family val="2"/>
          </rPr>
          <t xml:space="preserve">
JIKA STATUSNYA SEDANG CUMIL MAKA DITULIS CUMIL</t>
        </r>
      </text>
    </comment>
    <comment ref="M7" authorId="1">
      <text>
        <r>
          <rPr>
            <b/>
            <sz val="9"/>
            <color indexed="81"/>
            <rFont val="Tahoma"/>
            <family val="2"/>
          </rPr>
          <t>HR1:</t>
        </r>
        <r>
          <rPr>
            <sz val="9"/>
            <color indexed="81"/>
            <rFont val="Tahoma"/>
            <family val="2"/>
          </rPr>
          <t xml:space="preserve">
RESIGN PROSEDURAL = 1
RESIGN NON PROSEDURAL = 2
OJT= OJT
</t>
        </r>
      </text>
    </comment>
    <comment ref="AT8" authorId="2">
      <text>
        <r>
          <rPr>
            <b/>
            <sz val="9"/>
            <color indexed="81"/>
            <rFont val="Tahoma"/>
            <family val="2"/>
          </rPr>
          <t>ADMIN:</t>
        </r>
        <r>
          <rPr>
            <sz val="9"/>
            <color indexed="81"/>
            <rFont val="Tahoma"/>
            <family val="2"/>
          </rPr>
          <t xml:space="preserve">
DATA CES DIAMBIL DARI DATA CCIS BUKAN DATA RAW</t>
        </r>
      </text>
    </comment>
    <comment ref="BY17" authorId="0">
      <text>
        <r>
          <rPr>
            <b/>
            <sz val="9"/>
            <color indexed="81"/>
            <rFont val="Tahoma"/>
            <family val="2"/>
          </rPr>
          <t>user:</t>
        </r>
        <r>
          <rPr>
            <sz val="9"/>
            <color indexed="81"/>
            <rFont val="Tahoma"/>
            <family val="2"/>
          </rPr>
          <t xml:space="preserve">
AHT Tidak achieved 302,18</t>
        </r>
      </text>
    </comment>
    <comment ref="BY18" authorId="0">
      <text>
        <r>
          <rPr>
            <b/>
            <sz val="9"/>
            <color indexed="81"/>
            <rFont val="Tahoma"/>
            <family val="2"/>
          </rPr>
          <t>user:</t>
        </r>
        <r>
          <rPr>
            <sz val="9"/>
            <color indexed="81"/>
            <rFont val="Tahoma"/>
            <family val="2"/>
          </rPr>
          <t xml:space="preserve">
Tidak achieved ces FEBUARI 2022</t>
        </r>
      </text>
    </comment>
    <comment ref="BZ23" authorId="0">
      <text>
        <r>
          <rPr>
            <b/>
            <sz val="9"/>
            <color indexed="81"/>
            <rFont val="Tahoma"/>
            <family val="2"/>
          </rPr>
          <t>user:</t>
        </r>
        <r>
          <rPr>
            <sz val="9"/>
            <color indexed="81"/>
            <rFont val="Tahoma"/>
            <family val="2"/>
          </rPr>
          <t xml:space="preserve">
Ketidaktercapaian  CES dan FCR bulan Feb'22 ( pencapaian CES  88.89% dan FCR  66.67% ) </t>
        </r>
      </text>
    </comment>
    <comment ref="BZ32" authorId="0">
      <text>
        <r>
          <rPr>
            <b/>
            <sz val="9"/>
            <color indexed="81"/>
            <rFont val="Tahoma"/>
            <family val="2"/>
          </rPr>
          <t>user:</t>
        </r>
        <r>
          <rPr>
            <sz val="9"/>
            <color indexed="81"/>
            <rFont val="Tahoma"/>
            <family val="2"/>
          </rPr>
          <t xml:space="preserve">
CES bln feb  tidak achieve nilai 90,81%</t>
        </r>
      </text>
    </comment>
    <comment ref="BY36" authorId="0">
      <text>
        <r>
          <rPr>
            <b/>
            <sz val="9"/>
            <color indexed="81"/>
            <rFont val="Tahoma"/>
            <family val="2"/>
          </rPr>
          <t>user:</t>
        </r>
        <r>
          <rPr>
            <sz val="9"/>
            <color indexed="81"/>
            <rFont val="Tahoma"/>
            <family val="2"/>
          </rPr>
          <t xml:space="preserve">
Ketidak tercapaian target QA Score FEBRUARI, pencapaian agent 90.21
Ketidak tercapaian target AHT FEBRUARI, pencapaian agent 318</t>
        </r>
      </text>
    </comment>
    <comment ref="BY37" authorId="0">
      <text>
        <r>
          <rPr>
            <b/>
            <sz val="9"/>
            <color indexed="81"/>
            <rFont val="Tahoma"/>
            <family val="2"/>
          </rPr>
          <t>user:</t>
        </r>
        <r>
          <rPr>
            <sz val="9"/>
            <color indexed="81"/>
            <rFont val="Tahoma"/>
            <family val="2"/>
          </rPr>
          <t xml:space="preserve">
Tidak achieved AHT Februari 2022 dgn score 338</t>
        </r>
      </text>
    </comment>
    <comment ref="BY38" authorId="0">
      <text>
        <r>
          <rPr>
            <b/>
            <sz val="9"/>
            <color indexed="81"/>
            <rFont val="Tahoma"/>
            <family val="2"/>
          </rPr>
          <t>user:</t>
        </r>
        <r>
          <rPr>
            <sz val="9"/>
            <color indexed="81"/>
            <rFont val="Tahoma"/>
            <family val="2"/>
          </rPr>
          <t xml:space="preserve">
Konseling 1 : Ketidaktercapaian FCR Februari 2022 (82.00%)</t>
        </r>
      </text>
    </comment>
    <comment ref="BY39" authorId="0">
      <text>
        <r>
          <rPr>
            <b/>
            <sz val="9"/>
            <color indexed="81"/>
            <rFont val="Tahoma"/>
            <family val="2"/>
          </rPr>
          <t>user:</t>
        </r>
        <r>
          <rPr>
            <sz val="9"/>
            <color indexed="81"/>
            <rFont val="Tahoma"/>
            <family val="2"/>
          </rPr>
          <t xml:space="preserve">
Target AHT = 300, Pencapaian Agent Bulan Feb 2022 = 315</t>
        </r>
      </text>
    </comment>
    <comment ref="BY43" authorId="0">
      <text>
        <r>
          <rPr>
            <b/>
            <sz val="9"/>
            <color indexed="81"/>
            <rFont val="Tahoma"/>
            <family val="2"/>
          </rPr>
          <t>user:</t>
        </r>
        <r>
          <rPr>
            <sz val="9"/>
            <color indexed="81"/>
            <rFont val="Tahoma"/>
            <family val="2"/>
          </rPr>
          <t xml:space="preserve">
CES &lt;92.00%, Nilai CES 91.50%</t>
        </r>
      </text>
    </comment>
    <comment ref="BY44" authorId="0">
      <text>
        <r>
          <rPr>
            <b/>
            <sz val="9"/>
            <color indexed="81"/>
            <rFont val="Tahoma"/>
            <family val="2"/>
          </rPr>
          <t>user:</t>
        </r>
        <r>
          <rPr>
            <sz val="9"/>
            <color indexed="81"/>
            <rFont val="Tahoma"/>
            <family val="2"/>
          </rPr>
          <t xml:space="preserve">
Ketidak tercapaian target AHT FEBRUARI, pencapaian agent 309</t>
        </r>
      </text>
    </comment>
    <comment ref="CA48" authorId="0">
      <text>
        <r>
          <rPr>
            <b/>
            <sz val="9"/>
            <color indexed="81"/>
            <rFont val="Tahoma"/>
            <family val="2"/>
          </rPr>
          <t>user:</t>
        </r>
        <r>
          <rPr>
            <sz val="9"/>
            <color indexed="81"/>
            <rFont val="Tahoma"/>
            <family val="2"/>
          </rPr>
          <t xml:space="preserve">
SP1 Tapping Detractor Attitude bulan Febuari 2022</t>
        </r>
      </text>
    </comment>
    <comment ref="BZ62" authorId="0">
      <text>
        <r>
          <rPr>
            <b/>
            <sz val="9"/>
            <color indexed="81"/>
            <rFont val="Tahoma"/>
            <family val="2"/>
          </rPr>
          <t>user:</t>
        </r>
        <r>
          <rPr>
            <sz val="9"/>
            <color indexed="81"/>
            <rFont val="Tahoma"/>
            <family val="2"/>
          </rPr>
          <t xml:space="preserve">
1 Coaching Improvement Tidak Achive AHT Februari 2022 (332)</t>
        </r>
      </text>
    </comment>
    <comment ref="BZ65" authorId="0">
      <text>
        <r>
          <rPr>
            <b/>
            <sz val="9"/>
            <color indexed="81"/>
            <rFont val="Tahoma"/>
            <family val="2"/>
          </rPr>
          <t>user:</t>
        </r>
        <r>
          <rPr>
            <sz val="9"/>
            <color indexed="81"/>
            <rFont val="Tahoma"/>
            <family val="2"/>
          </rPr>
          <t xml:space="preserve">
Target AHT = 300, Pencapaian Agent Bulan Feb 2022 = 307</t>
        </r>
      </text>
    </comment>
    <comment ref="BZ72" authorId="0">
      <text>
        <r>
          <rPr>
            <b/>
            <sz val="9"/>
            <color indexed="81"/>
            <rFont val="Tahoma"/>
            <family val="2"/>
          </rPr>
          <t>user:</t>
        </r>
        <r>
          <rPr>
            <sz val="9"/>
            <color indexed="81"/>
            <rFont val="Tahoma"/>
            <family val="2"/>
          </rPr>
          <t xml:space="preserve">
QA Score &lt;95, CES &lt;92% , AHT &gt; 300"  Bulan Februari 2022</t>
        </r>
      </text>
    </comment>
    <comment ref="BY80" authorId="0">
      <text>
        <r>
          <rPr>
            <b/>
            <sz val="9"/>
            <color indexed="81"/>
            <rFont val="Tahoma"/>
            <family val="2"/>
          </rPr>
          <t>user:</t>
        </r>
        <r>
          <rPr>
            <sz val="9"/>
            <color indexed="81"/>
            <rFont val="Tahoma"/>
            <family val="2"/>
          </rPr>
          <t xml:space="preserve">
QA SCORE FEBRUARII 2022 TDK ACHIEVED 93.33</t>
        </r>
      </text>
    </comment>
    <comment ref="BY90" authorId="0">
      <text>
        <r>
          <rPr>
            <b/>
            <sz val="9"/>
            <color indexed="81"/>
            <rFont val="Tahoma"/>
            <family val="2"/>
          </rPr>
          <t>user:</t>
        </r>
        <r>
          <rPr>
            <sz val="9"/>
            <color indexed="81"/>
            <rFont val="Tahoma"/>
            <family val="2"/>
          </rPr>
          <t xml:space="preserve">
CES Februari &lt; 92%</t>
        </r>
      </text>
    </comment>
    <comment ref="BY97" authorId="0">
      <text>
        <r>
          <rPr>
            <b/>
            <sz val="9"/>
            <color indexed="81"/>
            <rFont val="Tahoma"/>
            <family val="2"/>
          </rPr>
          <t>user:</t>
        </r>
        <r>
          <rPr>
            <sz val="9"/>
            <color indexed="81"/>
            <rFont val="Tahoma"/>
            <family val="2"/>
          </rPr>
          <t xml:space="preserve">
Ketidak tercapaian target QA Score Februari,  pencapaian agent 94,45</t>
        </r>
      </text>
    </comment>
    <comment ref="BY101" authorId="0">
      <text>
        <r>
          <rPr>
            <b/>
            <sz val="9"/>
            <color indexed="81"/>
            <rFont val="Tahoma"/>
            <family val="2"/>
          </rPr>
          <t>user:</t>
        </r>
        <r>
          <rPr>
            <sz val="9"/>
            <color indexed="81"/>
            <rFont val="Tahoma"/>
            <family val="2"/>
          </rPr>
          <t xml:space="preserve">
Target QA Score= 95, Pencapaian Agent Bulan Feb 2022 =  89.86</t>
        </r>
      </text>
    </comment>
    <comment ref="BZ103" authorId="0">
      <text>
        <r>
          <rPr>
            <b/>
            <sz val="9"/>
            <color indexed="81"/>
            <rFont val="Tahoma"/>
            <family val="2"/>
          </rPr>
          <t>user:</t>
        </r>
        <r>
          <rPr>
            <sz val="9"/>
            <color indexed="81"/>
            <rFont val="Tahoma"/>
            <family val="2"/>
          </rPr>
          <t xml:space="preserve">
tidak achieve ces 87.62%"
tidak lulus quiz 3G dengan nilai 50
tidak lulus tryout dengan nilai 85</t>
        </r>
      </text>
    </comment>
    <comment ref="BY107" authorId="0">
      <text>
        <r>
          <rPr>
            <b/>
            <sz val="9"/>
            <color indexed="81"/>
            <rFont val="Tahoma"/>
            <family val="2"/>
          </rPr>
          <t>user:</t>
        </r>
        <r>
          <rPr>
            <sz val="9"/>
            <color indexed="81"/>
            <rFont val="Tahoma"/>
            <family val="2"/>
          </rPr>
          <t xml:space="preserve">
Ketidaktercapaian Target AHT &gt; 300 detik bulan Feb'22  , pencapaian 306.09 detik </t>
        </r>
      </text>
    </comment>
    <comment ref="BY122" authorId="0">
      <text>
        <r>
          <rPr>
            <b/>
            <sz val="9"/>
            <color indexed="81"/>
            <rFont val="Tahoma"/>
            <family val="2"/>
          </rPr>
          <t>user:</t>
        </r>
        <r>
          <rPr>
            <sz val="9"/>
            <color indexed="81"/>
            <rFont val="Tahoma"/>
            <family val="2"/>
          </rPr>
          <t xml:space="preserve">
CES &lt;92.00%, Nilai CES 91.43%</t>
        </r>
      </text>
    </comment>
    <comment ref="BY131" authorId="0">
      <text>
        <r>
          <rPr>
            <b/>
            <sz val="9"/>
            <color indexed="81"/>
            <rFont val="Tahoma"/>
            <family val="2"/>
          </rPr>
          <t>user:</t>
        </r>
        <r>
          <rPr>
            <sz val="9"/>
            <color indexed="81"/>
            <rFont val="Tahoma"/>
            <family val="2"/>
          </rPr>
          <t xml:space="preserve">
QA SCORE FEBRUARI 2022 TDK ACHIEVED 91,39</t>
        </r>
      </text>
    </comment>
    <comment ref="BY139" authorId="0">
      <text>
        <r>
          <rPr>
            <b/>
            <sz val="9"/>
            <color indexed="81"/>
            <rFont val="Tahoma"/>
            <family val="2"/>
          </rPr>
          <t>user:</t>
        </r>
        <r>
          <rPr>
            <sz val="9"/>
            <color indexed="81"/>
            <rFont val="Tahoma"/>
            <family val="2"/>
          </rPr>
          <t xml:space="preserve">
Target CES 4.6, pencapaian 4.56</t>
        </r>
      </text>
    </comment>
    <comment ref="BZ140" authorId="0">
      <text>
        <r>
          <rPr>
            <b/>
            <sz val="9"/>
            <color indexed="81"/>
            <rFont val="Tahoma"/>
            <family val="2"/>
          </rPr>
          <t>user:</t>
        </r>
        <r>
          <rPr>
            <sz val="9"/>
            <color indexed="81"/>
            <rFont val="Tahoma"/>
            <family val="2"/>
          </rPr>
          <t xml:space="preserve">
Target AHT 300 dtk, pencapaian 349.92
Target CES 4.6, pencapaian 4.48</t>
        </r>
      </text>
    </comment>
    <comment ref="BY152" authorId="0">
      <text>
        <r>
          <rPr>
            <b/>
            <sz val="9"/>
            <color indexed="81"/>
            <rFont val="Tahoma"/>
            <family val="2"/>
          </rPr>
          <t>user:</t>
        </r>
        <r>
          <rPr>
            <sz val="9"/>
            <color indexed="81"/>
            <rFont val="Tahoma"/>
            <family val="2"/>
          </rPr>
          <t xml:space="preserve">
AHT &gt;300detik, AHT Feb 305</t>
        </r>
      </text>
    </comment>
    <comment ref="BY161" authorId="0">
      <text>
        <r>
          <rPr>
            <b/>
            <sz val="9"/>
            <color indexed="81"/>
            <rFont val="Tahoma"/>
            <family val="2"/>
          </rPr>
          <t>user:</t>
        </r>
        <r>
          <rPr>
            <sz val="9"/>
            <color indexed="81"/>
            <rFont val="Tahoma"/>
            <family val="2"/>
          </rPr>
          <t xml:space="preserve">
tidak achieve ces 91.06%</t>
        </r>
      </text>
    </comment>
    <comment ref="BY163" authorId="0">
      <text>
        <r>
          <rPr>
            <b/>
            <sz val="9"/>
            <color indexed="81"/>
            <rFont val="Tahoma"/>
            <family val="2"/>
          </rPr>
          <t>user:</t>
        </r>
        <r>
          <rPr>
            <sz val="9"/>
            <color indexed="81"/>
            <rFont val="Tahoma"/>
            <family val="2"/>
          </rPr>
          <t xml:space="preserve">
Konseling 3 : Ketidaktercapaian Qa Score Febuari 2022 85.56</t>
        </r>
      </text>
    </comment>
    <comment ref="BY166" authorId="0">
      <text>
        <r>
          <rPr>
            <b/>
            <sz val="9"/>
            <color indexed="81"/>
            <rFont val="Tahoma"/>
            <family val="2"/>
          </rPr>
          <t>user:</t>
        </r>
        <r>
          <rPr>
            <sz val="9"/>
            <color indexed="81"/>
            <rFont val="Tahoma"/>
            <family val="2"/>
          </rPr>
          <t xml:space="preserve">
Target CES 4.6, pencapaian 4.58</t>
        </r>
      </text>
    </comment>
    <comment ref="BY172" authorId="0">
      <text>
        <r>
          <rPr>
            <b/>
            <sz val="9"/>
            <color indexed="81"/>
            <rFont val="Tahoma"/>
            <family val="2"/>
          </rPr>
          <t>user:</t>
        </r>
        <r>
          <rPr>
            <sz val="9"/>
            <color indexed="81"/>
            <rFont val="Tahoma"/>
            <family val="2"/>
          </rPr>
          <t xml:space="preserve">
Ketidaktercapaian AHT: 316.27 Feb 2022</t>
        </r>
      </text>
    </comment>
    <comment ref="BY174" authorId="0">
      <text>
        <r>
          <rPr>
            <b/>
            <sz val="9"/>
            <color indexed="81"/>
            <rFont val="Tahoma"/>
            <family val="2"/>
          </rPr>
          <t>user:</t>
        </r>
        <r>
          <rPr>
            <sz val="9"/>
            <color indexed="81"/>
            <rFont val="Tahoma"/>
            <family val="2"/>
          </rPr>
          <t xml:space="preserve">
CES &lt;92% Bulan Februari 2022</t>
        </r>
      </text>
    </comment>
    <comment ref="BY175" authorId="0">
      <text>
        <r>
          <rPr>
            <b/>
            <sz val="9"/>
            <color indexed="81"/>
            <rFont val="Tahoma"/>
            <family val="2"/>
          </rPr>
          <t>user:</t>
        </r>
        <r>
          <rPr>
            <sz val="9"/>
            <color indexed="81"/>
            <rFont val="Tahoma"/>
            <family val="2"/>
          </rPr>
          <t xml:space="preserve">
Target QA Score= 95, Pencapaian Agent Bulan Feb 2022 =  90.83
Target CES = 92%, Pencapaian Agent Bulan Feb 2022 = 81.90%</t>
        </r>
      </text>
    </comment>
    <comment ref="BZ176" authorId="0">
      <text>
        <r>
          <rPr>
            <b/>
            <sz val="9"/>
            <color indexed="81"/>
            <rFont val="Tahoma"/>
            <family val="2"/>
          </rPr>
          <t>user:</t>
        </r>
        <r>
          <rPr>
            <sz val="9"/>
            <color indexed="81"/>
            <rFont val="Tahoma"/>
            <family val="2"/>
          </rPr>
          <t xml:space="preserve">
CES &lt;92%, AHT &gt; 300"  Bulan Februari 2022</t>
        </r>
      </text>
    </comment>
    <comment ref="BY180" authorId="0">
      <text>
        <r>
          <rPr>
            <b/>
            <sz val="9"/>
            <color indexed="81"/>
            <rFont val="Tahoma"/>
            <family val="2"/>
          </rPr>
          <t>user:</t>
        </r>
        <r>
          <rPr>
            <sz val="9"/>
            <color indexed="81"/>
            <rFont val="Tahoma"/>
            <family val="2"/>
          </rPr>
          <t xml:space="preserve">
Target CES 4.6, pencapaian 4.14
Target NPS 40%, pencapaian 33%
Target FCR 85%, pencapaian 50%</t>
        </r>
      </text>
    </comment>
    <comment ref="BZ181" authorId="0">
      <text>
        <r>
          <rPr>
            <b/>
            <sz val="9"/>
            <color indexed="81"/>
            <rFont val="Tahoma"/>
            <family val="2"/>
          </rPr>
          <t>user:</t>
        </r>
        <r>
          <rPr>
            <sz val="9"/>
            <color indexed="81"/>
            <rFont val="Tahoma"/>
            <family val="2"/>
          </rPr>
          <t xml:space="preserve">
AHT bln feb tidak achieve nilai 350
CES bln feb  tidak achieve nilai 87,66%
FCR bln feb  tidak achieve nilai 72,22%
tidak mengerjakan TryOut SOP W4 - Februari 2022</t>
        </r>
      </text>
    </comment>
    <comment ref="BY182" authorId="0">
      <text>
        <r>
          <rPr>
            <b/>
            <sz val="9"/>
            <color indexed="81"/>
            <rFont val="Tahoma"/>
            <family val="2"/>
          </rPr>
          <t>user:</t>
        </r>
        <r>
          <rPr>
            <sz val="9"/>
            <color indexed="81"/>
            <rFont val="Tahoma"/>
            <family val="2"/>
          </rPr>
          <t xml:space="preserve">
Konseling 3 : Ketidaktercapaian CES Februari 2022 (91.67%). Ketidaktercapaian FCR Februari 2022 (66.67%)</t>
        </r>
      </text>
    </comment>
    <comment ref="BY184" authorId="0">
      <text>
        <r>
          <rPr>
            <b/>
            <sz val="9"/>
            <color indexed="81"/>
            <rFont val="Tahoma"/>
            <family val="2"/>
          </rPr>
          <t>user:</t>
        </r>
        <r>
          <rPr>
            <sz val="9"/>
            <color indexed="81"/>
            <rFont val="Tahoma"/>
            <family val="2"/>
          </rPr>
          <t xml:space="preserve">
 tidak achieve ces 81.18%</t>
        </r>
      </text>
    </comment>
    <comment ref="BY187" authorId="0">
      <text>
        <r>
          <rPr>
            <b/>
            <sz val="9"/>
            <color indexed="81"/>
            <rFont val="Tahoma"/>
            <family val="2"/>
          </rPr>
          <t>user:</t>
        </r>
        <r>
          <rPr>
            <sz val="9"/>
            <color indexed="81"/>
            <rFont val="Tahoma"/>
            <family val="2"/>
          </rPr>
          <t xml:space="preserve">
CES bln feb  tidak achieve nilai 87,50%
FCR bln feb  tidak achieve nilai 76,92%</t>
        </r>
      </text>
    </comment>
    <comment ref="BY188" authorId="0">
      <text>
        <r>
          <rPr>
            <b/>
            <sz val="9"/>
            <color indexed="81"/>
            <rFont val="Tahoma"/>
            <family val="2"/>
          </rPr>
          <t>user:</t>
        </r>
        <r>
          <rPr>
            <sz val="9"/>
            <color indexed="81"/>
            <rFont val="Tahoma"/>
            <family val="2"/>
          </rPr>
          <t xml:space="preserve">
CES tidak achieved 85,71 &amp; AHT 365</t>
        </r>
      </text>
    </comment>
    <comment ref="BY189" authorId="0">
      <text>
        <r>
          <rPr>
            <b/>
            <sz val="9"/>
            <color indexed="81"/>
            <rFont val="Tahoma"/>
            <family val="2"/>
          </rPr>
          <t>user:</t>
        </r>
        <r>
          <rPr>
            <sz val="9"/>
            <color indexed="81"/>
            <rFont val="Tahoma"/>
            <family val="2"/>
          </rPr>
          <t xml:space="preserve">
 tidak achieve ces 81.18%</t>
        </r>
      </text>
    </comment>
    <comment ref="BY191" authorId="0">
      <text>
        <r>
          <rPr>
            <b/>
            <sz val="9"/>
            <color indexed="81"/>
            <rFont val="Tahoma"/>
            <family val="2"/>
          </rPr>
          <t>user:</t>
        </r>
        <r>
          <rPr>
            <sz val="9"/>
            <color indexed="81"/>
            <rFont val="Tahoma"/>
            <family val="2"/>
          </rPr>
          <t xml:space="preserve">
1 Coaching Improvement Tidak Achive AHT Februari 2022 (331)</t>
        </r>
      </text>
    </comment>
    <comment ref="BY193" authorId="0">
      <text>
        <r>
          <rPr>
            <b/>
            <sz val="9"/>
            <color indexed="81"/>
            <rFont val="Tahoma"/>
            <family val="2"/>
          </rPr>
          <t>user:</t>
        </r>
        <r>
          <rPr>
            <sz val="9"/>
            <color indexed="81"/>
            <rFont val="Tahoma"/>
            <family val="2"/>
          </rPr>
          <t xml:space="preserve">
CES FEBRUARI 2022 TDK ACHIEVED 78.18% DAN QA SCORE FEBRUARI 2022 TDK ACHIEVED 92,08</t>
        </r>
      </text>
    </comment>
    <comment ref="CA194" authorId="0">
      <text>
        <r>
          <rPr>
            <b/>
            <sz val="9"/>
            <color indexed="81"/>
            <rFont val="Tahoma"/>
            <family val="2"/>
          </rPr>
          <t>user:</t>
        </r>
        <r>
          <rPr>
            <sz val="9"/>
            <color indexed="81"/>
            <rFont val="Tahoma"/>
            <family val="2"/>
          </rPr>
          <t xml:space="preserve">
CES &lt;92.00%, Nilai CES 72.00%
Pelanggaran komitment agent yang berefek kepada experience pelanggan dan Merugikan Image Perusahaan (Infomedia)</t>
        </r>
      </text>
    </comment>
    <comment ref="L208" authorId="1">
      <text>
        <r>
          <rPr>
            <b/>
            <sz val="9"/>
            <color indexed="81"/>
            <rFont val="Tahoma"/>
            <family val="2"/>
          </rPr>
          <t>HR1:</t>
        </r>
        <r>
          <rPr>
            <sz val="9"/>
            <color indexed="81"/>
            <rFont val="Tahoma"/>
            <family val="2"/>
          </rPr>
          <t xml:space="preserve">
JIKA STATUSNYA SEDANG CUMIL MAKA DITULIS CUMIL</t>
        </r>
      </text>
    </comment>
    <comment ref="M208" authorId="1">
      <text>
        <r>
          <rPr>
            <b/>
            <sz val="9"/>
            <color indexed="81"/>
            <rFont val="Tahoma"/>
            <family val="2"/>
          </rPr>
          <t>HR1:</t>
        </r>
        <r>
          <rPr>
            <sz val="9"/>
            <color indexed="81"/>
            <rFont val="Tahoma"/>
            <family val="2"/>
          </rPr>
          <t xml:space="preserve">
RESIGN PROSEDURAL = 1
RESIGN NON PROSEDURAL = 2
OJT= OJT
</t>
        </r>
      </text>
    </comment>
    <comment ref="BY214" authorId="0">
      <text>
        <r>
          <rPr>
            <b/>
            <sz val="9"/>
            <color indexed="81"/>
            <rFont val="Tahoma"/>
            <family val="2"/>
          </rPr>
          <t>user:</t>
        </r>
        <r>
          <rPr>
            <sz val="9"/>
            <color indexed="81"/>
            <rFont val="Tahoma"/>
            <family val="2"/>
          </rPr>
          <t xml:space="preserve">
Ketidak tercapaian target CES FEBRUARI, pencapaian agent 85.00%
Ketidak tercapaian target FCR FEBRUARI, pencapaian agent 75.00%</t>
        </r>
      </text>
    </comment>
  </commentList>
</comments>
</file>

<file path=xl/sharedStrings.xml><?xml version="1.0" encoding="utf-8"?>
<sst xmlns="http://schemas.openxmlformats.org/spreadsheetml/2006/main" count="1621" uniqueCount="298">
  <si>
    <t>FORM REKAPITULASI PENILAIAN KINERJA</t>
  </si>
  <si>
    <t>CO LAYANAN TELKOMSEL</t>
  </si>
  <si>
    <t>LOKASI      : CC TELKOMSEL BANDUNG</t>
  </si>
  <si>
    <t>PERIODE   : FEBRUARI 2022</t>
  </si>
  <si>
    <t>NO</t>
  </si>
  <si>
    <t>NAMA LENGKAP</t>
  </si>
  <si>
    <t>PERNER</t>
  </si>
  <si>
    <t>AWAL KONTRAK</t>
  </si>
  <si>
    <t>AKHIR KONTRAK</t>
  </si>
  <si>
    <t>LOS</t>
  </si>
  <si>
    <t>JABATAN</t>
  </si>
  <si>
    <t>JENIS KELAMIN</t>
  </si>
  <si>
    <t>TEAM LEADER</t>
  </si>
  <si>
    <t>SUPERVISOR</t>
  </si>
  <si>
    <t>PPJP</t>
  </si>
  <si>
    <t>STATUS CUMIL</t>
  </si>
  <si>
    <t>STATUS RESIGN</t>
  </si>
  <si>
    <t>POLA LAYANAN</t>
  </si>
  <si>
    <t>HK ROSTER</t>
  </si>
  <si>
    <t>S</t>
  </si>
  <si>
    <t>A</t>
  </si>
  <si>
    <t>CDK</t>
  </si>
  <si>
    <t>CT</t>
  </si>
  <si>
    <t>OP</t>
  </si>
  <si>
    <t>Σ Sakit + Σ Alpa + Σ Cudak (tidak termasuk Σ Cutah)</t>
  </si>
  <si>
    <t>HK REALISASI</t>
  </si>
  <si>
    <t>HK TUPRES</t>
  </si>
  <si>
    <t>JAM EFFECTIVE</t>
  </si>
  <si>
    <t>PRODUKTIVITAS</t>
  </si>
  <si>
    <t>KUALITAS</t>
  </si>
  <si>
    <t>TEMATIK</t>
  </si>
  <si>
    <t>TOTAL %PRODUKTIVITAS</t>
  </si>
  <si>
    <t>TOTAL %KUALITAS</t>
  </si>
  <si>
    <t>TOTAL %TEMATIK</t>
  </si>
  <si>
    <t>TOTAL KINERJA</t>
  </si>
  <si>
    <t>GUGUR / TERIMA</t>
  </si>
  <si>
    <t>NOMINAL BERDASARKAN JABATAN</t>
  </si>
  <si>
    <t>NOMINAL KUALITAS YANG DIBAYARKAN</t>
  </si>
  <si>
    <t>KONSELING</t>
  </si>
  <si>
    <t xml:space="preserve">BATL </t>
  </si>
  <si>
    <t>SP</t>
  </si>
  <si>
    <t>TOTAL NOMINAL PRODUKTIVITAS YANG DIBAYARKAN</t>
  </si>
  <si>
    <t>TOTAL NOMINAL KUALITAS YANG DIBAYARKAN</t>
  </si>
  <si>
    <t>TOTAL NOMINAL TEMATIK YANG DIBAYARKAN</t>
  </si>
  <si>
    <t>REWARDS</t>
  </si>
  <si>
    <t>&lt;100%</t>
  </si>
  <si>
    <t>TOTAL TUPRES</t>
  </si>
  <si>
    <t>Ketepatan Waktu Login</t>
  </si>
  <si>
    <t>Kehadiran</t>
  </si>
  <si>
    <t>EFFECTIVE TIME (JAM)/DAY/MONTH</t>
  </si>
  <si>
    <t>Average Handling Time (AHT)</t>
  </si>
  <si>
    <t>QA SCORE</t>
  </si>
  <si>
    <t>CES Score</t>
  </si>
  <si>
    <t>Pengetahuan Produk &amp; Prosedur Test</t>
  </si>
  <si>
    <t>FCR Score</t>
  </si>
  <si>
    <t>tNPS Score</t>
  </si>
  <si>
    <t>ACD Valid</t>
  </si>
  <si>
    <t>Upgrade Knowledge</t>
  </si>
  <si>
    <t>LAKI-LAKI</t>
  </si>
  <si>
    <t>PEREMPUAN</t>
  </si>
  <si>
    <t>Realisasi</t>
  </si>
  <si>
    <t>% Pencapaian</t>
  </si>
  <si>
    <t>Nilai</t>
  </si>
  <si>
    <t>% Nilai</t>
  </si>
  <si>
    <t xml:space="preserve">Target </t>
  </si>
  <si>
    <t>Target KPI</t>
  </si>
  <si>
    <t>NC TIKET</t>
  </si>
  <si>
    <t>ACHMAD FICKRI PRATAMA SYAHPUTRA</t>
  </si>
  <si>
    <t>AGENT POSTPAID</t>
  </si>
  <si>
    <t>IIN TARINAH</t>
  </si>
  <si>
    <t>AAN YANUAR</t>
  </si>
  <si>
    <t>INF</t>
  </si>
  <si>
    <t/>
  </si>
  <si>
    <t>RIZAL NOFRIMA PUTRA</t>
  </si>
  <si>
    <t>WELLY FERDINANT NUGRAHA</t>
  </si>
  <si>
    <t>FIRLY KOMALASARY</t>
  </si>
  <si>
    <t>AGENT PREPAID</t>
  </si>
  <si>
    <t>SLAMET GUMELAR</t>
  </si>
  <si>
    <t>RIKA RIANY</t>
  </si>
  <si>
    <t>ZULHAMKA JULIANTO KADIR</t>
  </si>
  <si>
    <t>WIDA MIRAWATI</t>
  </si>
  <si>
    <t>TYAS JULIYANA NUGRAHA</t>
  </si>
  <si>
    <t>ANDRYAN ANAKOTTA PARY</t>
  </si>
  <si>
    <t>YUNI YULIANTI SURYADI</t>
  </si>
  <si>
    <t>ILYAS AFANDI</t>
  </si>
  <si>
    <t>PEPPY PURNAMIASIH</t>
  </si>
  <si>
    <t>MOHAMAD RAMDAN HILMI SOFYAN</t>
  </si>
  <si>
    <t>K1</t>
  </si>
  <si>
    <t>RISTI PERTIWI</t>
  </si>
  <si>
    <t>TATAN SUDRAJAT</t>
  </si>
  <si>
    <t>K3</t>
  </si>
  <si>
    <t>DESIARTI MARTIKA DEWIANA</t>
  </si>
  <si>
    <t>AHMAD</t>
  </si>
  <si>
    <t>RITA</t>
  </si>
  <si>
    <t>ANGGER ZAINUDIN ROZAQ</t>
  </si>
  <si>
    <t>CHRIST YESAYA</t>
  </si>
  <si>
    <t>MOHAMMAD FAKHRUDDIN</t>
  </si>
  <si>
    <t>METI PERMAYANTI</t>
  </si>
  <si>
    <t>BATL 1</t>
  </si>
  <si>
    <t>HAMDANI NUR ARIPIN</t>
  </si>
  <si>
    <t>ADE YUSUP JAMIL</t>
  </si>
  <si>
    <t>FERY HERIANSYAH</t>
  </si>
  <si>
    <t>AMBAR WATI JUMIARSIH</t>
  </si>
  <si>
    <t>SELLA SELVIA</t>
  </si>
  <si>
    <t>HENDRA</t>
  </si>
  <si>
    <t>SAEPUL MILAH</t>
  </si>
  <si>
    <t>IMAN RINALDI</t>
  </si>
  <si>
    <t>HENDRA YADI PUTRA</t>
  </si>
  <si>
    <t>ADITYA ROY WICAKSONO</t>
  </si>
  <si>
    <t>SHANTY AGNIA NURRAHMAH</t>
  </si>
  <si>
    <t>JEANNY ANASTASYA</t>
  </si>
  <si>
    <t>IIS NURJANAH</t>
  </si>
  <si>
    <t>FERDY LEONARD SAMUEL TAULO</t>
  </si>
  <si>
    <t>LISA YURIANA ARMAN</t>
  </si>
  <si>
    <t>FREDY CAHYADI</t>
  </si>
  <si>
    <t>WINA NURFAUZIAH</t>
  </si>
  <si>
    <t>LUKMAN NULHAKIM</t>
  </si>
  <si>
    <t>MUHAMMAD FAZRIN RAMDANI</t>
  </si>
  <si>
    <t>KIKI RENDIANA</t>
  </si>
  <si>
    <t>ANGGITA SITI NUR MARFUAH</t>
  </si>
  <si>
    <t>NISA NURAZIZAH</t>
  </si>
  <si>
    <t>ARISA DITA PRATAMI</t>
  </si>
  <si>
    <t>K2</t>
  </si>
  <si>
    <t>BELLA DWI FEBRIANI</t>
  </si>
  <si>
    <t>INTAN MARDIANI</t>
  </si>
  <si>
    <t>MASLIA MANDASARI</t>
  </si>
  <si>
    <t>MIRA ANDRIANI</t>
  </si>
  <si>
    <t>SITI NUR ROHAINI</t>
  </si>
  <si>
    <t>YUDI AGUSTENDI</t>
  </si>
  <si>
    <t>RAINA SANCHIA RACHMA</t>
  </si>
  <si>
    <t>IRMA RISMAYASARI</t>
  </si>
  <si>
    <t>ANITA MULYANI</t>
  </si>
  <si>
    <t>ERSYANITYA PRIMANITA</t>
  </si>
  <si>
    <t>SP1</t>
  </si>
  <si>
    <t>ANDIKA FAUZI</t>
  </si>
  <si>
    <t>ADITYA AMRULLAH</t>
  </si>
  <si>
    <t>FARRAS ZIHAN HARMANY</t>
  </si>
  <si>
    <t>MUHAMAD IQBAL PEBRIANSAH</t>
  </si>
  <si>
    <t>ASTRI DIAH LESTARI</t>
  </si>
  <si>
    <t>HERIANSYAH PRIADY</t>
  </si>
  <si>
    <t>DONNY YUSUF SUFRIYADI</t>
  </si>
  <si>
    <t>BELLA RIZKY FEBRIANI</t>
  </si>
  <si>
    <t>DWI CAHYA RAMDHANI</t>
  </si>
  <si>
    <t>TRESNA NURAHMA DEWI</t>
  </si>
  <si>
    <t>RESA CAHYANA ALGHIFARI</t>
  </si>
  <si>
    <t>WIDI HAYATI NINGRUM</t>
  </si>
  <si>
    <t>RIRIN PITRIANI</t>
  </si>
  <si>
    <t>DONI ANGGOLA</t>
  </si>
  <si>
    <t>NIA KURNIAWATI FEBRIYANI</t>
  </si>
  <si>
    <t>VINNY SORAYA TARPIANTI</t>
  </si>
  <si>
    <t>ROHMAN</t>
  </si>
  <si>
    <t>ASTI SULASTIKA</t>
  </si>
  <si>
    <t>BATL 2</t>
  </si>
  <si>
    <t>CICI DIANI</t>
  </si>
  <si>
    <t>ARIE FAKHRUL ZAWAWI</t>
  </si>
  <si>
    <t>PUTRI ANADIA FEBRIANTY</t>
  </si>
  <si>
    <t>WINDIARANI MAYANGSARI WINTANA</t>
  </si>
  <si>
    <t>HASNA PERMATASARI PAMUNGKAS</t>
  </si>
  <si>
    <t>JULIO SAECAR AGUSTA</t>
  </si>
  <si>
    <t>NOVAN WIDIANSYAH</t>
  </si>
  <si>
    <t>ANNISA RIZKI PUJI RAHAYU</t>
  </si>
  <si>
    <t>DHIYAA HANIIFAH</t>
  </si>
  <si>
    <t>FERRY ADITYA</t>
  </si>
  <si>
    <t>MOHAMAD RIZKIANDRI SAPUTRA</t>
  </si>
  <si>
    <t>QISTHINA IDZNI ISHAMI</t>
  </si>
  <si>
    <t>SITI KHOMALA SYARIE</t>
  </si>
  <si>
    <t>SOPIAN ALI SANROPI</t>
  </si>
  <si>
    <t>NANDA HAMIDAH NURMAN</t>
  </si>
  <si>
    <t>TIARA NURHIDAYATI ROSIDI</t>
  </si>
  <si>
    <t>RIO NUGRAHA JAYA SAPUTRA</t>
  </si>
  <si>
    <t>FAHMI HAKIKI</t>
  </si>
  <si>
    <t>REZA ADITIYA</t>
  </si>
  <si>
    <t>CHRISTIN ANGELINA SIMARMATA</t>
  </si>
  <si>
    <t>ANNISA FITRIANA</t>
  </si>
  <si>
    <t>NURUL NABILA</t>
  </si>
  <si>
    <t>RADEN LUCKY H</t>
  </si>
  <si>
    <t>AHMAD ZAKI MUHTAROM</t>
  </si>
  <si>
    <t>ANNISA NUR AFIDAH</t>
  </si>
  <si>
    <t>HERU ADIANA</t>
  </si>
  <si>
    <t>MUHAMMAD RIVALDI MULDIANSYAH</t>
  </si>
  <si>
    <t>OSHA ROSHALIA</t>
  </si>
  <si>
    <t>RR. ALDILLA DESYAZIZ SETIANTI</t>
  </si>
  <si>
    <t>VILISIA VENY RIANTY</t>
  </si>
  <si>
    <t>EVI NURASTUTI</t>
  </si>
  <si>
    <t>YOHANES SAPUTRA</t>
  </si>
  <si>
    <t>EKO SUPRIYANTO</t>
  </si>
  <si>
    <t>CAHYO ADI PRASETYO</t>
  </si>
  <si>
    <t>DEVI SILVIA TAMBUNAN</t>
  </si>
  <si>
    <t>SUCI PRADITA SEPTIANI</t>
  </si>
  <si>
    <t>ADHI DHARMA KUSUMAH</t>
  </si>
  <si>
    <t>AGUNG WIBOWO</t>
  </si>
  <si>
    <t>ARIEF BIRAWAN</t>
  </si>
  <si>
    <t>RACHMAT IQBAL</t>
  </si>
  <si>
    <t>RESPI SILVA NADILA</t>
  </si>
  <si>
    <t>SELLY SILVIA</t>
  </si>
  <si>
    <t>SITI MARIAM</t>
  </si>
  <si>
    <t>SYLVIA CANDILLA</t>
  </si>
  <si>
    <t>TRINADIA RAHAYU SUGIHARTI SUHENDI</t>
  </si>
  <si>
    <t>ANISA RAHAYU</t>
  </si>
  <si>
    <t>NOVI NOVIANTI</t>
  </si>
  <si>
    <t>LIA LATHIFAH</t>
  </si>
  <si>
    <t>RIDA FARIDA</t>
  </si>
  <si>
    <t>RIVALI MUTAQSINA MANSYUR</t>
  </si>
  <si>
    <t>SELLY FEBRIANTI</t>
  </si>
  <si>
    <t>TRIA VIDIYANTI</t>
  </si>
  <si>
    <t>IVA SETIAMAH</t>
  </si>
  <si>
    <t>RIANA AGUSTINA</t>
  </si>
  <si>
    <t>DIANA INDRAWATI RAHAYU</t>
  </si>
  <si>
    <t>ASTRID BENEDITA AZHARI</t>
  </si>
  <si>
    <t>ANDITA HAPSARI</t>
  </si>
  <si>
    <t>DWI DEFIANA HERLIANTI</t>
  </si>
  <si>
    <t>SINTIA WULAN SARI</t>
  </si>
  <si>
    <t>FIRMANSYAH</t>
  </si>
  <si>
    <t>REZA OCTAVIA PUTRI</t>
  </si>
  <si>
    <t>ADE IRAWAN</t>
  </si>
  <si>
    <t>ANITA KUSUMANINGRUM</t>
  </si>
  <si>
    <t>ARISAWATI PUJI WIDIANSYAH</t>
  </si>
  <si>
    <t>ASEP AHMAD AZIZ</t>
  </si>
  <si>
    <t>BRYAN WISHUDA SIHOMBING</t>
  </si>
  <si>
    <t>DADAN DANI RAHMAT</t>
  </si>
  <si>
    <t>DANI RAMDANI</t>
  </si>
  <si>
    <t>DIANA ROSINTA</t>
  </si>
  <si>
    <t>FEBY FEBRIYANSARI</t>
  </si>
  <si>
    <t>GINANJAR MUKTI RAHMADI</t>
  </si>
  <si>
    <t>GURUH JAMALUDIN</t>
  </si>
  <si>
    <t>MARLENI</t>
  </si>
  <si>
    <t>RANI ANDRIANI</t>
  </si>
  <si>
    <t>RIANI SETIANINGSIH</t>
  </si>
  <si>
    <t>BATL 3</t>
  </si>
  <si>
    <t>RIFIAN NURDIANSYAH</t>
  </si>
  <si>
    <t>RISHMA SABIILA</t>
  </si>
  <si>
    <t>ROBI SUKMANA</t>
  </si>
  <si>
    <t>SUSANTI</t>
  </si>
  <si>
    <t>TITIN MEGAWATI</t>
  </si>
  <si>
    <t>TRIA ANDINI</t>
  </si>
  <si>
    <t>YAYU DAHLINA</t>
  </si>
  <si>
    <t>YULITA KUSDIANI</t>
  </si>
  <si>
    <t>REZA ANGGRIANI</t>
  </si>
  <si>
    <t>IIQ SITI ROFIQOH</t>
  </si>
  <si>
    <t>MUHAMAD BAIDHAWI</t>
  </si>
  <si>
    <t>FEBRIYANTI</t>
  </si>
  <si>
    <t>TIA SETIAWATI</t>
  </si>
  <si>
    <t>WINA PUJI ASTARI</t>
  </si>
  <si>
    <t>FANNY FARIANTI</t>
  </si>
  <si>
    <t>HARIS PRATAMA PUTRA J</t>
  </si>
  <si>
    <t>PRIYANTO GUNAWAN</t>
  </si>
  <si>
    <t>RIZKI PAMUJI</t>
  </si>
  <si>
    <t>SALWA NABILA IZZA SALSABILA</t>
  </si>
  <si>
    <t>YUDA MAULANA</t>
  </si>
  <si>
    <t>ANDHIKA EKKY PUTRO</t>
  </si>
  <si>
    <t>INDA DIAN PRATIWI</t>
  </si>
  <si>
    <t>RIZKA ADZKIA HANDOYO</t>
  </si>
  <si>
    <t>TINA NURBIDARI</t>
  </si>
  <si>
    <t>ZAIMAH RIFA</t>
  </si>
  <si>
    <t>DONA AYU DEHAZ</t>
  </si>
  <si>
    <t>ASEP DENI KURNIADI</t>
  </si>
  <si>
    <t>FAUZI NUR MUHAMMAD</t>
  </si>
  <si>
    <t>IVAN NURHAKIM</t>
  </si>
  <si>
    <t>MUHAMAD ANGGA LESMANA</t>
  </si>
  <si>
    <t>SRI WAHYUNI</t>
  </si>
  <si>
    <t>ANA NURDIANA</t>
  </si>
  <si>
    <t>ARTHUR PRATAMA HAMONANGAN N</t>
  </si>
  <si>
    <t>ELMO MAHESA ADIGRAHA</t>
  </si>
  <si>
    <t>GILVAN TRESALVANTIO</t>
  </si>
  <si>
    <t>SERELIN ARDIANITA</t>
  </si>
  <si>
    <t>SHAFIRA LUTHFIANI</t>
  </si>
  <si>
    <t>ANGGA SUTEDJA</t>
  </si>
  <si>
    <t>ANITA NUR FAUZIAH</t>
  </si>
  <si>
    <t>ANCEU IMAN FIRMANSYAH</t>
  </si>
  <si>
    <t>ANGGI PUJI ASWARI</t>
  </si>
  <si>
    <t>ANNISA NUZRAT</t>
  </si>
  <si>
    <t>BAGOES EKO DANTO</t>
  </si>
  <si>
    <t>DWI RETNO ANGRAENI PUTRI</t>
  </si>
  <si>
    <t>GITA FITRIANI</t>
  </si>
  <si>
    <t>KINTAN AYU ASYIFA</t>
  </si>
  <si>
    <t>RAMDHAN NUGRAHA</t>
  </si>
  <si>
    <t>VISKA NURFITRIA</t>
  </si>
  <si>
    <t>AGUNG PURWANDI</t>
  </si>
  <si>
    <t>DESI NURHASANAH</t>
  </si>
  <si>
    <t>GHINA NISRINA FIRDAUS KUSMAYADI</t>
  </si>
  <si>
    <t>GISNI PUTRI DWI LESTARI</t>
  </si>
  <si>
    <t>JODY EDWARD</t>
  </si>
  <si>
    <t>LANSIUS BERTO ARITONANG</t>
  </si>
  <si>
    <t>SP2</t>
  </si>
  <si>
    <t>YUDHA SENA WIJAYA</t>
  </si>
  <si>
    <t>MUKHLIS SHOHIBUDIN</t>
  </si>
  <si>
    <t>NAMA AGENT PRIORITY</t>
  </si>
  <si>
    <t>M IQBAL TAWAKAL</t>
  </si>
  <si>
    <t>AGENT PRIORITY</t>
  </si>
  <si>
    <t>ARDI DESPRIYANSYAH</t>
  </si>
  <si>
    <t>NOFI SETIASIH</t>
  </si>
  <si>
    <t>ASRI HANDIYANI</t>
  </si>
  <si>
    <t>ROSI ROSMAWATI</t>
  </si>
  <si>
    <t>FATHU ABDILLAH MUHTADI</t>
  </si>
  <si>
    <t>IRMAN GINANJAR</t>
  </si>
  <si>
    <t>SITI ROHSAYIDAH</t>
  </si>
  <si>
    <t>SHOFI NURUL AZHARI</t>
  </si>
  <si>
    <t>MEGALIA TAMARA PUTRI</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</si>
</sst>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 #,##0.00_-;_-* &quot;-&quot;??_-;_-@_-"/>
    <numFmt numFmtId="164" formatCode="_(* #,##0_);_(* \(#,##0\);_(* &quot;-&quot;??_);_(@_)"/>
    <numFmt numFmtId="165" formatCode="_([$Rp-421]* #,##0_);_([$Rp-421]* \(#,##0\);_([$Rp-421]* &quot;-&quot;_);_(@_)"/>
    <numFmt numFmtId="166" formatCode="[$-409]d\-mmm\-yy;@"/>
    <numFmt numFmtId="167" formatCode="_([$Rp-421]* #,##0.00_);_([$Rp-421]* \(#,##0.00\);_([$Rp-421]* &quot;-&quot;??_);_(@_)"/>
    <numFmt numFmtId="168" formatCode="0.0%"/>
    <numFmt numFmtId="169" formatCode="0.0"/>
    <numFmt numFmtId="170" formatCode="_(* #,##0.00_);_(* \(#,##0.00\);_(* &quot;-&quot;??_);_(@_)"/>
    <numFmt numFmtId="171" formatCode="_(* #,##0_);_(* \(#,##0\);_(* &quot;-&quot;_);_(@_)"/>
  </numFmts>
  <fonts count="20">
    <font>
      <sz val="11"/>
      <color theme="1"/>
      <name val="Calibri"/>
      <family val="2"/>
      <scheme val="minor"/>
    </font>
    <font>
      <sz val="11"/>
      <color theme="1"/>
      <name val="Calibri"/>
      <family val="2"/>
      <scheme val="minor"/>
    </font>
    <font>
      <sz val="8"/>
      <color theme="1"/>
      <name val="Calibri"/>
      <family val="2"/>
      <scheme val="minor"/>
    </font>
    <font>
      <sz val="8"/>
      <name val="Calibri"/>
      <family val="2"/>
      <scheme val="minor"/>
    </font>
    <font>
      <sz val="10"/>
      <name val="Arial"/>
      <family val="2"/>
    </font>
    <font>
      <b/>
      <sz val="8"/>
      <color theme="1"/>
      <name val="Arial Black"/>
      <family val="2"/>
    </font>
    <font>
      <b/>
      <sz val="8"/>
      <color rgb="FF002060"/>
      <name val="Calibri"/>
      <family val="2"/>
      <scheme val="minor"/>
    </font>
    <font>
      <b/>
      <sz val="8"/>
      <color theme="0"/>
      <name val="Calibri"/>
      <family val="2"/>
      <scheme val="minor"/>
    </font>
    <font>
      <sz val="8"/>
      <color rgb="FF002060"/>
      <name val="Calibri"/>
      <family val="2"/>
      <scheme val="minor"/>
    </font>
    <font>
      <sz val="12"/>
      <name val="Times New Roman"/>
      <family val="1"/>
    </font>
    <font>
      <sz val="11"/>
      <color indexed="8"/>
      <name val="Calibri"/>
      <family val="2"/>
      <charset val="1"/>
    </font>
    <font>
      <sz val="8"/>
      <color indexed="8"/>
      <name val="Calibri"/>
      <family val="2"/>
      <scheme val="minor"/>
    </font>
    <font>
      <sz val="8"/>
      <color rgb="FF000000"/>
      <name val="Calibri"/>
      <family val="2"/>
      <scheme val="minor"/>
    </font>
    <font>
      <sz val="8"/>
      <color rgb="FF000000"/>
      <name val="Calibri"/>
      <family val="2"/>
    </font>
    <font>
      <sz val="8"/>
      <color indexed="8"/>
      <name val="Calibri"/>
      <family val="2"/>
    </font>
    <font>
      <sz val="8"/>
      <name val="Calibri"/>
      <family val="2"/>
    </font>
    <font>
      <sz val="8"/>
      <name val="KaiTi"/>
      <family val="3"/>
    </font>
    <font>
      <b/>
      <sz val="9"/>
      <color indexed="81"/>
      <name val="Tahoma"/>
      <family val="2"/>
    </font>
    <font>
      <sz val="9"/>
      <color indexed="81"/>
      <name val="Tahoma"/>
      <family val="2"/>
    </font>
    <font>
      <sz val="11"/>
      <color theme="1"/>
      <name val="Calibri"/>
      <family val="2"/>
      <charset val="1"/>
      <scheme val="minor"/>
    </font>
  </fonts>
  <fills count="15">
    <fill>
      <patternFill patternType="none"/>
    </fill>
    <fill>
      <patternFill patternType="gray125"/>
    </fill>
    <fill>
      <patternFill patternType="solid">
        <fgColor rgb="FF33CCCC"/>
        <bgColor indexed="64"/>
      </patternFill>
    </fill>
    <fill>
      <patternFill patternType="solid">
        <fgColor rgb="FFCCFF33"/>
        <bgColor indexed="64"/>
      </patternFill>
    </fill>
    <fill>
      <patternFill patternType="solid">
        <fgColor theme="9" tint="0.39997558519241921"/>
        <bgColor indexed="64"/>
      </patternFill>
    </fill>
    <fill>
      <patternFill patternType="solid">
        <fgColor theme="8" tint="0.79998168889431442"/>
        <bgColor indexed="64"/>
      </patternFill>
    </fill>
    <fill>
      <patternFill patternType="solid">
        <fgColor rgb="FFFFC000"/>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theme="0"/>
        <bgColor indexed="64"/>
      </patternFill>
    </fill>
    <fill>
      <patternFill patternType="solid">
        <fgColor theme="5" tint="0.39997558519241921"/>
        <bgColor indexed="64"/>
      </patternFill>
    </fill>
    <fill>
      <patternFill patternType="solid">
        <fgColor theme="9" tint="-0.249977111117893"/>
        <bgColor indexed="64"/>
      </patternFill>
    </fill>
    <fill>
      <patternFill patternType="solid">
        <fgColor theme="9" tint="0.59999389629810485"/>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auto="1"/>
      </left>
      <right style="thin">
        <color auto="1"/>
      </right>
      <top/>
      <bottom style="thin">
        <color auto="1"/>
      </bottom>
      <diagonal/>
    </border>
  </borders>
  <cellStyleXfs count="16">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xf numFmtId="0" fontId="1" fillId="0" borderId="0"/>
    <xf numFmtId="9" fontId="4" fillId="0" borderId="0" applyFont="0" applyFill="0" applyBorder="0" applyAlignment="0" applyProtection="0"/>
    <xf numFmtId="0" fontId="9" fillId="0" borderId="0"/>
    <xf numFmtId="0" fontId="10" fillId="0" borderId="0"/>
    <xf numFmtId="0" fontId="4" fillId="0" borderId="0"/>
    <xf numFmtId="170" fontId="4" fillId="0" borderId="0" applyFont="0" applyFill="0" applyBorder="0" applyAlignment="0" applyProtection="0"/>
    <xf numFmtId="171" fontId="1" fillId="0" borderId="0" applyFont="0" applyFill="0" applyBorder="0" applyAlignment="0" applyProtection="0"/>
    <xf numFmtId="0" fontId="19" fillId="0" borderId="0"/>
    <xf numFmtId="0" fontId="1" fillId="0" borderId="0"/>
    <xf numFmtId="0" fontId="4" fillId="0" borderId="0"/>
    <xf numFmtId="0" fontId="4" fillId="0" borderId="0"/>
    <xf numFmtId="9" fontId="4" fillId="0" borderId="0" applyFont="0" applyFill="0" applyBorder="0" applyAlignment="0" applyProtection="0"/>
  </cellStyleXfs>
  <cellXfs count="180">
    <xf numFmtId="0" fontId="0" fillId="0" borderId="0" xfId="0"/>
    <xf numFmtId="0" fontId="2" fillId="0" borderId="0" xfId="0" applyFont="1"/>
    <xf numFmtId="0" fontId="2" fillId="0" borderId="0" xfId="0" applyFont="1" applyAlignment="1">
      <alignment horizontal="center"/>
    </xf>
    <xf numFmtId="0" fontId="2" fillId="0" borderId="0" xfId="0" applyNumberFormat="1" applyFont="1"/>
    <xf numFmtId="0" fontId="2" fillId="0" borderId="0" xfId="0" applyFont="1" applyAlignment="1">
      <alignment horizontal="center" vertical="center"/>
    </xf>
    <xf numFmtId="164" fontId="3" fillId="0" borderId="0" xfId="1" applyNumberFormat="1" applyFont="1" applyAlignment="1">
      <alignment horizontal="center"/>
    </xf>
    <xf numFmtId="164" fontId="3" fillId="0" borderId="0" xfId="1" applyNumberFormat="1" applyFont="1"/>
    <xf numFmtId="0" fontId="2" fillId="0" borderId="0" xfId="0" applyFont="1" applyFill="1" applyAlignment="1">
      <alignment vertical="center"/>
    </xf>
    <xf numFmtId="10" fontId="2" fillId="0" borderId="0" xfId="2" applyNumberFormat="1" applyFont="1"/>
    <xf numFmtId="0" fontId="5" fillId="0" borderId="0" xfId="3" applyFont="1" applyFill="1" applyBorder="1" applyAlignment="1">
      <alignment vertical="center" wrapText="1"/>
    </xf>
    <xf numFmtId="0" fontId="2" fillId="0" borderId="0" xfId="0" applyFont="1" applyFill="1"/>
    <xf numFmtId="165" fontId="2" fillId="0" borderId="0" xfId="0" applyNumberFormat="1" applyFont="1"/>
    <xf numFmtId="2" fontId="2" fillId="0" borderId="0" xfId="0" applyNumberFormat="1" applyFont="1"/>
    <xf numFmtId="0" fontId="6" fillId="8" borderId="1" xfId="4" applyFont="1" applyFill="1" applyBorder="1" applyAlignment="1">
      <alignment vertical="center"/>
    </xf>
    <xf numFmtId="0" fontId="6" fillId="9" borderId="1" xfId="4" applyFont="1" applyFill="1" applyBorder="1" applyAlignment="1">
      <alignment vertical="center"/>
    </xf>
    <xf numFmtId="0" fontId="6" fillId="2" borderId="1" xfId="4" applyFont="1" applyFill="1" applyBorder="1" applyAlignment="1">
      <alignment vertical="center"/>
    </xf>
    <xf numFmtId="0" fontId="6" fillId="4" borderId="8" xfId="4" applyFont="1" applyFill="1" applyBorder="1" applyAlignment="1">
      <alignment vertical="center"/>
    </xf>
    <xf numFmtId="0" fontId="6" fillId="10" borderId="8" xfId="4" applyFont="1" applyFill="1" applyBorder="1" applyAlignment="1">
      <alignment vertical="center"/>
    </xf>
    <xf numFmtId="10" fontId="6" fillId="10" borderId="8" xfId="4" applyNumberFormat="1" applyFont="1" applyFill="1" applyBorder="1" applyAlignment="1">
      <alignment vertical="center"/>
    </xf>
    <xf numFmtId="0" fontId="6" fillId="10" borderId="8" xfId="4" applyFont="1" applyFill="1" applyBorder="1" applyAlignment="1">
      <alignment vertical="center" wrapText="1"/>
    </xf>
    <xf numFmtId="0" fontId="6" fillId="2" borderId="8" xfId="4" applyFont="1" applyFill="1" applyBorder="1" applyAlignment="1">
      <alignment vertical="center"/>
    </xf>
    <xf numFmtId="0" fontId="6" fillId="8" borderId="8" xfId="4" applyFont="1" applyFill="1" applyBorder="1" applyAlignment="1">
      <alignment vertical="center"/>
    </xf>
    <xf numFmtId="0" fontId="3" fillId="0" borderId="1" xfId="4" applyFont="1" applyFill="1" applyBorder="1" applyAlignment="1">
      <alignment horizontal="center" vertical="center"/>
    </xf>
    <xf numFmtId="0" fontId="2" fillId="11" borderId="1" xfId="0" applyFont="1" applyFill="1" applyBorder="1" applyAlignment="1">
      <alignment horizontal="left" vertical="center"/>
    </xf>
    <xf numFmtId="0" fontId="2" fillId="0" borderId="1" xfId="0" applyFont="1" applyFill="1" applyBorder="1" applyAlignment="1">
      <alignment horizontal="center" vertical="center"/>
    </xf>
    <xf numFmtId="166" fontId="2" fillId="0" borderId="1" xfId="0" applyNumberFormat="1" applyFont="1" applyFill="1" applyBorder="1" applyAlignment="1">
      <alignment horizontal="center" vertical="center"/>
    </xf>
    <xf numFmtId="2" fontId="3" fillId="0" borderId="1" xfId="0" applyNumberFormat="1" applyFont="1" applyFill="1" applyBorder="1" applyAlignment="1">
      <alignment horizontal="center" vertical="center"/>
    </xf>
    <xf numFmtId="1" fontId="3" fillId="0" borderId="1" xfId="0" applyNumberFormat="1" applyFont="1" applyFill="1" applyBorder="1" applyAlignment="1">
      <alignment horizontal="center" vertical="center"/>
    </xf>
    <xf numFmtId="9" fontId="3" fillId="0" borderId="1" xfId="2" applyFont="1" applyFill="1" applyBorder="1" applyAlignment="1">
      <alignment horizontal="center" vertical="center"/>
    </xf>
    <xf numFmtId="9" fontId="3" fillId="0" borderId="1" xfId="5" applyFont="1" applyFill="1" applyBorder="1" applyAlignment="1">
      <alignment horizontal="center" vertical="center"/>
    </xf>
    <xf numFmtId="1" fontId="3" fillId="0" borderId="1" xfId="4" applyNumberFormat="1" applyFont="1" applyFill="1" applyBorder="1" applyAlignment="1">
      <alignment horizontal="center" vertical="center"/>
    </xf>
    <xf numFmtId="10" fontId="3" fillId="0" borderId="1" xfId="4" applyNumberFormat="1" applyFont="1" applyFill="1" applyBorder="1" applyAlignment="1">
      <alignment horizontal="center" vertical="center"/>
    </xf>
    <xf numFmtId="1" fontId="3" fillId="0" borderId="1" xfId="5" applyNumberFormat="1" applyFont="1" applyFill="1" applyBorder="1" applyAlignment="1">
      <alignment horizontal="center" vertical="center"/>
    </xf>
    <xf numFmtId="2" fontId="2" fillId="0" borderId="1" xfId="2" applyNumberFormat="1" applyFont="1" applyFill="1" applyBorder="1" applyAlignment="1">
      <alignment horizontal="center" vertical="center"/>
    </xf>
    <xf numFmtId="2" fontId="3" fillId="0" borderId="1" xfId="5" applyNumberFormat="1" applyFont="1" applyFill="1" applyBorder="1" applyAlignment="1">
      <alignment horizontal="center" vertical="center"/>
    </xf>
    <xf numFmtId="10" fontId="3" fillId="0" borderId="1" xfId="2" applyNumberFormat="1" applyFont="1" applyFill="1" applyBorder="1" applyAlignment="1">
      <alignment horizontal="center" vertical="center"/>
    </xf>
    <xf numFmtId="0" fontId="3" fillId="0" borderId="1" xfId="2" applyNumberFormat="1" applyFont="1" applyFill="1" applyBorder="1" applyAlignment="1">
      <alignment horizontal="center" vertical="center"/>
    </xf>
    <xf numFmtId="9" fontId="3" fillId="0" borderId="1" xfId="2" applyNumberFormat="1" applyFont="1" applyFill="1" applyBorder="1" applyAlignment="1">
      <alignment horizontal="center" vertical="center"/>
    </xf>
    <xf numFmtId="10" fontId="2" fillId="0" borderId="1" xfId="2" applyNumberFormat="1" applyFont="1" applyFill="1" applyBorder="1" applyAlignment="1">
      <alignment horizontal="center" vertical="center"/>
    </xf>
    <xf numFmtId="1" fontId="2" fillId="0" borderId="1" xfId="0" applyNumberFormat="1" applyFont="1" applyFill="1" applyBorder="1" applyAlignment="1">
      <alignment horizontal="center" vertical="center"/>
    </xf>
    <xf numFmtId="168" fontId="3" fillId="0" borderId="1" xfId="5" applyNumberFormat="1" applyFont="1" applyFill="1" applyBorder="1" applyAlignment="1">
      <alignment horizontal="center" vertical="center"/>
    </xf>
    <xf numFmtId="10" fontId="3" fillId="0" borderId="1" xfId="6" applyNumberFormat="1" applyFont="1" applyFill="1" applyBorder="1" applyAlignment="1">
      <alignment horizontal="center" vertical="center" wrapText="1"/>
    </xf>
    <xf numFmtId="165" fontId="3" fillId="0" borderId="1" xfId="6" applyNumberFormat="1" applyFont="1" applyFill="1" applyBorder="1" applyAlignment="1">
      <alignment horizontal="center" vertical="center" wrapText="1"/>
    </xf>
    <xf numFmtId="3" fontId="3" fillId="0" borderId="1" xfId="5"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3" fontId="2" fillId="0" borderId="1" xfId="0" applyNumberFormat="1" applyFont="1" applyFill="1" applyBorder="1" applyAlignment="1">
      <alignment horizontal="center" vertical="center"/>
    </xf>
    <xf numFmtId="9" fontId="0" fillId="0" borderId="0" xfId="2" applyFont="1"/>
    <xf numFmtId="9" fontId="0" fillId="0" borderId="0" xfId="2" applyFont="1" applyFill="1"/>
    <xf numFmtId="0" fontId="0" fillId="0" borderId="0" xfId="0" applyFill="1"/>
    <xf numFmtId="0" fontId="11" fillId="11" borderId="1" xfId="7" applyFont="1" applyFill="1" applyBorder="1" applyAlignment="1">
      <alignment horizontal="left" vertical="center"/>
    </xf>
    <xf numFmtId="0" fontId="2" fillId="0" borderId="1" xfId="0" applyFont="1" applyFill="1" applyBorder="1" applyAlignment="1">
      <alignment horizontal="center"/>
    </xf>
    <xf numFmtId="0" fontId="3" fillId="11" borderId="1" xfId="0" applyFont="1" applyFill="1" applyBorder="1" applyAlignment="1">
      <alignment horizontal="left" vertical="center"/>
    </xf>
    <xf numFmtId="0" fontId="2" fillId="11" borderId="1" xfId="0" applyFont="1" applyFill="1" applyBorder="1" applyAlignment="1">
      <alignment horizontal="left"/>
    </xf>
    <xf numFmtId="0" fontId="2" fillId="0" borderId="1" xfId="0" applyFont="1" applyFill="1" applyBorder="1" applyAlignment="1">
      <alignment horizontal="left" vertical="center"/>
    </xf>
    <xf numFmtId="0" fontId="2" fillId="0" borderId="1" xfId="0" applyFont="1" applyFill="1" applyBorder="1" applyAlignment="1">
      <alignment horizontal="left"/>
    </xf>
    <xf numFmtId="0" fontId="3" fillId="0" borderId="1" xfId="7" applyFont="1" applyFill="1" applyBorder="1" applyAlignment="1">
      <alignment horizontal="left" vertical="center"/>
    </xf>
    <xf numFmtId="0" fontId="11" fillId="0" borderId="1" xfId="7" applyFont="1" applyFill="1" applyBorder="1" applyAlignment="1">
      <alignment horizontal="left" vertical="center"/>
    </xf>
    <xf numFmtId="0" fontId="12" fillId="0" borderId="1" xfId="0" applyFont="1" applyFill="1" applyBorder="1"/>
    <xf numFmtId="0" fontId="2" fillId="0" borderId="1" xfId="7" applyFont="1" applyFill="1" applyBorder="1" applyAlignment="1">
      <alignment horizontal="left" vertical="center"/>
    </xf>
    <xf numFmtId="0" fontId="13" fillId="0" borderId="1" xfId="0" applyFont="1" applyFill="1" applyBorder="1" applyAlignment="1">
      <alignment horizontal="left" vertical="center"/>
    </xf>
    <xf numFmtId="0" fontId="3" fillId="0" borderId="1" xfId="0" applyFont="1" applyFill="1" applyBorder="1" applyAlignment="1">
      <alignment horizontal="left"/>
    </xf>
    <xf numFmtId="0" fontId="3" fillId="0" borderId="1" xfId="0" applyFont="1" applyFill="1" applyBorder="1" applyAlignment="1">
      <alignment horizontal="left" vertical="center"/>
    </xf>
    <xf numFmtId="0" fontId="3" fillId="0" borderId="1" xfId="8" applyFont="1" applyFill="1" applyBorder="1" applyAlignment="1">
      <alignment horizontal="left" vertical="center"/>
    </xf>
    <xf numFmtId="0" fontId="2" fillId="0" borderId="1" xfId="0" applyFont="1" applyFill="1" applyBorder="1" applyAlignment="1">
      <alignment vertical="center"/>
    </xf>
    <xf numFmtId="0" fontId="12" fillId="0" borderId="1" xfId="0" applyFont="1" applyBorder="1"/>
    <xf numFmtId="0" fontId="3" fillId="11" borderId="1" xfId="7" applyFont="1" applyFill="1" applyBorder="1" applyAlignment="1">
      <alignment horizontal="left" vertical="center"/>
    </xf>
    <xf numFmtId="0" fontId="2" fillId="12" borderId="1" xfId="0" applyFont="1" applyFill="1" applyBorder="1" applyAlignment="1">
      <alignment vertical="center"/>
    </xf>
    <xf numFmtId="0" fontId="3" fillId="0" borderId="1" xfId="6" applyNumberFormat="1" applyFont="1" applyFill="1" applyBorder="1" applyAlignment="1">
      <alignment horizontal="center" vertical="center" wrapText="1"/>
    </xf>
    <xf numFmtId="0" fontId="2" fillId="0" borderId="1" xfId="0" applyFont="1" applyFill="1" applyBorder="1"/>
    <xf numFmtId="0" fontId="0" fillId="0" borderId="0" xfId="0" applyNumberFormat="1"/>
    <xf numFmtId="3" fontId="0" fillId="0" borderId="0" xfId="0" applyNumberFormat="1"/>
    <xf numFmtId="0" fontId="6" fillId="14" borderId="1" xfId="4" applyFont="1" applyFill="1" applyBorder="1" applyAlignment="1">
      <alignment vertical="center"/>
    </xf>
    <xf numFmtId="0" fontId="6" fillId="13" borderId="1" xfId="4" applyFont="1" applyFill="1" applyBorder="1" applyAlignment="1">
      <alignment vertical="center"/>
    </xf>
    <xf numFmtId="0" fontId="6" fillId="13" borderId="8" xfId="4" applyFont="1" applyFill="1" applyBorder="1" applyAlignment="1">
      <alignment vertical="center"/>
    </xf>
    <xf numFmtId="0" fontId="6" fillId="13" borderId="8" xfId="4" applyFont="1" applyFill="1" applyBorder="1" applyAlignment="1">
      <alignment vertical="center" wrapText="1"/>
    </xf>
    <xf numFmtId="0" fontId="14" fillId="0" borderId="1" xfId="0" applyFont="1" applyFill="1" applyBorder="1" applyAlignment="1">
      <alignment horizontal="center" vertical="center"/>
    </xf>
    <xf numFmtId="166" fontId="14" fillId="0" borderId="1" xfId="0" applyNumberFormat="1" applyFont="1" applyFill="1" applyBorder="1" applyAlignment="1">
      <alignment horizontal="center" vertical="center"/>
    </xf>
    <xf numFmtId="169" fontId="3" fillId="0" borderId="1" xfId="0" applyNumberFormat="1" applyFont="1" applyFill="1" applyBorder="1" applyAlignment="1">
      <alignment horizontal="center" vertical="center"/>
    </xf>
    <xf numFmtId="9" fontId="15" fillId="0" borderId="1" xfId="5" applyFont="1" applyFill="1" applyBorder="1" applyAlignment="1">
      <alignment horizontal="center" vertical="center"/>
    </xf>
    <xf numFmtId="1" fontId="16" fillId="0" borderId="1" xfId="9" applyNumberFormat="1" applyFont="1" applyFill="1" applyBorder="1" applyAlignment="1">
      <alignment horizontal="center" vertical="center"/>
    </xf>
    <xf numFmtId="169" fontId="14" fillId="0" borderId="1" xfId="0" applyNumberFormat="1" applyFont="1" applyFill="1" applyBorder="1" applyAlignment="1">
      <alignment horizontal="center" vertical="center"/>
    </xf>
    <xf numFmtId="0" fontId="13" fillId="12" borderId="1" xfId="0" applyFont="1" applyFill="1" applyBorder="1" applyAlignment="1">
      <alignment horizontal="left" vertical="center"/>
    </xf>
    <xf numFmtId="0" fontId="11" fillId="12" borderId="1" xfId="7" applyFont="1" applyFill="1" applyBorder="1" applyAlignment="1">
      <alignment horizontal="left" vertical="center"/>
    </xf>
    <xf numFmtId="9" fontId="6" fillId="13" borderId="2" xfId="4" applyNumberFormat="1" applyFont="1" applyFill="1" applyBorder="1" applyAlignment="1">
      <alignment horizontal="center" vertical="center"/>
    </xf>
    <xf numFmtId="9" fontId="6" fillId="13" borderId="3" xfId="4" applyNumberFormat="1" applyFont="1" applyFill="1" applyBorder="1" applyAlignment="1">
      <alignment horizontal="center" vertical="center"/>
    </xf>
    <xf numFmtId="9" fontId="6" fillId="13" borderId="4" xfId="4" applyNumberFormat="1" applyFont="1" applyFill="1" applyBorder="1" applyAlignment="1">
      <alignment horizontal="center" vertical="center"/>
    </xf>
    <xf numFmtId="0" fontId="8" fillId="13" borderId="8" xfId="0" applyFont="1" applyFill="1" applyBorder="1" applyAlignment="1">
      <alignment horizontal="center" vertical="center" wrapText="1"/>
    </xf>
    <xf numFmtId="0" fontId="8" fillId="13" borderId="9" xfId="0" applyFont="1" applyFill="1" applyBorder="1" applyAlignment="1">
      <alignment horizontal="center" vertical="center" wrapText="1"/>
    </xf>
    <xf numFmtId="0" fontId="8" fillId="13" borderId="10" xfId="0" applyFont="1" applyFill="1" applyBorder="1" applyAlignment="1">
      <alignment horizontal="center" vertical="center" wrapText="1"/>
    </xf>
    <xf numFmtId="9" fontId="6" fillId="13" borderId="1" xfId="4" applyNumberFormat="1" applyFont="1" applyFill="1" applyBorder="1" applyAlignment="1">
      <alignment horizontal="center" vertical="center"/>
    </xf>
    <xf numFmtId="0" fontId="6" fillId="13" borderId="2" xfId="4" applyFont="1" applyFill="1" applyBorder="1" applyAlignment="1">
      <alignment horizontal="center" vertical="center"/>
    </xf>
    <xf numFmtId="0" fontId="6" fillId="13" borderId="3" xfId="4" applyFont="1" applyFill="1" applyBorder="1" applyAlignment="1">
      <alignment horizontal="center" vertical="center"/>
    </xf>
    <xf numFmtId="0" fontId="6" fillId="13" borderId="4" xfId="4" applyFont="1" applyFill="1" applyBorder="1" applyAlignment="1">
      <alignment horizontal="center" vertical="center"/>
    </xf>
    <xf numFmtId="0" fontId="8" fillId="13" borderId="1" xfId="0" applyFont="1" applyFill="1" applyBorder="1" applyAlignment="1">
      <alignment horizontal="center" vertical="center"/>
    </xf>
    <xf numFmtId="9" fontId="8" fillId="13" borderId="1" xfId="0" applyNumberFormat="1" applyFont="1" applyFill="1" applyBorder="1" applyAlignment="1">
      <alignment horizontal="center" vertical="center"/>
    </xf>
    <xf numFmtId="0" fontId="7" fillId="13" borderId="8" xfId="4" applyFont="1" applyFill="1" applyBorder="1" applyAlignment="1">
      <alignment horizontal="center" vertical="center" wrapText="1"/>
    </xf>
    <xf numFmtId="0" fontId="7" fillId="13" borderId="9" xfId="4" applyFont="1" applyFill="1" applyBorder="1" applyAlignment="1">
      <alignment horizontal="center" vertical="center" wrapText="1"/>
    </xf>
    <xf numFmtId="0" fontId="7" fillId="13" borderId="10" xfId="4" applyFont="1" applyFill="1" applyBorder="1" applyAlignment="1">
      <alignment horizontal="center" vertical="center" wrapText="1"/>
    </xf>
    <xf numFmtId="0" fontId="6" fillId="13" borderId="1" xfId="4" applyFont="1" applyFill="1" applyBorder="1" applyAlignment="1">
      <alignment horizontal="center" vertical="center"/>
    </xf>
    <xf numFmtId="0" fontId="6" fillId="13" borderId="2" xfId="3" applyFont="1" applyFill="1" applyBorder="1" applyAlignment="1">
      <alignment horizontal="center" vertical="center" wrapText="1"/>
    </xf>
    <xf numFmtId="0" fontId="6" fillId="13" borderId="3" xfId="3" applyFont="1" applyFill="1" applyBorder="1" applyAlignment="1">
      <alignment horizontal="center" vertical="center" wrapText="1"/>
    </xf>
    <xf numFmtId="0" fontId="6" fillId="13" borderId="4" xfId="3" applyFont="1" applyFill="1" applyBorder="1" applyAlignment="1">
      <alignment horizontal="center" vertical="center" wrapText="1"/>
    </xf>
    <xf numFmtId="0" fontId="6" fillId="13" borderId="2" xfId="4" applyFont="1" applyFill="1" applyBorder="1" applyAlignment="1">
      <alignment horizontal="center" vertical="center" wrapText="1"/>
    </xf>
    <xf numFmtId="0" fontId="6" fillId="13" borderId="3" xfId="4" applyFont="1" applyFill="1" applyBorder="1" applyAlignment="1">
      <alignment horizontal="center" vertical="center" wrapText="1"/>
    </xf>
    <xf numFmtId="0" fontId="6" fillId="13" borderId="4" xfId="4" applyFont="1" applyFill="1" applyBorder="1" applyAlignment="1">
      <alignment horizontal="center" vertical="center" wrapText="1"/>
    </xf>
    <xf numFmtId="0" fontId="6" fillId="3" borderId="8" xfId="4" applyNumberFormat="1" applyFont="1" applyFill="1" applyBorder="1" applyAlignment="1">
      <alignment horizontal="center" vertical="center" wrapText="1"/>
    </xf>
    <xf numFmtId="0" fontId="6" fillId="3" borderId="9" xfId="4" applyNumberFormat="1" applyFont="1" applyFill="1" applyBorder="1" applyAlignment="1">
      <alignment horizontal="center" vertical="center" wrapText="1"/>
    </xf>
    <xf numFmtId="0" fontId="6" fillId="3" borderId="10" xfId="4" applyNumberFormat="1" applyFont="1" applyFill="1" applyBorder="1" applyAlignment="1">
      <alignment horizontal="center" vertical="center" wrapText="1"/>
    </xf>
    <xf numFmtId="167" fontId="6" fillId="13" borderId="8" xfId="4" applyNumberFormat="1" applyFont="1" applyFill="1" applyBorder="1" applyAlignment="1">
      <alignment horizontal="center" vertical="center" wrapText="1"/>
    </xf>
    <xf numFmtId="167" fontId="6" fillId="13" borderId="9" xfId="4" applyNumberFormat="1" applyFont="1" applyFill="1" applyBorder="1" applyAlignment="1">
      <alignment horizontal="center" vertical="center" wrapText="1"/>
    </xf>
    <xf numFmtId="167" fontId="6" fillId="13" borderId="10" xfId="4" applyNumberFormat="1" applyFont="1" applyFill="1" applyBorder="1" applyAlignment="1">
      <alignment horizontal="center" vertical="center" wrapText="1"/>
    </xf>
    <xf numFmtId="0" fontId="7" fillId="13" borderId="8" xfId="4" applyFont="1" applyFill="1" applyBorder="1" applyAlignment="1">
      <alignment horizontal="center" vertical="center"/>
    </xf>
    <xf numFmtId="0" fontId="7" fillId="13" borderId="9" xfId="4" applyFont="1" applyFill="1" applyBorder="1" applyAlignment="1">
      <alignment horizontal="center" vertical="center"/>
    </xf>
    <xf numFmtId="0" fontId="7" fillId="13" borderId="10" xfId="4" applyFont="1" applyFill="1" applyBorder="1" applyAlignment="1">
      <alignment horizontal="center" vertical="center"/>
    </xf>
    <xf numFmtId="0" fontId="6" fillId="13" borderId="8" xfId="4" applyFont="1" applyFill="1" applyBorder="1" applyAlignment="1">
      <alignment horizontal="center" vertical="center" wrapText="1"/>
    </xf>
    <xf numFmtId="0" fontId="6" fillId="13" borderId="9" xfId="4" applyFont="1" applyFill="1" applyBorder="1" applyAlignment="1">
      <alignment horizontal="center" vertical="center" wrapText="1"/>
    </xf>
    <xf numFmtId="0" fontId="6" fillId="13" borderId="10" xfId="4" applyFont="1" applyFill="1" applyBorder="1" applyAlignment="1">
      <alignment horizontal="center" vertical="center" wrapText="1"/>
    </xf>
    <xf numFmtId="0" fontId="6" fillId="13" borderId="5" xfId="4" applyFont="1" applyFill="1" applyBorder="1" applyAlignment="1">
      <alignment horizontal="center" vertical="center"/>
    </xf>
    <xf numFmtId="0" fontId="6" fillId="13" borderId="6" xfId="4" applyFont="1" applyFill="1" applyBorder="1" applyAlignment="1">
      <alignment horizontal="center" vertical="center"/>
    </xf>
    <xf numFmtId="0" fontId="6" fillId="13" borderId="7" xfId="4" applyFont="1" applyFill="1" applyBorder="1" applyAlignment="1">
      <alignment horizontal="center" vertical="center"/>
    </xf>
    <xf numFmtId="0" fontId="6" fillId="13" borderId="1" xfId="4" applyFont="1" applyFill="1" applyBorder="1" applyAlignment="1">
      <alignment horizontal="center" vertical="center" wrapText="1"/>
    </xf>
    <xf numFmtId="0" fontId="6" fillId="3" borderId="1" xfId="4" applyFont="1" applyFill="1" applyBorder="1" applyAlignment="1">
      <alignment horizontal="center" vertical="center" wrapText="1"/>
    </xf>
    <xf numFmtId="9" fontId="6" fillId="4" borderId="2" xfId="4" applyNumberFormat="1" applyFont="1" applyFill="1" applyBorder="1" applyAlignment="1">
      <alignment horizontal="center" vertical="center"/>
    </xf>
    <xf numFmtId="9" fontId="6" fillId="4" borderId="3" xfId="4" applyNumberFormat="1" applyFont="1" applyFill="1" applyBorder="1" applyAlignment="1">
      <alignment horizontal="center" vertical="center"/>
    </xf>
    <xf numFmtId="9" fontId="6" fillId="4" borderId="4" xfId="4" applyNumberFormat="1" applyFont="1" applyFill="1" applyBorder="1" applyAlignment="1">
      <alignment horizontal="center" vertical="center"/>
    </xf>
    <xf numFmtId="9" fontId="6" fillId="2" borderId="2" xfId="4" applyNumberFormat="1" applyFont="1" applyFill="1" applyBorder="1" applyAlignment="1">
      <alignment horizontal="center" vertical="center"/>
    </xf>
    <xf numFmtId="9" fontId="6" fillId="2" borderId="3" xfId="4" applyNumberFormat="1" applyFont="1" applyFill="1" applyBorder="1" applyAlignment="1">
      <alignment horizontal="center" vertical="center"/>
    </xf>
    <xf numFmtId="9" fontId="6" fillId="2" borderId="4" xfId="4" applyNumberFormat="1" applyFont="1" applyFill="1" applyBorder="1" applyAlignment="1">
      <alignment horizontal="center" vertical="center"/>
    </xf>
    <xf numFmtId="1" fontId="6" fillId="13" borderId="1" xfId="4" applyNumberFormat="1" applyFont="1" applyFill="1" applyBorder="1" applyAlignment="1">
      <alignment horizontal="center" vertical="center" wrapText="1"/>
    </xf>
    <xf numFmtId="166" fontId="6" fillId="13" borderId="1" xfId="4" applyNumberFormat="1" applyFont="1" applyFill="1" applyBorder="1" applyAlignment="1">
      <alignment horizontal="center" vertical="center" wrapText="1"/>
    </xf>
    <xf numFmtId="0" fontId="6" fillId="13" borderId="1" xfId="4" applyNumberFormat="1" applyFont="1" applyFill="1" applyBorder="1" applyAlignment="1">
      <alignment horizontal="center" vertical="center" wrapText="1"/>
    </xf>
    <xf numFmtId="0" fontId="8" fillId="2" borderId="8"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8" fillId="2" borderId="10" xfId="0" applyFont="1" applyFill="1" applyBorder="1" applyAlignment="1">
      <alignment horizontal="center" vertical="center" wrapText="1"/>
    </xf>
    <xf numFmtId="9" fontId="6" fillId="2" borderId="1" xfId="4" applyNumberFormat="1" applyFont="1" applyFill="1" applyBorder="1" applyAlignment="1">
      <alignment horizontal="center" vertical="center"/>
    </xf>
    <xf numFmtId="9" fontId="6" fillId="4" borderId="1" xfId="4" applyNumberFormat="1" applyFont="1" applyFill="1" applyBorder="1" applyAlignment="1">
      <alignment horizontal="center" vertical="center"/>
    </xf>
    <xf numFmtId="0" fontId="6" fillId="2" borderId="2" xfId="4" applyFont="1" applyFill="1" applyBorder="1" applyAlignment="1">
      <alignment horizontal="center" vertical="center"/>
    </xf>
    <xf numFmtId="0" fontId="6" fillId="2" borderId="3" xfId="4" applyFont="1" applyFill="1" applyBorder="1" applyAlignment="1">
      <alignment horizontal="center" vertical="center"/>
    </xf>
    <xf numFmtId="0" fontId="6" fillId="2" borderId="4" xfId="4" applyFont="1" applyFill="1" applyBorder="1" applyAlignment="1">
      <alignment horizontal="center" vertical="center"/>
    </xf>
    <xf numFmtId="0" fontId="8" fillId="2" borderId="1" xfId="0" applyFont="1" applyFill="1" applyBorder="1" applyAlignment="1">
      <alignment horizontal="center" vertical="center"/>
    </xf>
    <xf numFmtId="9" fontId="8" fillId="2" borderId="1" xfId="0" applyNumberFormat="1" applyFont="1" applyFill="1" applyBorder="1" applyAlignment="1">
      <alignment horizontal="center" vertical="center"/>
    </xf>
    <xf numFmtId="0" fontId="7" fillId="7" borderId="8" xfId="4" applyFont="1" applyFill="1" applyBorder="1" applyAlignment="1">
      <alignment horizontal="center" vertical="center" wrapText="1"/>
    </xf>
    <xf numFmtId="0" fontId="7" fillId="7" borderId="9" xfId="4" applyFont="1" applyFill="1" applyBorder="1" applyAlignment="1">
      <alignment horizontal="center" vertical="center" wrapText="1"/>
    </xf>
    <xf numFmtId="0" fontId="7" fillId="7" borderId="10" xfId="4" applyFont="1" applyFill="1" applyBorder="1" applyAlignment="1">
      <alignment horizontal="center" vertical="center" wrapText="1"/>
    </xf>
    <xf numFmtId="0" fontId="6" fillId="2" borderId="1" xfId="4" applyFont="1" applyFill="1" applyBorder="1" applyAlignment="1">
      <alignment horizontal="center" vertical="center"/>
    </xf>
    <xf numFmtId="0" fontId="6" fillId="2" borderId="2" xfId="3" applyFont="1" applyFill="1" applyBorder="1" applyAlignment="1">
      <alignment horizontal="center" vertical="center" wrapText="1"/>
    </xf>
    <xf numFmtId="0" fontId="6" fillId="2" borderId="3" xfId="3" applyFont="1" applyFill="1" applyBorder="1" applyAlignment="1">
      <alignment horizontal="center" vertical="center" wrapText="1"/>
    </xf>
    <xf numFmtId="0" fontId="6" fillId="2" borderId="4" xfId="3" applyFont="1" applyFill="1" applyBorder="1" applyAlignment="1">
      <alignment horizontal="center" vertical="center" wrapText="1"/>
    </xf>
    <xf numFmtId="0" fontId="6" fillId="4" borderId="1" xfId="4" applyFont="1" applyFill="1" applyBorder="1" applyAlignment="1">
      <alignment horizontal="center" vertical="center"/>
    </xf>
    <xf numFmtId="0" fontId="6" fillId="4" borderId="2" xfId="4" applyFont="1" applyFill="1" applyBorder="1" applyAlignment="1">
      <alignment horizontal="center" vertical="center" wrapText="1"/>
    </xf>
    <xf numFmtId="0" fontId="6" fillId="4" borderId="3" xfId="4" applyFont="1" applyFill="1" applyBorder="1" applyAlignment="1">
      <alignment horizontal="center" vertical="center" wrapText="1"/>
    </xf>
    <xf numFmtId="0" fontId="6" fillId="4" borderId="4" xfId="4" applyFont="1" applyFill="1" applyBorder="1" applyAlignment="1">
      <alignment horizontal="center" vertical="center" wrapText="1"/>
    </xf>
    <xf numFmtId="0" fontId="6" fillId="3" borderId="8" xfId="4" applyFont="1" applyFill="1" applyBorder="1" applyAlignment="1">
      <alignment horizontal="center" vertical="center" wrapText="1"/>
    </xf>
    <xf numFmtId="0" fontId="6" fillId="3" borderId="9" xfId="4" applyFont="1" applyFill="1" applyBorder="1" applyAlignment="1">
      <alignment horizontal="center" vertical="center" wrapText="1"/>
    </xf>
    <xf numFmtId="0" fontId="6" fillId="3" borderId="10" xfId="4" applyFont="1" applyFill="1" applyBorder="1" applyAlignment="1">
      <alignment horizontal="center" vertical="center" wrapText="1"/>
    </xf>
    <xf numFmtId="167" fontId="6" fillId="6" borderId="8" xfId="4" applyNumberFormat="1" applyFont="1" applyFill="1" applyBorder="1" applyAlignment="1">
      <alignment horizontal="center" vertical="center" wrapText="1"/>
    </xf>
    <xf numFmtId="167" fontId="6" fillId="6" borderId="9" xfId="4" applyNumberFormat="1" applyFont="1" applyFill="1" applyBorder="1" applyAlignment="1">
      <alignment horizontal="center" vertical="center" wrapText="1"/>
    </xf>
    <xf numFmtId="167" fontId="6" fillId="6" borderId="10" xfId="4" applyNumberFormat="1" applyFont="1" applyFill="1" applyBorder="1" applyAlignment="1">
      <alignment horizontal="center" vertical="center" wrapText="1"/>
    </xf>
    <xf numFmtId="0" fontId="7" fillId="7" borderId="8" xfId="4" applyFont="1" applyFill="1" applyBorder="1" applyAlignment="1">
      <alignment horizontal="center" vertical="center"/>
    </xf>
    <xf numFmtId="0" fontId="7" fillId="7" borderId="9" xfId="4" applyFont="1" applyFill="1" applyBorder="1" applyAlignment="1">
      <alignment horizontal="center" vertical="center"/>
    </xf>
    <xf numFmtId="0" fontId="7" fillId="7" borderId="10" xfId="4" applyFont="1" applyFill="1" applyBorder="1" applyAlignment="1">
      <alignment horizontal="center" vertical="center"/>
    </xf>
    <xf numFmtId="0" fontId="6" fillId="5" borderId="8" xfId="4" applyFont="1" applyFill="1" applyBorder="1" applyAlignment="1">
      <alignment horizontal="center" vertical="center" wrapText="1"/>
    </xf>
    <xf numFmtId="0" fontId="6" fillId="5" borderId="9" xfId="4" applyFont="1" applyFill="1" applyBorder="1" applyAlignment="1">
      <alignment horizontal="center" vertical="center" wrapText="1"/>
    </xf>
    <xf numFmtId="0" fontId="6" fillId="5" borderId="10" xfId="4" applyFont="1" applyFill="1" applyBorder="1" applyAlignment="1">
      <alignment horizontal="center" vertical="center" wrapText="1"/>
    </xf>
    <xf numFmtId="0" fontId="6" fillId="2" borderId="8" xfId="4" applyFont="1" applyFill="1" applyBorder="1" applyAlignment="1">
      <alignment horizontal="center" vertical="center" wrapText="1"/>
    </xf>
    <xf numFmtId="0" fontId="6" fillId="2" borderId="9" xfId="4" applyFont="1" applyFill="1" applyBorder="1" applyAlignment="1">
      <alignment horizontal="center" vertical="center" wrapText="1"/>
    </xf>
    <xf numFmtId="0" fontId="6" fillId="2" borderId="10" xfId="4" applyFont="1" applyFill="1" applyBorder="1" applyAlignment="1">
      <alignment horizontal="center" vertical="center" wrapText="1"/>
    </xf>
    <xf numFmtId="167" fontId="6" fillId="2" borderId="8" xfId="4" applyNumberFormat="1" applyFont="1" applyFill="1" applyBorder="1" applyAlignment="1">
      <alignment horizontal="center" vertical="center" wrapText="1"/>
    </xf>
    <xf numFmtId="167" fontId="6" fillId="2" borderId="9" xfId="4" applyNumberFormat="1" applyFont="1" applyFill="1" applyBorder="1" applyAlignment="1">
      <alignment horizontal="center" vertical="center" wrapText="1"/>
    </xf>
    <xf numFmtId="167" fontId="6" fillId="2" borderId="10" xfId="4" applyNumberFormat="1" applyFont="1" applyFill="1" applyBorder="1" applyAlignment="1">
      <alignment horizontal="center" vertical="center" wrapText="1"/>
    </xf>
    <xf numFmtId="0" fontId="6" fillId="4" borderId="2" xfId="4" applyFont="1" applyFill="1" applyBorder="1" applyAlignment="1">
      <alignment horizontal="center" vertical="center"/>
    </xf>
    <xf numFmtId="0" fontId="6" fillId="4" borderId="3" xfId="4" applyFont="1" applyFill="1" applyBorder="1" applyAlignment="1">
      <alignment horizontal="center" vertical="center"/>
    </xf>
    <xf numFmtId="0" fontId="6" fillId="4" borderId="4" xfId="4" applyFont="1" applyFill="1" applyBorder="1" applyAlignment="1">
      <alignment horizontal="center" vertical="center"/>
    </xf>
    <xf numFmtId="0" fontId="6" fillId="2" borderId="5" xfId="4" applyFont="1" applyFill="1" applyBorder="1" applyAlignment="1">
      <alignment horizontal="center" vertical="center"/>
    </xf>
    <xf numFmtId="0" fontId="6" fillId="2" borderId="6" xfId="4" applyFont="1" applyFill="1" applyBorder="1" applyAlignment="1">
      <alignment horizontal="center" vertical="center"/>
    </xf>
    <xf numFmtId="0" fontId="6" fillId="2" borderId="7" xfId="4" applyFont="1" applyFill="1" applyBorder="1" applyAlignment="1">
      <alignment horizontal="center" vertical="center"/>
    </xf>
    <xf numFmtId="0" fontId="6" fillId="2" borderId="1" xfId="4" applyFont="1" applyFill="1" applyBorder="1" applyAlignment="1">
      <alignment horizontal="center" vertical="center" wrapText="1"/>
    </xf>
    <xf numFmtId="1" fontId="6" fillId="2" borderId="1" xfId="4" applyNumberFormat="1" applyFont="1" applyFill="1" applyBorder="1" applyAlignment="1">
      <alignment horizontal="center" vertical="center" wrapText="1"/>
    </xf>
    <xf numFmtId="166" fontId="6" fillId="2" borderId="1" xfId="4" applyNumberFormat="1" applyFont="1" applyFill="1" applyBorder="1" applyAlignment="1">
      <alignment horizontal="center" vertical="center" wrapText="1"/>
    </xf>
    <xf numFmtId="0" fontId="6" fillId="2" borderId="1" xfId="4" applyNumberFormat="1" applyFont="1" applyFill="1" applyBorder="1" applyAlignment="1">
      <alignment horizontal="center" vertical="center" wrapText="1"/>
    </xf>
  </cellXfs>
  <cellStyles count="16">
    <cellStyle name="Comma" xfId="1" builtinId="3"/>
    <cellStyle name="Comma [0] 2" xfId="10"/>
    <cellStyle name="Comma 2 2" xfId="9"/>
    <cellStyle name="Normal" xfId="0" builtinId="0"/>
    <cellStyle name="Normal 13" xfId="7"/>
    <cellStyle name="Normal 2 2" xfId="8"/>
    <cellStyle name="Normal 2 2 101" xfId="11"/>
    <cellStyle name="Normal 3 3" xfId="12"/>
    <cellStyle name="Normal 3 3 2" xfId="13"/>
    <cellStyle name="Normal 4" xfId="4"/>
    <cellStyle name="Normal 4 10" xfId="3"/>
    <cellStyle name="Normal 4 2" xfId="14"/>
    <cellStyle name="Normal_Kinerja Nov 08" xfId="6"/>
    <cellStyle name="Percent" xfId="2" builtinId="5"/>
    <cellStyle name="Percent 2" xfId="5"/>
    <cellStyle name="Percent 2 2" xfId="15"/>
  </cellStyles>
  <dxfs count="5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ill>
        <patternFill>
          <bgColor theme="9" tint="-0.24994659260841701"/>
        </patternFill>
      </fill>
    </dxf>
    <dxf>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02.%20ADMIN\Data%20Admin\RINA\ADMIN%20QIA\REKAP%20KINERJA\2022\Data%20Pendukung\Rekap%20Sharing%20Knowledge%20Jan'2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ACER\Downloads\REKAP%20PEMBINAAN%20FEBRUAR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ACER\Downloads\2.1.%20Master%20Data%20Absensi%20Agent%20Februari%202022%20CC%20BANDU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t="str">
            <v>AGENT</v>
          </cell>
          <cell r="C2" t="str">
            <v>TEAM LEADER</v>
          </cell>
          <cell r="D2" t="str">
            <v>KETERANGAN</v>
          </cell>
        </row>
        <row r="3">
          <cell r="B3" t="str">
            <v>OSHA ROSHALIA</v>
          </cell>
          <cell r="C3" t="str">
            <v>TATAN SUDRAJAT</v>
          </cell>
          <cell r="D3">
            <v>2</v>
          </cell>
        </row>
        <row r="4">
          <cell r="B4" t="str">
            <v>RISTI PERTIWI</v>
          </cell>
          <cell r="C4" t="str">
            <v>TATAN SUDRAJAT</v>
          </cell>
          <cell r="D4">
            <v>2</v>
          </cell>
        </row>
        <row r="5">
          <cell r="B5" t="str">
            <v>ADE YUSUP JAMIL</v>
          </cell>
          <cell r="C5" t="str">
            <v>TATAN SUDRAJAT</v>
          </cell>
          <cell r="D5">
            <v>2</v>
          </cell>
        </row>
        <row r="6">
          <cell r="B6" t="str">
            <v>VILISIA VENY RIANTY</v>
          </cell>
          <cell r="C6" t="str">
            <v>TATAN SUDRAJAT</v>
          </cell>
          <cell r="D6">
            <v>2</v>
          </cell>
        </row>
        <row r="7">
          <cell r="B7" t="str">
            <v>DODDY HERMAWAN</v>
          </cell>
          <cell r="C7" t="str">
            <v>TATAN SUDRAJAT</v>
          </cell>
          <cell r="D7">
            <v>2</v>
          </cell>
        </row>
        <row r="8">
          <cell r="B8" t="str">
            <v>AMBAR WATI JUMIARSIH</v>
          </cell>
          <cell r="C8" t="str">
            <v>TATAN SUDRAJAT</v>
          </cell>
          <cell r="D8">
            <v>2</v>
          </cell>
        </row>
        <row r="9">
          <cell r="B9" t="str">
            <v>ASEP AHMAD AZIZ</v>
          </cell>
          <cell r="C9" t="str">
            <v>TATAN SUDRAJAT</v>
          </cell>
          <cell r="D9">
            <v>2</v>
          </cell>
        </row>
        <row r="10">
          <cell r="B10" t="str">
            <v>CHRIST YESAYA</v>
          </cell>
          <cell r="C10" t="str">
            <v>TATAN SUDRAJAT</v>
          </cell>
          <cell r="D10">
            <v>2</v>
          </cell>
        </row>
        <row r="11">
          <cell r="B11" t="str">
            <v>INA RAHAYU</v>
          </cell>
          <cell r="C11" t="str">
            <v>TATAN SUDRAJAT</v>
          </cell>
          <cell r="D11">
            <v>2</v>
          </cell>
        </row>
        <row r="12">
          <cell r="B12" t="str">
            <v>ERSYANITYA PRIMANITA</v>
          </cell>
          <cell r="C12" t="str">
            <v>TATAN SUDRAJAT</v>
          </cell>
          <cell r="D12">
            <v>2</v>
          </cell>
        </row>
        <row r="13">
          <cell r="B13" t="str">
            <v>RIZKA ADZKIA HANDOYO</v>
          </cell>
          <cell r="C13" t="str">
            <v>TATAN SUDRAJAT</v>
          </cell>
          <cell r="D13">
            <v>2</v>
          </cell>
        </row>
        <row r="14">
          <cell r="B14" t="str">
            <v>FAUZI NUR MUHAMMAD</v>
          </cell>
          <cell r="C14" t="str">
            <v>TATAN SUDRAJAT</v>
          </cell>
          <cell r="D14">
            <v>2</v>
          </cell>
        </row>
        <row r="15">
          <cell r="B15" t="str">
            <v>GURUH JAMALUDIN</v>
          </cell>
          <cell r="C15" t="str">
            <v>MOHAMAD RAMDAN HILMI SOFYAN</v>
          </cell>
          <cell r="D15">
            <v>2</v>
          </cell>
        </row>
        <row r="16">
          <cell r="B16" t="str">
            <v>MARLENI</v>
          </cell>
          <cell r="C16" t="str">
            <v>MOHAMAD RAMDAN HILMI SOFYAN</v>
          </cell>
          <cell r="D16">
            <v>2</v>
          </cell>
        </row>
        <row r="17">
          <cell r="B17" t="str">
            <v>WINA PUJI ASTARI</v>
          </cell>
          <cell r="C17" t="str">
            <v>MOHAMAD RAMDAN HILMI SOFYAN</v>
          </cell>
          <cell r="D17">
            <v>2</v>
          </cell>
        </row>
        <row r="18">
          <cell r="B18" t="str">
            <v>NOVI NOVIANTI</v>
          </cell>
          <cell r="C18" t="str">
            <v>MOHAMAD RAMDAN HILMI SOFYAN</v>
          </cell>
          <cell r="D18">
            <v>2</v>
          </cell>
        </row>
        <row r="19">
          <cell r="B19" t="str">
            <v>PEPPY PURNAMIASIH</v>
          </cell>
          <cell r="C19" t="str">
            <v>MOHAMAD RAMDAN HILMI SOFYAN</v>
          </cell>
          <cell r="D19">
            <v>2</v>
          </cell>
        </row>
        <row r="20">
          <cell r="B20" t="str">
            <v>RIANA AGUSTINA</v>
          </cell>
          <cell r="C20" t="str">
            <v>MOHAMAD RAMDAN HILMI SOFYAN</v>
          </cell>
          <cell r="D20">
            <v>2</v>
          </cell>
        </row>
        <row r="21">
          <cell r="B21" t="str">
            <v>WINA NURFAUZIAH</v>
          </cell>
          <cell r="C21" t="str">
            <v>MOHAMAD RAMDAN HILMI SOFYAN</v>
          </cell>
          <cell r="D21">
            <v>2</v>
          </cell>
        </row>
        <row r="22">
          <cell r="B22" t="str">
            <v>DEFAN MARDIATNA</v>
          </cell>
          <cell r="C22" t="str">
            <v>MOHAMAD RAMDAN HILMI SOFYAN</v>
          </cell>
          <cell r="D22">
            <v>2</v>
          </cell>
        </row>
        <row r="23">
          <cell r="B23" t="str">
            <v>CICI DIANI</v>
          </cell>
          <cell r="C23" t="str">
            <v>MOHAMAD RAMDAN HILMI SOFYAN</v>
          </cell>
          <cell r="D23">
            <v>2</v>
          </cell>
        </row>
        <row r="24">
          <cell r="B24" t="str">
            <v>YUDA MAULANA</v>
          </cell>
          <cell r="C24" t="str">
            <v>MOHAMAD RAMDAN HILMI SOFYAN</v>
          </cell>
          <cell r="D24">
            <v>2</v>
          </cell>
        </row>
        <row r="25">
          <cell r="B25" t="str">
            <v>VISKA NURFITRIA</v>
          </cell>
          <cell r="C25" t="str">
            <v>MOHAMAD RAMDAN HILMI SOFYAN</v>
          </cell>
          <cell r="D25">
            <v>2</v>
          </cell>
        </row>
        <row r="26">
          <cell r="B26" t="str">
            <v>ANA NURDIANA</v>
          </cell>
          <cell r="C26" t="str">
            <v>ADITYA ROY WICAKSONO</v>
          </cell>
          <cell r="D26">
            <v>2</v>
          </cell>
        </row>
        <row r="27">
          <cell r="B27" t="str">
            <v>ASRI HANDIYANI</v>
          </cell>
          <cell r="C27" t="str">
            <v>ADITYA ROY WICAKSONO</v>
          </cell>
          <cell r="D27">
            <v>2</v>
          </cell>
        </row>
        <row r="28">
          <cell r="B28" t="str">
            <v>DWI CAHYA RAMDHANI</v>
          </cell>
          <cell r="C28" t="str">
            <v>ADITYA ROY WICAKSONO</v>
          </cell>
          <cell r="D28">
            <v>2</v>
          </cell>
        </row>
        <row r="29">
          <cell r="B29" t="str">
            <v>FARRAS ZIHAN HARMANY</v>
          </cell>
          <cell r="C29" t="str">
            <v>ADITYA ROY WICAKSONO</v>
          </cell>
          <cell r="D29">
            <v>2</v>
          </cell>
        </row>
        <row r="30">
          <cell r="B30" t="str">
            <v>HENDRA YADI PUTRA</v>
          </cell>
          <cell r="C30" t="str">
            <v>ADITYA ROY WICAKSONO</v>
          </cell>
          <cell r="D30">
            <v>2</v>
          </cell>
        </row>
        <row r="31">
          <cell r="B31" t="str">
            <v>HERIANSYAH PRIADY</v>
          </cell>
          <cell r="C31" t="str">
            <v>ADITYA ROY WICAKSONO</v>
          </cell>
          <cell r="D31">
            <v>2</v>
          </cell>
        </row>
        <row r="32">
          <cell r="B32" t="str">
            <v>IVA SETIAMAH</v>
          </cell>
          <cell r="C32" t="str">
            <v>ADITYA ROY WICAKSONO</v>
          </cell>
          <cell r="D32">
            <v>2</v>
          </cell>
        </row>
        <row r="33">
          <cell r="B33" t="str">
            <v>M IQBAL TAWAKAL</v>
          </cell>
          <cell r="C33" t="str">
            <v>ADITYA ROY WICAKSONO</v>
          </cell>
          <cell r="D33">
            <v>2</v>
          </cell>
        </row>
        <row r="34">
          <cell r="B34" t="str">
            <v>MUKHLIS SHOHIBUDIN</v>
          </cell>
          <cell r="C34" t="str">
            <v>ADITYA ROY WICAKSONO</v>
          </cell>
          <cell r="D34">
            <v>2</v>
          </cell>
        </row>
        <row r="35">
          <cell r="B35" t="str">
            <v>SALWA NABILA IZZA SALSABILA</v>
          </cell>
          <cell r="C35" t="str">
            <v>ADITYA ROY WICAKSONO</v>
          </cell>
          <cell r="D35">
            <v>2</v>
          </cell>
        </row>
        <row r="36">
          <cell r="B36" t="str">
            <v>TRESNA NURAHMA DEWI</v>
          </cell>
          <cell r="C36" t="str">
            <v>ADITYA ROY WICAKSONO</v>
          </cell>
          <cell r="D36">
            <v>2</v>
          </cell>
        </row>
        <row r="37">
          <cell r="B37" t="str">
            <v>RESA CAHYANA ALGHIFARI</v>
          </cell>
          <cell r="C37" t="str">
            <v>JEANNY ANASTASYA</v>
          </cell>
          <cell r="D37">
            <v>2</v>
          </cell>
        </row>
        <row r="38">
          <cell r="B38" t="str">
            <v>SHANTY AGNIA NURRAHMAH</v>
          </cell>
          <cell r="C38" t="str">
            <v>JEANNY ANASTASYA</v>
          </cell>
          <cell r="D38">
            <v>2</v>
          </cell>
        </row>
        <row r="39">
          <cell r="B39" t="str">
            <v>RESPI SILVA NADILA</v>
          </cell>
          <cell r="C39" t="str">
            <v>JEANNY ANASTASYA</v>
          </cell>
          <cell r="D39">
            <v>2</v>
          </cell>
        </row>
        <row r="40">
          <cell r="B40" t="str">
            <v>NISA NURAZIZAH</v>
          </cell>
          <cell r="C40" t="str">
            <v>JEANNY ANASTASYA</v>
          </cell>
          <cell r="D40">
            <v>2</v>
          </cell>
        </row>
        <row r="41">
          <cell r="B41" t="str">
            <v>SINTIA WULAN SARI</v>
          </cell>
          <cell r="C41" t="str">
            <v>JEANNY ANASTASYA</v>
          </cell>
          <cell r="D41">
            <v>2</v>
          </cell>
        </row>
        <row r="42">
          <cell r="B42" t="str">
            <v>ADE IRAWAN</v>
          </cell>
          <cell r="C42" t="str">
            <v>JEANNY ANASTASYA</v>
          </cell>
          <cell r="D42">
            <v>2</v>
          </cell>
        </row>
        <row r="43">
          <cell r="B43" t="str">
            <v>RADIANSAH</v>
          </cell>
          <cell r="C43" t="str">
            <v>JEANNY ANASTASYA</v>
          </cell>
          <cell r="D43">
            <v>2</v>
          </cell>
        </row>
        <row r="44">
          <cell r="B44" t="str">
            <v>FAHMI HAKIKI</v>
          </cell>
          <cell r="C44" t="str">
            <v>JEANNY ANASTASYA</v>
          </cell>
          <cell r="D44">
            <v>2</v>
          </cell>
        </row>
        <row r="45">
          <cell r="B45" t="str">
            <v>ARISAWATI PUJI WIDIANSYAH</v>
          </cell>
          <cell r="C45" t="str">
            <v>JEANNY ANASTASYA</v>
          </cell>
          <cell r="D45">
            <v>2</v>
          </cell>
        </row>
        <row r="46">
          <cell r="B46" t="str">
            <v>ARDI DESPRIYANSYAH</v>
          </cell>
          <cell r="C46" t="str">
            <v>JEANNY ANASTASYA</v>
          </cell>
          <cell r="D46">
            <v>2</v>
          </cell>
        </row>
        <row r="47">
          <cell r="B47" t="str">
            <v>ANNISA NUZRAT</v>
          </cell>
          <cell r="C47" t="str">
            <v>JEANNY ANASTASYA</v>
          </cell>
          <cell r="D47">
            <v>2</v>
          </cell>
        </row>
        <row r="48">
          <cell r="B48" t="str">
            <v>ACHMAD FICKRI PRATAMA SYAHPUTRA</v>
          </cell>
          <cell r="C48" t="str">
            <v>IIN TARINAH</v>
          </cell>
          <cell r="D48">
            <v>2</v>
          </cell>
        </row>
        <row r="49">
          <cell r="B49" t="str">
            <v>ANDITA HAPSARI</v>
          </cell>
          <cell r="C49" t="str">
            <v>IIN TARINAH</v>
          </cell>
          <cell r="D49">
            <v>2</v>
          </cell>
        </row>
        <row r="50">
          <cell r="B50" t="str">
            <v>RADEN LUCKY H</v>
          </cell>
          <cell r="C50" t="str">
            <v>IIN TARINAH</v>
          </cell>
          <cell r="D50">
            <v>2</v>
          </cell>
        </row>
        <row r="51">
          <cell r="B51" t="str">
            <v>MASLIA MANDASARI</v>
          </cell>
          <cell r="C51" t="str">
            <v>IIN TARINAH</v>
          </cell>
          <cell r="D51">
            <v>2</v>
          </cell>
        </row>
        <row r="52">
          <cell r="B52" t="str">
            <v>MIRA ANDRIANI</v>
          </cell>
          <cell r="C52" t="str">
            <v>IIN TARINAH</v>
          </cell>
          <cell r="D52">
            <v>2</v>
          </cell>
        </row>
        <row r="53">
          <cell r="B53" t="str">
            <v>RIFIAN NURDIANSYAH</v>
          </cell>
          <cell r="C53" t="str">
            <v>IIN TARINAH</v>
          </cell>
          <cell r="D53">
            <v>2</v>
          </cell>
        </row>
        <row r="54">
          <cell r="B54" t="str">
            <v>YUDI AGUSTENDI</v>
          </cell>
          <cell r="C54" t="str">
            <v>IIN TARINAH</v>
          </cell>
          <cell r="D54">
            <v>2</v>
          </cell>
        </row>
        <row r="55">
          <cell r="B55" t="str">
            <v>FEBRIYANTI</v>
          </cell>
          <cell r="C55" t="str">
            <v>IIN TARINAH</v>
          </cell>
          <cell r="D55">
            <v>2</v>
          </cell>
        </row>
        <row r="56">
          <cell r="B56" t="str">
            <v>FERRY ADITYA</v>
          </cell>
          <cell r="C56" t="str">
            <v>IIN TARINAH</v>
          </cell>
          <cell r="D56">
            <v>2</v>
          </cell>
        </row>
        <row r="57">
          <cell r="B57" t="str">
            <v>PUTRI ANADIA FEBRIANTY</v>
          </cell>
          <cell r="C57" t="str">
            <v>IIN TARINAH</v>
          </cell>
          <cell r="D57">
            <v>2</v>
          </cell>
        </row>
        <row r="58">
          <cell r="B58" t="str">
            <v>LANSIUS BERTO ARITONANG</v>
          </cell>
          <cell r="C58" t="str">
            <v>IIN TARINAH</v>
          </cell>
          <cell r="D58">
            <v>2</v>
          </cell>
        </row>
        <row r="59">
          <cell r="B59" t="str">
            <v>ANNISA NUR AFIDAH</v>
          </cell>
          <cell r="C59" t="str">
            <v>ADITYA AMRULLAH</v>
          </cell>
          <cell r="D59">
            <v>2</v>
          </cell>
        </row>
        <row r="60">
          <cell r="B60" t="str">
            <v>ARIEF BIRAWAN</v>
          </cell>
          <cell r="C60" t="str">
            <v>ADITYA AMRULLAH</v>
          </cell>
          <cell r="D60">
            <v>2</v>
          </cell>
        </row>
        <row r="61">
          <cell r="B61" t="str">
            <v>MOCH IQBAL FATHUL BARI</v>
          </cell>
          <cell r="C61" t="str">
            <v>ADITYA AMRULLAH</v>
          </cell>
          <cell r="D61">
            <v>2</v>
          </cell>
        </row>
        <row r="62">
          <cell r="B62" t="str">
            <v>TRINADIA RAHAYU SUGIHARTI SUHENDI</v>
          </cell>
          <cell r="C62" t="str">
            <v>ADITYA AMRULLAH</v>
          </cell>
          <cell r="D62">
            <v>2</v>
          </cell>
        </row>
        <row r="63">
          <cell r="B63" t="str">
            <v>DIANA INDRAWATI RAHAYU</v>
          </cell>
          <cell r="C63" t="str">
            <v>ADITYA AMRULLAH</v>
          </cell>
          <cell r="D63">
            <v>2</v>
          </cell>
        </row>
        <row r="64">
          <cell r="B64" t="str">
            <v>YULITA KUSDIANI</v>
          </cell>
          <cell r="C64" t="str">
            <v>ADITYA AMRULLAH</v>
          </cell>
          <cell r="D64">
            <v>2</v>
          </cell>
        </row>
        <row r="65">
          <cell r="B65" t="str">
            <v>RIO NUGRAHA JAYA SAPUTRA</v>
          </cell>
          <cell r="C65" t="str">
            <v>ADITYA AMRULLAH</v>
          </cell>
          <cell r="D65">
            <v>2</v>
          </cell>
        </row>
        <row r="66">
          <cell r="B66" t="str">
            <v>HARIS PRATAMA PUTRA J</v>
          </cell>
          <cell r="C66" t="str">
            <v>ADITYA AMRULLAH</v>
          </cell>
          <cell r="D66">
            <v>2</v>
          </cell>
        </row>
        <row r="67">
          <cell r="B67" t="str">
            <v>ANDIKA FAUZI</v>
          </cell>
          <cell r="C67" t="str">
            <v>ADITYA AMRULLAH</v>
          </cell>
          <cell r="D67">
            <v>2</v>
          </cell>
        </row>
        <row r="68">
          <cell r="B68" t="str">
            <v>GISNI PUTRI DWI LESTARI</v>
          </cell>
          <cell r="C68" t="str">
            <v>ADITYA AMRULLAH</v>
          </cell>
          <cell r="D68">
            <v>2</v>
          </cell>
        </row>
        <row r="69">
          <cell r="B69" t="str">
            <v>DESIARTI MARTIKA DEWIANA</v>
          </cell>
          <cell r="C69" t="str">
            <v>SLAMET GUMELAR</v>
          </cell>
          <cell r="D69">
            <v>2</v>
          </cell>
        </row>
        <row r="70">
          <cell r="B70" t="str">
            <v>DONI ANGGOLA</v>
          </cell>
          <cell r="C70" t="str">
            <v>SLAMET GUMELAR</v>
          </cell>
          <cell r="D70">
            <v>2</v>
          </cell>
        </row>
        <row r="71">
          <cell r="B71" t="str">
            <v>EVI NURASTUTI</v>
          </cell>
          <cell r="C71" t="str">
            <v>SLAMET GUMELAR</v>
          </cell>
          <cell r="D71">
            <v>2</v>
          </cell>
        </row>
        <row r="72">
          <cell r="B72" t="str">
            <v>FIRLY KOMALASARY</v>
          </cell>
          <cell r="C72" t="str">
            <v>SLAMET GUMELAR</v>
          </cell>
          <cell r="D72">
            <v>2</v>
          </cell>
        </row>
        <row r="73">
          <cell r="B73" t="str">
            <v>GINANJAR MUKTI RAHMADI</v>
          </cell>
          <cell r="C73" t="str">
            <v>SLAMET GUMELAR</v>
          </cell>
          <cell r="D73">
            <v>2</v>
          </cell>
        </row>
        <row r="74">
          <cell r="B74" t="str">
            <v>GITA FITRIANI</v>
          </cell>
          <cell r="C74" t="str">
            <v>SLAMET GUMELAR</v>
          </cell>
          <cell r="D74">
            <v>2</v>
          </cell>
        </row>
        <row r="75">
          <cell r="B75" t="str">
            <v>JULIO SAECAR AGUSTA</v>
          </cell>
          <cell r="C75" t="str">
            <v>SLAMET GUMELAR</v>
          </cell>
          <cell r="D75">
            <v>2</v>
          </cell>
        </row>
        <row r="76">
          <cell r="B76" t="str">
            <v>M CHANDRA EKO</v>
          </cell>
          <cell r="C76" t="str">
            <v>SLAMET GUMELAR</v>
          </cell>
          <cell r="D76">
            <v>2</v>
          </cell>
        </row>
        <row r="77">
          <cell r="B77" t="str">
            <v>TRIA ANDINI</v>
          </cell>
          <cell r="C77" t="str">
            <v>SLAMET GUMELAR</v>
          </cell>
          <cell r="D77">
            <v>2</v>
          </cell>
        </row>
        <row r="78">
          <cell r="B78" t="str">
            <v>YOHANES SAPUTRA</v>
          </cell>
          <cell r="C78" t="str">
            <v>SLAMET GUMELAR</v>
          </cell>
          <cell r="D78">
            <v>2</v>
          </cell>
        </row>
        <row r="79">
          <cell r="B79" t="str">
            <v>ZAIMAH RIFA</v>
          </cell>
          <cell r="C79" t="str">
            <v>SLAMET GUMELAR</v>
          </cell>
          <cell r="D79">
            <v>2</v>
          </cell>
        </row>
        <row r="80">
          <cell r="B80" t="str">
            <v>MEGALIA TAMARA PUTRI</v>
          </cell>
          <cell r="C80" t="str">
            <v>IMAN RINALDI</v>
          </cell>
          <cell r="D80">
            <v>2</v>
          </cell>
        </row>
        <row r="81">
          <cell r="B81" t="str">
            <v>NURUL NABILA</v>
          </cell>
          <cell r="C81" t="str">
            <v>IMAN RINALDI</v>
          </cell>
          <cell r="D81">
            <v>2</v>
          </cell>
        </row>
        <row r="82">
          <cell r="B82" t="str">
            <v>SAEPUL MILAH</v>
          </cell>
          <cell r="C82" t="str">
            <v>IMAN RINALDI</v>
          </cell>
          <cell r="D82">
            <v>2</v>
          </cell>
        </row>
        <row r="83">
          <cell r="B83" t="str">
            <v>LUKMAN NULHAKIM</v>
          </cell>
          <cell r="C83" t="str">
            <v>IMAN RINALDI</v>
          </cell>
          <cell r="D83">
            <v>2</v>
          </cell>
        </row>
        <row r="84">
          <cell r="B84" t="str">
            <v>REZA OCTAVIA PUTRI</v>
          </cell>
          <cell r="C84" t="str">
            <v>IMAN RINALDI</v>
          </cell>
          <cell r="D84">
            <v>2</v>
          </cell>
        </row>
        <row r="85">
          <cell r="B85" t="str">
            <v>RANI ANDRIANI</v>
          </cell>
          <cell r="C85" t="str">
            <v>IMAN RINALDI</v>
          </cell>
          <cell r="D85">
            <v>2</v>
          </cell>
        </row>
        <row r="86">
          <cell r="B86" t="str">
            <v>RIANI SETIANINGSIH</v>
          </cell>
          <cell r="C86" t="str">
            <v>IMAN RINALDI</v>
          </cell>
          <cell r="D86">
            <v>2</v>
          </cell>
        </row>
        <row r="87">
          <cell r="B87" t="str">
            <v>DONA AYU DEHAZ</v>
          </cell>
          <cell r="C87" t="str">
            <v>IMAN RINALDI</v>
          </cell>
          <cell r="D87">
            <v>2</v>
          </cell>
        </row>
        <row r="88">
          <cell r="B88" t="str">
            <v>MOHAMAD RIZKIANDRI SAPUTRA</v>
          </cell>
          <cell r="C88" t="str">
            <v>IMAN RINALDI</v>
          </cell>
          <cell r="D88">
            <v>2</v>
          </cell>
        </row>
        <row r="89">
          <cell r="B89" t="str">
            <v>ANCEU IMAN FIRMANSYAH</v>
          </cell>
          <cell r="C89" t="str">
            <v>IMAN RINALDI</v>
          </cell>
          <cell r="D89">
            <v>2</v>
          </cell>
        </row>
        <row r="90">
          <cell r="B90" t="str">
            <v>MUHAMAD ANGGA LESMANA</v>
          </cell>
          <cell r="C90" t="str">
            <v>IMAN RINALDI</v>
          </cell>
          <cell r="D90">
            <v>2</v>
          </cell>
        </row>
        <row r="91">
          <cell r="B91" t="str">
            <v>IIS NURJANAH</v>
          </cell>
          <cell r="C91" t="str">
            <v>FERDY LEONARD SAMUEL TAULO</v>
          </cell>
          <cell r="D91">
            <v>2</v>
          </cell>
        </row>
        <row r="92">
          <cell r="B92" t="str">
            <v>INTAN MARDIANI</v>
          </cell>
          <cell r="C92" t="str">
            <v>FERDY LEONARD SAMUEL TAULO</v>
          </cell>
          <cell r="D92">
            <v>2</v>
          </cell>
        </row>
        <row r="93">
          <cell r="B93" t="str">
            <v>BELLA RIZKY FEBRIANI</v>
          </cell>
          <cell r="C93" t="str">
            <v>FERDY LEONARD SAMUEL TAULO</v>
          </cell>
          <cell r="D93">
            <v>2</v>
          </cell>
        </row>
        <row r="94">
          <cell r="B94" t="str">
            <v>SITI KHOMALA SYARIE</v>
          </cell>
          <cell r="C94" t="str">
            <v>FERDY LEONARD SAMUEL TAULO</v>
          </cell>
          <cell r="D94">
            <v>2</v>
          </cell>
        </row>
        <row r="95">
          <cell r="B95" t="str">
            <v>SHOFI NURUL AZHARI</v>
          </cell>
          <cell r="C95" t="str">
            <v>FERDY LEONARD SAMUEL TAULO</v>
          </cell>
          <cell r="D95">
            <v>2</v>
          </cell>
        </row>
        <row r="96">
          <cell r="B96" t="str">
            <v>ARIEF MUHAMMAD RACHMAN</v>
          </cell>
          <cell r="C96" t="str">
            <v>FERDY LEONARD SAMUEL TAULO</v>
          </cell>
          <cell r="D96">
            <v>2</v>
          </cell>
        </row>
        <row r="97">
          <cell r="B97" t="str">
            <v>RR. ALDILLA DESYAZIZ SETIANTI</v>
          </cell>
          <cell r="C97" t="str">
            <v>FERDY LEONARD SAMUEL TAULO</v>
          </cell>
          <cell r="D97">
            <v>2</v>
          </cell>
        </row>
        <row r="98">
          <cell r="B98" t="str">
            <v>GANJAR RAMADHAN</v>
          </cell>
          <cell r="C98" t="str">
            <v>FERDY LEONARD SAMUEL TAULO</v>
          </cell>
          <cell r="D98">
            <v>2</v>
          </cell>
        </row>
        <row r="99">
          <cell r="B99" t="str">
            <v>ADITYA TRI PAMUNGKAS</v>
          </cell>
          <cell r="C99" t="str">
            <v>FERDY LEONARD SAMUEL TAULO</v>
          </cell>
          <cell r="D99">
            <v>2</v>
          </cell>
        </row>
        <row r="100">
          <cell r="B100" t="str">
            <v>ANGGI PUJI ASWARI</v>
          </cell>
          <cell r="C100" t="str">
            <v>FERDY LEONARD SAMUEL TAULO</v>
          </cell>
          <cell r="D100">
            <v>2</v>
          </cell>
        </row>
        <row r="101">
          <cell r="B101" t="str">
            <v>RAMDHAN NUGRAHA</v>
          </cell>
          <cell r="C101" t="str">
            <v>FERDY LEONARD SAMUEL TAULO</v>
          </cell>
          <cell r="D101">
            <v>2</v>
          </cell>
        </row>
        <row r="102">
          <cell r="B102" t="str">
            <v>WIDI HAYATI NINGRUM</v>
          </cell>
          <cell r="C102" t="str">
            <v>FREDY CAHYADI</v>
          </cell>
          <cell r="D102">
            <v>2</v>
          </cell>
        </row>
        <row r="103">
          <cell r="B103" t="str">
            <v>LISA YURIANA ARMAN</v>
          </cell>
          <cell r="C103" t="str">
            <v>FREDY CAHYADI</v>
          </cell>
          <cell r="D103">
            <v>2</v>
          </cell>
        </row>
        <row r="104">
          <cell r="B104" t="str">
            <v>SYLVIA CANDILLA</v>
          </cell>
          <cell r="C104" t="str">
            <v>FREDY CAHYADI</v>
          </cell>
          <cell r="D104">
            <v>2</v>
          </cell>
        </row>
        <row r="105">
          <cell r="B105" t="str">
            <v>ANISA RAHAYU</v>
          </cell>
          <cell r="C105" t="str">
            <v>FREDY CAHYADI</v>
          </cell>
          <cell r="D105">
            <v>2</v>
          </cell>
        </row>
        <row r="106">
          <cell r="B106" t="str">
            <v>DONNY YUSUF SUFRIYADI</v>
          </cell>
          <cell r="C106" t="str">
            <v>FREDY CAHYADI</v>
          </cell>
          <cell r="D106">
            <v>2</v>
          </cell>
        </row>
        <row r="107">
          <cell r="B107" t="str">
            <v>FIRMANSYAH</v>
          </cell>
          <cell r="C107" t="str">
            <v>FREDY CAHYADI</v>
          </cell>
          <cell r="D107">
            <v>2</v>
          </cell>
        </row>
        <row r="108">
          <cell r="B108" t="str">
            <v>NIA KURNIAWATI FEBRIYANI</v>
          </cell>
          <cell r="C108" t="str">
            <v>FREDY CAHYADI</v>
          </cell>
          <cell r="D108">
            <v>2</v>
          </cell>
        </row>
        <row r="109">
          <cell r="B109" t="str">
            <v>REZA ADITIYA</v>
          </cell>
          <cell r="C109" t="str">
            <v>FREDY CAHYADI</v>
          </cell>
          <cell r="D109">
            <v>2</v>
          </cell>
        </row>
        <row r="110">
          <cell r="B110" t="str">
            <v>ASEP DENI KURNIADI</v>
          </cell>
          <cell r="C110" t="str">
            <v>FREDY CAHYADI</v>
          </cell>
          <cell r="D110">
            <v>2</v>
          </cell>
        </row>
        <row r="111">
          <cell r="B111" t="str">
            <v>ARTHUR PRATAMA HAMONANGAN N</v>
          </cell>
          <cell r="C111" t="str">
            <v>FREDY CAHYADI</v>
          </cell>
          <cell r="D111">
            <v>2</v>
          </cell>
        </row>
        <row r="112">
          <cell r="B112" t="str">
            <v>GHINA NISRINA FIRDAUS KUSMAYADI</v>
          </cell>
          <cell r="C112" t="str">
            <v>FREDY CAHYADI</v>
          </cell>
          <cell r="D112">
            <v>2</v>
          </cell>
        </row>
        <row r="113">
          <cell r="B113" t="str">
            <v>RIDA FARIDA</v>
          </cell>
          <cell r="C113" t="str">
            <v>ANGGITA</v>
          </cell>
          <cell r="D113">
            <v>2</v>
          </cell>
        </row>
        <row r="114">
          <cell r="B114" t="str">
            <v>KIKI RENDIANA</v>
          </cell>
          <cell r="C114" t="str">
            <v>ANGGITA</v>
          </cell>
          <cell r="D114">
            <v>2</v>
          </cell>
        </row>
        <row r="115">
          <cell r="B115" t="str">
            <v>ASTRID BENEDITA AZHARI</v>
          </cell>
          <cell r="C115" t="str">
            <v>ANGGITA</v>
          </cell>
          <cell r="D115">
            <v>2</v>
          </cell>
        </row>
        <row r="116">
          <cell r="B116" t="str">
            <v>YUDHA SENA WIJAYA</v>
          </cell>
          <cell r="C116" t="str">
            <v>ANGGITA</v>
          </cell>
          <cell r="D116">
            <v>2</v>
          </cell>
        </row>
        <row r="117">
          <cell r="B117" t="str">
            <v>VINNY SORAYA TARPIANTI</v>
          </cell>
          <cell r="C117" t="str">
            <v>ANGGITA</v>
          </cell>
          <cell r="D117">
            <v>2</v>
          </cell>
        </row>
        <row r="118">
          <cell r="B118" t="str">
            <v>DESI NURHASANAH</v>
          </cell>
          <cell r="C118" t="str">
            <v>ANGGITA</v>
          </cell>
          <cell r="D118">
            <v>2</v>
          </cell>
        </row>
        <row r="119">
          <cell r="B119" t="str">
            <v>DANI RAMDANI</v>
          </cell>
          <cell r="C119" t="str">
            <v>ANGGITA</v>
          </cell>
          <cell r="D119">
            <v>2</v>
          </cell>
        </row>
        <row r="120">
          <cell r="B120" t="str">
            <v>PRIYANTO GUNAWAN</v>
          </cell>
          <cell r="C120" t="str">
            <v>ANGGITA</v>
          </cell>
          <cell r="D120">
            <v>2</v>
          </cell>
        </row>
        <row r="121">
          <cell r="B121" t="str">
            <v>IVAN NURHAKIM</v>
          </cell>
          <cell r="C121" t="str">
            <v>ANGGITA</v>
          </cell>
          <cell r="D121">
            <v>2</v>
          </cell>
        </row>
        <row r="122">
          <cell r="B122" t="str">
            <v>QISTHINA IDZNI ISHAMI</v>
          </cell>
          <cell r="C122" t="str">
            <v>ANGGITA</v>
          </cell>
          <cell r="D122">
            <v>2</v>
          </cell>
        </row>
        <row r="123">
          <cell r="B123" t="str">
            <v>TIARA NURHIDAYATI ROSIDI</v>
          </cell>
          <cell r="C123" t="str">
            <v>ANGGITA</v>
          </cell>
          <cell r="D123">
            <v>2</v>
          </cell>
        </row>
        <row r="124">
          <cell r="B124" t="str">
            <v>SITI ROHSAYIDAH</v>
          </cell>
          <cell r="C124" t="str">
            <v>ANGGITA</v>
          </cell>
          <cell r="D124">
            <v>2</v>
          </cell>
        </row>
        <row r="125">
          <cell r="B125" t="str">
            <v>NANDA HAMIDAH NURMAN</v>
          </cell>
          <cell r="C125" t="str">
            <v>ILYAS AFANDI</v>
          </cell>
          <cell r="D125">
            <v>2</v>
          </cell>
        </row>
        <row r="126">
          <cell r="B126" t="str">
            <v>AHMAD ZAKI MUHTAROM</v>
          </cell>
          <cell r="C126" t="str">
            <v>ILYAS AFANDI</v>
          </cell>
          <cell r="D126">
            <v>2</v>
          </cell>
        </row>
        <row r="127">
          <cell r="B127" t="str">
            <v>YUNI YULIANTI SURYADI</v>
          </cell>
          <cell r="C127" t="str">
            <v>ILYAS AFANDI</v>
          </cell>
          <cell r="D127">
            <v>2</v>
          </cell>
        </row>
        <row r="128">
          <cell r="B128" t="str">
            <v>RIVALI MUTAQSINA MANSYUR</v>
          </cell>
          <cell r="C128" t="str">
            <v>ILYAS AFANDI</v>
          </cell>
          <cell r="D128">
            <v>2</v>
          </cell>
        </row>
        <row r="129">
          <cell r="B129" t="str">
            <v>TIA SETIAWATI</v>
          </cell>
          <cell r="C129" t="str">
            <v>ILYAS AFANDI</v>
          </cell>
          <cell r="D129">
            <v>2</v>
          </cell>
        </row>
        <row r="130">
          <cell r="B130" t="str">
            <v>BRYAN WISHUDA SIHOMBING</v>
          </cell>
          <cell r="C130" t="str">
            <v>ILYAS AFANDI</v>
          </cell>
          <cell r="D130">
            <v>2</v>
          </cell>
        </row>
        <row r="131">
          <cell r="B131" t="str">
            <v>SUSANTI</v>
          </cell>
          <cell r="C131" t="str">
            <v>ILYAS AFANDI</v>
          </cell>
          <cell r="D131">
            <v>2</v>
          </cell>
        </row>
        <row r="132">
          <cell r="B132" t="str">
            <v>TITIN MEGAWATI</v>
          </cell>
          <cell r="C132" t="str">
            <v>ILYAS AFANDI</v>
          </cell>
          <cell r="D132">
            <v>2</v>
          </cell>
        </row>
        <row r="133">
          <cell r="B133" t="str">
            <v>AGUS SARIPUDIN</v>
          </cell>
          <cell r="C133" t="str">
            <v>ILYAS AFANDI</v>
          </cell>
          <cell r="D133">
            <v>2</v>
          </cell>
        </row>
        <row r="134">
          <cell r="B134" t="str">
            <v>SHAFIRA LUTHFIANI</v>
          </cell>
          <cell r="C134" t="str">
            <v>ILYAS AFANDI</v>
          </cell>
          <cell r="D134">
            <v>2</v>
          </cell>
        </row>
        <row r="135">
          <cell r="B135" t="str">
            <v>JODY EDWARD</v>
          </cell>
          <cell r="C135" t="str">
            <v>ILYAS AFANDI</v>
          </cell>
          <cell r="D135">
            <v>2</v>
          </cell>
        </row>
        <row r="136">
          <cell r="B136" t="str">
            <v>IRMAN GINANJAR</v>
          </cell>
          <cell r="C136" t="str">
            <v>IRMA RISMAYASARI</v>
          </cell>
          <cell r="D136">
            <v>2</v>
          </cell>
        </row>
        <row r="137">
          <cell r="B137" t="str">
            <v>CHRISTIN ANGELINA SIMARMATA</v>
          </cell>
          <cell r="C137" t="str">
            <v>IRMA RISMAYASARI</v>
          </cell>
          <cell r="D137">
            <v>2</v>
          </cell>
        </row>
        <row r="138">
          <cell r="B138" t="str">
            <v>ASTRI DIAH LESTARI</v>
          </cell>
          <cell r="C138" t="str">
            <v>IRMA RISMAYASARI</v>
          </cell>
          <cell r="D138">
            <v>2</v>
          </cell>
        </row>
        <row r="139">
          <cell r="B139" t="str">
            <v>CAHYO ADI PRASETYO</v>
          </cell>
          <cell r="C139" t="str">
            <v>IRMA RISMAYASARI</v>
          </cell>
          <cell r="D139">
            <v>2</v>
          </cell>
        </row>
        <row r="140">
          <cell r="B140" t="str">
            <v>ADHI DHARMA KUSUMAH</v>
          </cell>
          <cell r="C140" t="str">
            <v>IRMA RISMAYASARI</v>
          </cell>
          <cell r="D140">
            <v>2</v>
          </cell>
        </row>
        <row r="141">
          <cell r="B141" t="str">
            <v>DIANA ROSINTA</v>
          </cell>
          <cell r="C141" t="str">
            <v>IRMA RISMAYASARI</v>
          </cell>
          <cell r="D141">
            <v>2</v>
          </cell>
        </row>
        <row r="142">
          <cell r="B142" t="str">
            <v>ROHMAN</v>
          </cell>
          <cell r="C142" t="str">
            <v>IRMA RISMAYASARI</v>
          </cell>
          <cell r="D142">
            <v>2</v>
          </cell>
        </row>
        <row r="143">
          <cell r="B143" t="str">
            <v>RAINA SANCHIA RACHMA</v>
          </cell>
          <cell r="C143" t="str">
            <v>IRMA RISMAYASARI</v>
          </cell>
          <cell r="D143">
            <v>2</v>
          </cell>
        </row>
        <row r="144">
          <cell r="B144" t="str">
            <v>SRI WAHYUNI</v>
          </cell>
          <cell r="C144" t="str">
            <v>IRMA RISMAYASARI</v>
          </cell>
          <cell r="D144">
            <v>2</v>
          </cell>
        </row>
        <row r="145">
          <cell r="B145" t="str">
            <v>BAGOES EKO DANTO</v>
          </cell>
          <cell r="C145" t="str">
            <v>IRMA RISMAYASARI</v>
          </cell>
          <cell r="D145">
            <v>2</v>
          </cell>
        </row>
        <row r="146">
          <cell r="B146" t="str">
            <v>ANITA MULYANI</v>
          </cell>
          <cell r="C146" t="str">
            <v>METI PERMAYANTI</v>
          </cell>
          <cell r="D146">
            <v>2</v>
          </cell>
        </row>
        <row r="147">
          <cell r="B147" t="str">
            <v>ANITA NUR FAUZIAH</v>
          </cell>
          <cell r="C147" t="str">
            <v>METI PERMAYANTI</v>
          </cell>
          <cell r="D147">
            <v>2</v>
          </cell>
        </row>
        <row r="148">
          <cell r="B148" t="str">
            <v>ANNISA FITRIANA</v>
          </cell>
          <cell r="C148" t="str">
            <v>METI PERMAYANTI</v>
          </cell>
          <cell r="D148">
            <v>2</v>
          </cell>
        </row>
        <row r="149">
          <cell r="B149" t="str">
            <v>DADAN DANI RAHMAT</v>
          </cell>
          <cell r="C149" t="str">
            <v>METI PERMAYANTI</v>
          </cell>
          <cell r="D149">
            <v>2</v>
          </cell>
        </row>
        <row r="150">
          <cell r="B150" t="str">
            <v>FATHU ABDILLAH MUHTADI</v>
          </cell>
          <cell r="C150" t="str">
            <v>METI PERMAYANTI</v>
          </cell>
          <cell r="D150">
            <v>2</v>
          </cell>
        </row>
        <row r="151">
          <cell r="B151" t="str">
            <v>FERY HERIANSYAH</v>
          </cell>
          <cell r="C151" t="str">
            <v>METI PERMAYANTI</v>
          </cell>
          <cell r="D151">
            <v>2</v>
          </cell>
        </row>
        <row r="152">
          <cell r="B152" t="str">
            <v>MOHAMMAD FAKHRUDDIN</v>
          </cell>
          <cell r="C152" t="str">
            <v>METI PERMAYANTI</v>
          </cell>
          <cell r="D152">
            <v>2</v>
          </cell>
        </row>
        <row r="153">
          <cell r="B153" t="str">
            <v>RACHMAT IQBAL</v>
          </cell>
          <cell r="C153" t="str">
            <v>METI PERMAYANTI</v>
          </cell>
          <cell r="D153">
            <v>2</v>
          </cell>
        </row>
        <row r="154">
          <cell r="B154" t="str">
            <v>SELLY FEBRIANTI</v>
          </cell>
          <cell r="C154" t="str">
            <v>METI PERMAYANTI</v>
          </cell>
          <cell r="D154">
            <v>2</v>
          </cell>
        </row>
        <row r="155">
          <cell r="B155" t="str">
            <v>Selly Silvia</v>
          </cell>
          <cell r="C155" t="str">
            <v>METI PERMAYANTI</v>
          </cell>
          <cell r="D155">
            <v>2</v>
          </cell>
        </row>
        <row r="156">
          <cell r="B156" t="str">
            <v>TINA NURBIDARI</v>
          </cell>
          <cell r="C156" t="str">
            <v>METI PERMAYANTI</v>
          </cell>
          <cell r="D156">
            <v>2</v>
          </cell>
        </row>
        <row r="157">
          <cell r="B157" t="str">
            <v>ZULHAMKA JULIANTO KADIR</v>
          </cell>
          <cell r="C157" t="str">
            <v>Wida Mirawati</v>
          </cell>
          <cell r="D157">
            <v>2</v>
          </cell>
        </row>
        <row r="158">
          <cell r="B158" t="str">
            <v>EKO SUPRIYANTO</v>
          </cell>
          <cell r="C158" t="str">
            <v>Wida Mirawati</v>
          </cell>
          <cell r="D158">
            <v>2</v>
          </cell>
        </row>
        <row r="159">
          <cell r="B159" t="str">
            <v>BELLA DWI FEBRIANI</v>
          </cell>
          <cell r="C159" t="str">
            <v>Wida Mirawati</v>
          </cell>
          <cell r="D159">
            <v>2</v>
          </cell>
        </row>
        <row r="160">
          <cell r="B160" t="str">
            <v>RISHMA SABIILA</v>
          </cell>
          <cell r="C160" t="str">
            <v>Wida Mirawati</v>
          </cell>
          <cell r="D160">
            <v>2</v>
          </cell>
        </row>
        <row r="161">
          <cell r="B161" t="str">
            <v>IIQ SITI ROFIQOH</v>
          </cell>
          <cell r="C161" t="str">
            <v>Wida Mirawati</v>
          </cell>
          <cell r="D161">
            <v>2</v>
          </cell>
        </row>
        <row r="162">
          <cell r="B162" t="str">
            <v>MUHAMAD BAIDHAWI</v>
          </cell>
          <cell r="C162" t="str">
            <v>Wida Mirawati</v>
          </cell>
          <cell r="D162">
            <v>2</v>
          </cell>
        </row>
        <row r="163">
          <cell r="B163" t="str">
            <v>FANNY FARIANTI</v>
          </cell>
          <cell r="C163" t="str">
            <v>Wida Mirawati</v>
          </cell>
          <cell r="D163">
            <v>2</v>
          </cell>
        </row>
        <row r="164">
          <cell r="B164" t="str">
            <v>RIZKI PAMUJI</v>
          </cell>
          <cell r="C164" t="str">
            <v>Wida Mirawati</v>
          </cell>
          <cell r="D164">
            <v>2</v>
          </cell>
        </row>
        <row r="165">
          <cell r="B165" t="str">
            <v>ANNISA RIZKI PUJI RAHAYU</v>
          </cell>
          <cell r="C165" t="str">
            <v>Wida Mirawati</v>
          </cell>
          <cell r="D165">
            <v>2</v>
          </cell>
        </row>
        <row r="166">
          <cell r="B166" t="str">
            <v>DEVI SILVIA TAMBUNAN</v>
          </cell>
          <cell r="C166" t="str">
            <v>ANDRYAN ANAKOTTA PARY</v>
          </cell>
          <cell r="D166">
            <v>2</v>
          </cell>
        </row>
        <row r="167">
          <cell r="B167" t="str">
            <v>AGUNG WIBOWO</v>
          </cell>
          <cell r="C167" t="str">
            <v>ANDRYAN ANAKOTTA PARY</v>
          </cell>
          <cell r="D167">
            <v>2</v>
          </cell>
        </row>
        <row r="168">
          <cell r="B168" t="str">
            <v>SITI MARIAM</v>
          </cell>
          <cell r="C168" t="str">
            <v>ANDRYAN ANAKOTTA PARY</v>
          </cell>
          <cell r="D168">
            <v>2</v>
          </cell>
        </row>
        <row r="169">
          <cell r="B169" t="str">
            <v>ROSI ROSMAWATI</v>
          </cell>
          <cell r="C169" t="str">
            <v>ANDRYAN ANAKOTTA PARY</v>
          </cell>
          <cell r="D169">
            <v>2</v>
          </cell>
        </row>
        <row r="170">
          <cell r="B170" t="str">
            <v>FEBY FEBRIYANSARI</v>
          </cell>
          <cell r="C170" t="str">
            <v>ANDRYAN ANAKOTTA PARY</v>
          </cell>
          <cell r="D170">
            <v>2</v>
          </cell>
        </row>
        <row r="171">
          <cell r="B171" t="str">
            <v>ROBI SUKMANA</v>
          </cell>
          <cell r="C171" t="str">
            <v>ANDRYAN ANAKOTTA PARY</v>
          </cell>
          <cell r="D171">
            <v>2</v>
          </cell>
        </row>
        <row r="172">
          <cell r="B172" t="str">
            <v>MUHAMAD IQBAL PEBRIANSAH</v>
          </cell>
          <cell r="C172" t="str">
            <v>ANDRYAN ANAKOTTA PARY</v>
          </cell>
          <cell r="D172">
            <v>2</v>
          </cell>
        </row>
        <row r="173">
          <cell r="B173" t="str">
            <v>ANDHIKA EKKY PUTRO</v>
          </cell>
          <cell r="C173" t="str">
            <v>ANDRYAN ANAKOTTA PARY</v>
          </cell>
          <cell r="D173">
            <v>2</v>
          </cell>
        </row>
        <row r="174">
          <cell r="B174" t="str">
            <v>ALVIANTI NAZARI</v>
          </cell>
          <cell r="C174" t="str">
            <v>ANDRYAN ANAKOTTA PARY</v>
          </cell>
          <cell r="D174">
            <v>2</v>
          </cell>
        </row>
        <row r="175">
          <cell r="B175" t="str">
            <v>AGUNG PURWANDI</v>
          </cell>
          <cell r="C175" t="str">
            <v>ANDRYAN ANAKOTTA PARY</v>
          </cell>
          <cell r="D175">
            <v>2</v>
          </cell>
        </row>
        <row r="176">
          <cell r="B176" t="str">
            <v>TYAS JULIYANA NUGRAHA</v>
          </cell>
          <cell r="C176" t="str">
            <v>ANDRYAN ANAKOTTA PARY</v>
          </cell>
          <cell r="D176">
            <v>2</v>
          </cell>
        </row>
        <row r="177">
          <cell r="B177" t="str">
            <v>DWI RETNO ANGRAENI PUTRI</v>
          </cell>
          <cell r="C177" t="str">
            <v>ANDRYAN ANAKOTTA PARY</v>
          </cell>
          <cell r="D177">
            <v>2</v>
          </cell>
        </row>
        <row r="178">
          <cell r="B178" t="str">
            <v>HASNA PERMATASARI PAMUNGKAS</v>
          </cell>
          <cell r="C178" t="str">
            <v>RITA</v>
          </cell>
          <cell r="D178">
            <v>2</v>
          </cell>
        </row>
        <row r="179">
          <cell r="B179" t="str">
            <v>ANITA KUSUMANINGRUM</v>
          </cell>
          <cell r="C179" t="str">
            <v>RITA</v>
          </cell>
          <cell r="D179">
            <v>2</v>
          </cell>
        </row>
        <row r="180">
          <cell r="B180" t="str">
            <v>AHMAD</v>
          </cell>
          <cell r="C180" t="str">
            <v>RITA</v>
          </cell>
          <cell r="D180">
            <v>2</v>
          </cell>
        </row>
        <row r="181">
          <cell r="B181" t="str">
            <v>YAYU DAHLINA</v>
          </cell>
          <cell r="C181" t="str">
            <v>RITA</v>
          </cell>
          <cell r="D181">
            <v>2</v>
          </cell>
        </row>
        <row r="182">
          <cell r="B182" t="str">
            <v>REZA ANGGRIANI</v>
          </cell>
          <cell r="C182" t="str">
            <v>RITA</v>
          </cell>
          <cell r="D182">
            <v>2</v>
          </cell>
        </row>
        <row r="183">
          <cell r="B183" t="str">
            <v>ANGGA SUTEDJA</v>
          </cell>
          <cell r="C183" t="str">
            <v>RITA</v>
          </cell>
          <cell r="D183">
            <v>2</v>
          </cell>
        </row>
        <row r="184">
          <cell r="B184" t="str">
            <v>KINTAN AYU ASYIFA</v>
          </cell>
          <cell r="C184" t="str">
            <v>RITA</v>
          </cell>
          <cell r="D184">
            <v>2</v>
          </cell>
        </row>
        <row r="185">
          <cell r="B185" t="str">
            <v>ANGGER ZAINUDIN ROZAQ</v>
          </cell>
          <cell r="C185" t="str">
            <v>RITA</v>
          </cell>
          <cell r="D185">
            <v>2</v>
          </cell>
        </row>
        <row r="186">
          <cell r="B186" t="str">
            <v>MUHAMMAD FAZRIN RAMDANI</v>
          </cell>
          <cell r="C186" t="str">
            <v>RITA</v>
          </cell>
          <cell r="D186">
            <v>2</v>
          </cell>
        </row>
        <row r="187">
          <cell r="B187" t="str">
            <v>MUHAMMAD RIVALDI MULDIANSYAH</v>
          </cell>
          <cell r="C187" t="str">
            <v>RITA</v>
          </cell>
          <cell r="D187">
            <v>2</v>
          </cell>
        </row>
        <row r="188">
          <cell r="B188" t="str">
            <v>SITI NUR ROHAINI</v>
          </cell>
          <cell r="C188" t="str">
            <v>RITA</v>
          </cell>
          <cell r="D188">
            <v>2</v>
          </cell>
        </row>
        <row r="189">
          <cell r="B189" t="str">
            <v>NOFI SETIASIH</v>
          </cell>
          <cell r="C189" t="str">
            <v>RITA</v>
          </cell>
          <cell r="D189">
            <v>2</v>
          </cell>
        </row>
        <row r="190">
          <cell r="B190" t="str">
            <v>ARIE FAKHRUL ZAWAWI</v>
          </cell>
          <cell r="C190" t="str">
            <v>HENDRA</v>
          </cell>
          <cell r="D190">
            <v>2</v>
          </cell>
        </row>
        <row r="191">
          <cell r="B191" t="str">
            <v>ARISA DITA PRATAMI</v>
          </cell>
          <cell r="C191" t="str">
            <v>HENDRA</v>
          </cell>
          <cell r="D191">
            <v>2</v>
          </cell>
        </row>
        <row r="192">
          <cell r="B192" t="str">
            <v>ASTI SULASTIKA</v>
          </cell>
          <cell r="C192" t="str">
            <v>HENDRA</v>
          </cell>
          <cell r="D192">
            <v>2</v>
          </cell>
        </row>
        <row r="193">
          <cell r="B193" t="str">
            <v>GILVAN TRESALVANTIO</v>
          </cell>
          <cell r="C193" t="str">
            <v>HENDRA</v>
          </cell>
          <cell r="D193">
            <v>2</v>
          </cell>
        </row>
        <row r="194">
          <cell r="B194" t="str">
            <v>HIKMAT HIDAYAT</v>
          </cell>
          <cell r="C194" t="str">
            <v>HENDRA</v>
          </cell>
          <cell r="D194">
            <v>2</v>
          </cell>
        </row>
        <row r="195">
          <cell r="B195" t="str">
            <v>LIA LATHIFAH</v>
          </cell>
          <cell r="C195" t="str">
            <v>HENDRA</v>
          </cell>
          <cell r="D195">
            <v>2</v>
          </cell>
        </row>
        <row r="196">
          <cell r="B196" t="str">
            <v>RIRIN PITRIANI</v>
          </cell>
          <cell r="C196" t="str">
            <v>HENDRA</v>
          </cell>
          <cell r="D196">
            <v>2</v>
          </cell>
        </row>
        <row r="197">
          <cell r="B197" t="str">
            <v>SELLA SELVIA</v>
          </cell>
          <cell r="C197" t="str">
            <v>HENDRA</v>
          </cell>
          <cell r="D197">
            <v>2</v>
          </cell>
        </row>
        <row r="198">
          <cell r="B198" t="str">
            <v>SOPIAN ALI SANROPI</v>
          </cell>
          <cell r="C198" t="str">
            <v>HENDRA</v>
          </cell>
          <cell r="D198">
            <v>2</v>
          </cell>
        </row>
        <row r="199">
          <cell r="B199" t="str">
            <v>SUCI PRADITA SEPTIANI</v>
          </cell>
          <cell r="C199" t="str">
            <v>HENDRA</v>
          </cell>
          <cell r="D199">
            <v>2</v>
          </cell>
        </row>
        <row r="200">
          <cell r="B200" t="str">
            <v>WINDIARANI MAYANGSARI WINTANA</v>
          </cell>
          <cell r="C200" t="str">
            <v>HENDRA</v>
          </cell>
          <cell r="D200">
            <v>2</v>
          </cell>
        </row>
        <row r="201">
          <cell r="B201" t="str">
            <v>RIZAL NOFRIMA PUTRA</v>
          </cell>
          <cell r="C201" t="str">
            <v>WELLY FERDINANT NUGRAHA</v>
          </cell>
          <cell r="D201">
            <v>2</v>
          </cell>
        </row>
        <row r="202">
          <cell r="B202" t="str">
            <v>HAMDANI NUR ARIPIN</v>
          </cell>
          <cell r="C202" t="str">
            <v>WELLY FERDINANT NUGRAHA</v>
          </cell>
          <cell r="D202">
            <v>2</v>
          </cell>
        </row>
        <row r="203">
          <cell r="B203" t="str">
            <v>NOVAN WIDIANSYAH</v>
          </cell>
          <cell r="C203" t="str">
            <v>WELLY FERDINANT NUGRAHA</v>
          </cell>
          <cell r="D203">
            <v>2</v>
          </cell>
        </row>
        <row r="204">
          <cell r="B204" t="str">
            <v>DHIYAA HANIIFAH</v>
          </cell>
          <cell r="C204" t="str">
            <v>WELLY FERDINANT NUGRAHA</v>
          </cell>
          <cell r="D204">
            <v>2</v>
          </cell>
        </row>
        <row r="205">
          <cell r="B205" t="str">
            <v>HERU ADIANA</v>
          </cell>
          <cell r="C205" t="str">
            <v>WELLY FERDINANT NUGRAHA</v>
          </cell>
          <cell r="D205">
            <v>2</v>
          </cell>
        </row>
        <row r="206">
          <cell r="B206" t="str">
            <v>TRIA VIDIYANTI</v>
          </cell>
          <cell r="C206" t="str">
            <v>WELLY FERDINANT NUGRAHA</v>
          </cell>
          <cell r="D206">
            <v>2</v>
          </cell>
        </row>
        <row r="207">
          <cell r="B207" t="str">
            <v>DWI DEFIANA HERLIANTI</v>
          </cell>
          <cell r="C207" t="str">
            <v>WELLY FERDINANT NUGRAHA</v>
          </cell>
          <cell r="D207">
            <v>2</v>
          </cell>
        </row>
        <row r="208">
          <cell r="B208" t="str">
            <v>INDA DIAN PRATIWI</v>
          </cell>
          <cell r="C208" t="str">
            <v>WELLY FERDINANT NUGRAHA</v>
          </cell>
          <cell r="D208">
            <v>2</v>
          </cell>
        </row>
        <row r="209">
          <cell r="B209" t="str">
            <v>ELMO MAHESA ADIGRAHA</v>
          </cell>
          <cell r="C209" t="str">
            <v>WELLY FERDINANT NUGRAHA</v>
          </cell>
          <cell r="D209">
            <v>2</v>
          </cell>
        </row>
        <row r="210">
          <cell r="B210" t="str">
            <v>SERELIN ARDIANITA</v>
          </cell>
          <cell r="C210" t="str">
            <v>WELLY FERDINANT NUGRAHA</v>
          </cell>
          <cell r="D210">
            <v>2</v>
          </cell>
        </row>
        <row r="211">
          <cell r="B211" t="str">
            <v>RAUDHIA NUR ARIBAH</v>
          </cell>
          <cell r="D211">
            <v>2</v>
          </cell>
        </row>
        <row r="212">
          <cell r="B212" t="str">
            <v>KIKI HAKIAH</v>
          </cell>
          <cell r="D212">
            <v>2</v>
          </cell>
        </row>
        <row r="213">
          <cell r="B213" t="str">
            <v>MARIYAM PURBASARI</v>
          </cell>
          <cell r="D213">
            <v>2</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4">
          <cell r="C4">
            <v>160831</v>
          </cell>
          <cell r="D4" t="str">
            <v>Rita</v>
          </cell>
        </row>
        <row r="5">
          <cell r="C5">
            <v>76402</v>
          </cell>
          <cell r="D5" t="str">
            <v>Rita</v>
          </cell>
        </row>
        <row r="6">
          <cell r="C6">
            <v>30540</v>
          </cell>
          <cell r="D6" t="str">
            <v>Rita</v>
          </cell>
        </row>
        <row r="7">
          <cell r="C7">
            <v>154674</v>
          </cell>
          <cell r="D7" t="str">
            <v>Rita</v>
          </cell>
          <cell r="E7" t="str">
            <v>C1</v>
          </cell>
        </row>
        <row r="8">
          <cell r="C8">
            <v>97926</v>
          </cell>
          <cell r="D8" t="str">
            <v>Rita</v>
          </cell>
        </row>
        <row r="9">
          <cell r="C9">
            <v>182236</v>
          </cell>
          <cell r="D9" t="str">
            <v>Rita</v>
          </cell>
          <cell r="E9" t="str">
            <v>C1</v>
          </cell>
        </row>
        <row r="10">
          <cell r="C10">
            <v>183342</v>
          </cell>
          <cell r="D10" t="str">
            <v>Rita</v>
          </cell>
          <cell r="E10" t="str">
            <v>C1</v>
          </cell>
        </row>
        <row r="11">
          <cell r="C11">
            <v>104895</v>
          </cell>
          <cell r="D11" t="str">
            <v>Rita</v>
          </cell>
        </row>
        <row r="12">
          <cell r="C12">
            <v>159687</v>
          </cell>
          <cell r="D12" t="str">
            <v>Rita</v>
          </cell>
          <cell r="F12" t="str">
            <v>K1</v>
          </cell>
        </row>
        <row r="13">
          <cell r="C13">
            <v>160038</v>
          </cell>
          <cell r="D13" t="str">
            <v>Rita</v>
          </cell>
        </row>
        <row r="14">
          <cell r="C14">
            <v>154489</v>
          </cell>
          <cell r="D14" t="str">
            <v>Rita</v>
          </cell>
          <cell r="F14" t="str">
            <v>K2</v>
          </cell>
        </row>
        <row r="15">
          <cell r="C15">
            <v>150493</v>
          </cell>
          <cell r="D15" t="str">
            <v>Rita</v>
          </cell>
          <cell r="F15" t="str">
            <v>K1</v>
          </cell>
        </row>
        <row r="16">
          <cell r="C16">
            <v>43284</v>
          </cell>
          <cell r="D16" t="str">
            <v>ADITYA AMRULLAH</v>
          </cell>
          <cell r="F16" t="str">
            <v>K3</v>
          </cell>
        </row>
        <row r="17">
          <cell r="C17">
            <v>160822</v>
          </cell>
          <cell r="D17" t="str">
            <v>ADITYA AMRULLAH</v>
          </cell>
          <cell r="E17" t="str">
            <v>C3</v>
          </cell>
        </row>
        <row r="18">
          <cell r="C18" t="e">
            <v>#N/A</v>
          </cell>
          <cell r="D18" t="str">
            <v>ADITYA AMRULLAH</v>
          </cell>
        </row>
        <row r="19">
          <cell r="C19">
            <v>168482</v>
          </cell>
          <cell r="D19" t="str">
            <v>ADITYA AMRULLAH</v>
          </cell>
          <cell r="E19" t="str">
            <v>C3</v>
          </cell>
        </row>
        <row r="20">
          <cell r="C20">
            <v>157007</v>
          </cell>
          <cell r="D20" t="str">
            <v>ADITYA AMRULLAH</v>
          </cell>
        </row>
        <row r="21">
          <cell r="C21">
            <v>106439</v>
          </cell>
          <cell r="D21" t="str">
            <v>ADITYA AMRULLAH</v>
          </cell>
        </row>
        <row r="22">
          <cell r="C22">
            <v>160684</v>
          </cell>
          <cell r="D22" t="str">
            <v>ADITYA AMRULLAH</v>
          </cell>
        </row>
        <row r="23">
          <cell r="C23">
            <v>178114</v>
          </cell>
          <cell r="D23" t="str">
            <v>ADITYA AMRULLAH</v>
          </cell>
        </row>
        <row r="24">
          <cell r="C24">
            <v>168488</v>
          </cell>
          <cell r="D24" t="str">
            <v>ADITYA AMRULLAH</v>
          </cell>
        </row>
        <row r="25">
          <cell r="C25" t="e">
            <v>#N/A</v>
          </cell>
          <cell r="D25" t="str">
            <v>ADITYA AMRULLAH</v>
          </cell>
        </row>
        <row r="26">
          <cell r="C26">
            <v>183254</v>
          </cell>
          <cell r="D26" t="str">
            <v>ADITYA AMRULLAH</v>
          </cell>
          <cell r="E26" t="str">
            <v>C3</v>
          </cell>
        </row>
        <row r="27">
          <cell r="C27">
            <v>72307</v>
          </cell>
          <cell r="D27" t="str">
            <v>Wida Mirawati</v>
          </cell>
        </row>
        <row r="28">
          <cell r="C28">
            <v>102101</v>
          </cell>
          <cell r="D28" t="str">
            <v>Wida Mirawati</v>
          </cell>
        </row>
        <row r="29">
          <cell r="C29">
            <v>156228</v>
          </cell>
          <cell r="D29" t="str">
            <v>Wida Mirawati</v>
          </cell>
        </row>
        <row r="30">
          <cell r="C30">
            <v>159683</v>
          </cell>
          <cell r="D30" t="str">
            <v>Wida Mirawati</v>
          </cell>
        </row>
        <row r="31">
          <cell r="C31">
            <v>156229</v>
          </cell>
          <cell r="D31" t="str">
            <v>Wida Mirawati</v>
          </cell>
        </row>
        <row r="32">
          <cell r="C32">
            <v>86711</v>
          </cell>
          <cell r="D32" t="str">
            <v>Wida Mirawati</v>
          </cell>
        </row>
        <row r="33">
          <cell r="C33">
            <v>178145</v>
          </cell>
          <cell r="D33" t="str">
            <v>Wida Mirawati</v>
          </cell>
        </row>
        <row r="34">
          <cell r="C34">
            <v>160072</v>
          </cell>
          <cell r="D34" t="str">
            <v>Wida Mirawati</v>
          </cell>
        </row>
        <row r="35">
          <cell r="C35">
            <v>84656</v>
          </cell>
          <cell r="D35" t="str">
            <v>Wida Mirawati</v>
          </cell>
        </row>
        <row r="36">
          <cell r="C36">
            <v>30446</v>
          </cell>
          <cell r="D36" t="str">
            <v>Mohamad Ramdan Hilmi Sofyan</v>
          </cell>
        </row>
        <row r="37">
          <cell r="C37">
            <v>78870</v>
          </cell>
          <cell r="D37" t="str">
            <v>Mohamad Ramdan Hilmi Sofyan</v>
          </cell>
        </row>
        <row r="38">
          <cell r="C38">
            <v>81001</v>
          </cell>
          <cell r="D38" t="str">
            <v>Mohamad Ramdan Hilmi Sofyan</v>
          </cell>
        </row>
        <row r="39">
          <cell r="C39">
            <v>102131</v>
          </cell>
          <cell r="D39" t="str">
            <v>Mohamad Ramdan Hilmi Sofyan</v>
          </cell>
        </row>
        <row r="40">
          <cell r="C40">
            <v>153878</v>
          </cell>
          <cell r="D40" t="str">
            <v>Mohamad Ramdan Hilmi Sofyan</v>
          </cell>
          <cell r="F40" t="str">
            <v>K1</v>
          </cell>
        </row>
        <row r="41">
          <cell r="C41">
            <v>159680</v>
          </cell>
          <cell r="D41" t="str">
            <v>Mohamad Ramdan Hilmi Sofyan</v>
          </cell>
        </row>
        <row r="42">
          <cell r="C42">
            <v>160028</v>
          </cell>
          <cell r="D42" t="str">
            <v>Mohamad Ramdan Hilmi Sofyan</v>
          </cell>
        </row>
        <row r="43">
          <cell r="C43">
            <v>160824</v>
          </cell>
          <cell r="D43" t="str">
            <v>Mohamad Ramdan Hilmi Sofyan</v>
          </cell>
        </row>
        <row r="44">
          <cell r="C44">
            <v>178154</v>
          </cell>
          <cell r="D44" t="str">
            <v>Mohamad Ramdan Hilmi Sofyan</v>
          </cell>
        </row>
        <row r="45">
          <cell r="C45">
            <v>183238</v>
          </cell>
          <cell r="D45" t="str">
            <v>Mohamad Ramdan Hilmi Sofyan</v>
          </cell>
          <cell r="F45" t="str">
            <v>K3</v>
          </cell>
        </row>
        <row r="46">
          <cell r="C46">
            <v>160682</v>
          </cell>
          <cell r="D46" t="str">
            <v>Jeanny Anastasya</v>
          </cell>
        </row>
        <row r="47">
          <cell r="C47">
            <v>160709</v>
          </cell>
          <cell r="D47" t="str">
            <v>Jeanny Anastasya</v>
          </cell>
        </row>
        <row r="48">
          <cell r="C48">
            <v>163096</v>
          </cell>
          <cell r="D48" t="str">
            <v>Jeanny Anastasya</v>
          </cell>
        </row>
        <row r="49">
          <cell r="C49">
            <v>101063</v>
          </cell>
          <cell r="D49" t="str">
            <v>Jeanny Anastasya</v>
          </cell>
          <cell r="F49" t="str">
            <v>K1</v>
          </cell>
        </row>
        <row r="50">
          <cell r="C50">
            <v>96550</v>
          </cell>
          <cell r="D50" t="str">
            <v>Jeanny Anastasya</v>
          </cell>
        </row>
        <row r="51">
          <cell r="C51">
            <v>103592</v>
          </cell>
          <cell r="D51" t="str">
            <v>Jeanny Anastasya</v>
          </cell>
        </row>
        <row r="52">
          <cell r="C52">
            <v>160092</v>
          </cell>
          <cell r="D52" t="str">
            <v>Jeanny Anastasya</v>
          </cell>
        </row>
        <row r="53">
          <cell r="C53">
            <v>76406</v>
          </cell>
          <cell r="D53" t="str">
            <v>Jeanny Anastasya</v>
          </cell>
        </row>
        <row r="54">
          <cell r="C54">
            <v>51958</v>
          </cell>
          <cell r="D54" t="str">
            <v>Jeanny Anastasya</v>
          </cell>
        </row>
        <row r="55">
          <cell r="C55">
            <v>182920</v>
          </cell>
          <cell r="D55" t="str">
            <v>Jeanny Anastasya</v>
          </cell>
          <cell r="F55" t="str">
            <v>K3</v>
          </cell>
        </row>
        <row r="56">
          <cell r="C56">
            <v>51767</v>
          </cell>
          <cell r="D56" t="str">
            <v>Irma Rismayasari</v>
          </cell>
        </row>
        <row r="57">
          <cell r="C57">
            <v>160074</v>
          </cell>
          <cell r="D57" t="str">
            <v>Irma Rismayasari</v>
          </cell>
        </row>
        <row r="58">
          <cell r="C58">
            <v>157006</v>
          </cell>
          <cell r="D58" t="str">
            <v>Irma Rismayasari</v>
          </cell>
          <cell r="E58" t="str">
            <v>C2</v>
          </cell>
        </row>
        <row r="59">
          <cell r="C59">
            <v>160676</v>
          </cell>
          <cell r="D59" t="str">
            <v>Irma Rismayasari</v>
          </cell>
        </row>
        <row r="60">
          <cell r="C60">
            <v>166727</v>
          </cell>
          <cell r="D60" t="str">
            <v>Irma Rismayasari</v>
          </cell>
          <cell r="E60" t="str">
            <v>C2</v>
          </cell>
        </row>
        <row r="61">
          <cell r="C61">
            <v>79382</v>
          </cell>
          <cell r="D61" t="str">
            <v>Irma Rismayasari</v>
          </cell>
        </row>
        <row r="62">
          <cell r="C62">
            <v>150752</v>
          </cell>
          <cell r="D62" t="str">
            <v>Irma Rismayasari</v>
          </cell>
        </row>
        <row r="63">
          <cell r="C63">
            <v>161151</v>
          </cell>
          <cell r="D63" t="str">
            <v>Irma Rismayasari</v>
          </cell>
        </row>
        <row r="64">
          <cell r="C64">
            <v>160063</v>
          </cell>
          <cell r="D64" t="str">
            <v>Irma Rismayasari</v>
          </cell>
        </row>
        <row r="65">
          <cell r="C65">
            <v>182923</v>
          </cell>
          <cell r="D65" t="str">
            <v>Irma Rismayasari</v>
          </cell>
          <cell r="E65" t="str">
            <v>C3</v>
          </cell>
        </row>
        <row r="66">
          <cell r="C66">
            <v>101574</v>
          </cell>
          <cell r="D66" t="str">
            <v>Anggita</v>
          </cell>
          <cell r="F66" t="str">
            <v>K3</v>
          </cell>
        </row>
        <row r="67">
          <cell r="C67">
            <v>105566</v>
          </cell>
          <cell r="D67" t="str">
            <v>Anggita</v>
          </cell>
        </row>
        <row r="68">
          <cell r="C68">
            <v>105748</v>
          </cell>
          <cell r="D68" t="str">
            <v>Anggita</v>
          </cell>
        </row>
        <row r="69">
          <cell r="C69">
            <v>106435</v>
          </cell>
          <cell r="D69" t="str">
            <v>Anggita</v>
          </cell>
        </row>
        <row r="70">
          <cell r="C70">
            <v>156147</v>
          </cell>
          <cell r="D70" t="str">
            <v>Anggita</v>
          </cell>
        </row>
        <row r="71">
          <cell r="C71">
            <v>157021</v>
          </cell>
          <cell r="D71" t="str">
            <v>Anggita</v>
          </cell>
        </row>
        <row r="72">
          <cell r="C72">
            <v>160027</v>
          </cell>
          <cell r="D72" t="str">
            <v>Anggita</v>
          </cell>
        </row>
        <row r="73">
          <cell r="C73">
            <v>160090</v>
          </cell>
          <cell r="D73" t="str">
            <v>Anggita</v>
          </cell>
        </row>
        <row r="74">
          <cell r="C74">
            <v>161144</v>
          </cell>
          <cell r="D74" t="str">
            <v>Anggita</v>
          </cell>
        </row>
        <row r="75">
          <cell r="C75">
            <v>178142</v>
          </cell>
          <cell r="D75" t="str">
            <v>Anggita</v>
          </cell>
        </row>
        <row r="76">
          <cell r="C76">
            <v>183248</v>
          </cell>
          <cell r="D76" t="str">
            <v>Anggita</v>
          </cell>
          <cell r="E76" t="str">
            <v>C1</v>
          </cell>
        </row>
        <row r="77">
          <cell r="C77">
            <v>183262</v>
          </cell>
          <cell r="D77" t="str">
            <v>Anggita</v>
          </cell>
          <cell r="E77" t="str">
            <v>C1</v>
          </cell>
        </row>
        <row r="78">
          <cell r="C78">
            <v>181872</v>
          </cell>
          <cell r="D78" t="str">
            <v>ADITYA ROY WICAKSONO</v>
          </cell>
          <cell r="F78" t="str">
            <v>K2</v>
          </cell>
        </row>
        <row r="79">
          <cell r="C79">
            <v>54351</v>
          </cell>
          <cell r="D79" t="str">
            <v>ADITYA ROY WICAKSONO</v>
          </cell>
          <cell r="E79" t="str">
            <v>C1</v>
          </cell>
        </row>
        <row r="80">
          <cell r="C80">
            <v>159677</v>
          </cell>
          <cell r="D80" t="str">
            <v>ADITYA ROY WICAKSONO</v>
          </cell>
          <cell r="E80" t="str">
            <v>C1</v>
          </cell>
        </row>
        <row r="81">
          <cell r="C81">
            <v>160829</v>
          </cell>
          <cell r="D81" t="str">
            <v>ADITYA ROY WICAKSONO</v>
          </cell>
        </row>
        <row r="82">
          <cell r="C82">
            <v>105769</v>
          </cell>
          <cell r="D82" t="str">
            <v>ADITYA ROY WICAKSONO</v>
          </cell>
        </row>
        <row r="83">
          <cell r="C83">
            <v>160020</v>
          </cell>
          <cell r="D83" t="str">
            <v>ADITYA ROY WICAKSONO</v>
          </cell>
        </row>
        <row r="84">
          <cell r="C84">
            <v>150489</v>
          </cell>
          <cell r="D84" t="str">
            <v>ADITYA ROY WICAKSONO</v>
          </cell>
        </row>
        <row r="85">
          <cell r="C85">
            <v>159676</v>
          </cell>
          <cell r="D85" t="str">
            <v>ADITYA ROY WICAKSONO</v>
          </cell>
          <cell r="E85" t="str">
            <v>C3</v>
          </cell>
        </row>
        <row r="86">
          <cell r="C86">
            <v>178147</v>
          </cell>
          <cell r="D86" t="str">
            <v>ADITYA ROY WICAKSONO</v>
          </cell>
          <cell r="E86" t="str">
            <v>C1</v>
          </cell>
        </row>
        <row r="87">
          <cell r="C87">
            <v>160712</v>
          </cell>
          <cell r="D87" t="str">
            <v>ADITYA ROY WICAKSONO</v>
          </cell>
          <cell r="E87" t="str">
            <v>C1</v>
          </cell>
        </row>
        <row r="88">
          <cell r="C88">
            <v>150494</v>
          </cell>
          <cell r="D88" t="str">
            <v>Tatan Sudrajat</v>
          </cell>
        </row>
        <row r="89">
          <cell r="C89">
            <v>71958</v>
          </cell>
          <cell r="D89" t="str">
            <v>Tatan Sudrajat</v>
          </cell>
          <cell r="F89" t="str">
            <v>K3</v>
          </cell>
        </row>
        <row r="90">
          <cell r="C90">
            <v>105768</v>
          </cell>
          <cell r="D90" t="str">
            <v>Tatan Sudrajat</v>
          </cell>
        </row>
        <row r="91">
          <cell r="C91">
            <v>156656</v>
          </cell>
          <cell r="D91" t="str">
            <v>Tatan Sudrajat</v>
          </cell>
        </row>
        <row r="92">
          <cell r="C92">
            <v>74499</v>
          </cell>
          <cell r="D92" t="str">
            <v>Tatan Sudrajat</v>
          </cell>
        </row>
        <row r="93">
          <cell r="C93">
            <v>104345</v>
          </cell>
          <cell r="D93" t="str">
            <v>Tatan Sudrajat</v>
          </cell>
          <cell r="E93" t="str">
            <v>C1</v>
          </cell>
        </row>
        <row r="94">
          <cell r="C94">
            <v>76490</v>
          </cell>
          <cell r="D94" t="str">
            <v>Tatan Sudrajat</v>
          </cell>
        </row>
        <row r="95">
          <cell r="C95">
            <v>166733</v>
          </cell>
          <cell r="D95" t="str">
            <v>Tatan Sudrajat</v>
          </cell>
          <cell r="H95" t="str">
            <v>SP1</v>
          </cell>
        </row>
        <row r="96">
          <cell r="C96">
            <v>178144</v>
          </cell>
          <cell r="D96" t="str">
            <v>Tatan Sudrajat</v>
          </cell>
          <cell r="F96" t="str">
            <v>K3</v>
          </cell>
        </row>
        <row r="97">
          <cell r="C97">
            <v>157009</v>
          </cell>
          <cell r="D97" t="str">
            <v>Tatan Sudrajat</v>
          </cell>
        </row>
        <row r="98">
          <cell r="C98">
            <v>71814</v>
          </cell>
          <cell r="D98" t="str">
            <v>Slamet Gumelar</v>
          </cell>
        </row>
        <row r="99">
          <cell r="C99">
            <v>160033</v>
          </cell>
          <cell r="D99" t="str">
            <v>Slamet Gumelar</v>
          </cell>
        </row>
        <row r="100">
          <cell r="C100">
            <v>155926</v>
          </cell>
          <cell r="D100" t="str">
            <v>Slamet Gumelar</v>
          </cell>
        </row>
        <row r="101">
          <cell r="C101">
            <v>157011</v>
          </cell>
          <cell r="D101" t="str">
            <v>Slamet Gumelar</v>
          </cell>
        </row>
        <row r="102">
          <cell r="C102">
            <v>30444</v>
          </cell>
          <cell r="D102" t="str">
            <v>Slamet Gumelar</v>
          </cell>
          <cell r="E102" t="str">
            <v>C2</v>
          </cell>
        </row>
        <row r="103">
          <cell r="C103">
            <v>183339</v>
          </cell>
          <cell r="D103" t="str">
            <v>Slamet Gumelar</v>
          </cell>
          <cell r="E103" t="str">
            <v>C1</v>
          </cell>
        </row>
        <row r="104">
          <cell r="C104">
            <v>156542</v>
          </cell>
          <cell r="D104" t="str">
            <v>Slamet Gumelar</v>
          </cell>
        </row>
        <row r="105">
          <cell r="C105">
            <v>105784</v>
          </cell>
          <cell r="D105" t="str">
            <v>Slamet Gumelar</v>
          </cell>
          <cell r="E105" t="str">
            <v>C1</v>
          </cell>
        </row>
        <row r="106">
          <cell r="C106">
            <v>86718</v>
          </cell>
          <cell r="D106" t="str">
            <v>Slamet Gumelar</v>
          </cell>
          <cell r="F106" t="str">
            <v>K3</v>
          </cell>
        </row>
        <row r="107">
          <cell r="C107">
            <v>175525</v>
          </cell>
          <cell r="D107" t="str">
            <v>Slamet Gumelar</v>
          </cell>
        </row>
        <row r="108">
          <cell r="C108">
            <v>183250</v>
          </cell>
          <cell r="D108" t="str">
            <v>Fredy Cahyadi</v>
          </cell>
          <cell r="F108" t="str">
            <v>K3</v>
          </cell>
        </row>
        <row r="109">
          <cell r="C109">
            <v>159678</v>
          </cell>
          <cell r="D109" t="str">
            <v>Fredy Cahyadi</v>
          </cell>
        </row>
        <row r="110">
          <cell r="C110">
            <v>160079</v>
          </cell>
          <cell r="D110" t="str">
            <v>Fredy Cahyadi</v>
          </cell>
          <cell r="E110" t="str">
            <v>C3</v>
          </cell>
        </row>
        <row r="111">
          <cell r="C111">
            <v>160690</v>
          </cell>
          <cell r="D111" t="str">
            <v>Fredy Cahyadi</v>
          </cell>
        </row>
        <row r="112">
          <cell r="C112">
            <v>87990</v>
          </cell>
          <cell r="D112" t="str">
            <v>Fredy Cahyadi</v>
          </cell>
          <cell r="G112" t="str">
            <v>BATL 1</v>
          </cell>
        </row>
        <row r="113">
          <cell r="C113">
            <v>160708</v>
          </cell>
          <cell r="D113" t="str">
            <v>Fredy Cahyadi</v>
          </cell>
        </row>
        <row r="114">
          <cell r="C114">
            <v>160088</v>
          </cell>
          <cell r="D114" t="str">
            <v>Fredy Cahyadi</v>
          </cell>
        </row>
        <row r="115">
          <cell r="C115">
            <v>70821</v>
          </cell>
          <cell r="D115" t="str">
            <v>Fredy Cahyadi</v>
          </cell>
        </row>
        <row r="116">
          <cell r="C116">
            <v>30567</v>
          </cell>
          <cell r="D116" t="str">
            <v>Fredy Cahyadi</v>
          </cell>
        </row>
        <row r="117">
          <cell r="C117">
            <v>168484</v>
          </cell>
          <cell r="D117" t="str">
            <v>Fredy Cahyadi</v>
          </cell>
          <cell r="E117" t="str">
            <v>C2</v>
          </cell>
        </row>
        <row r="118">
          <cell r="C118">
            <v>181873</v>
          </cell>
          <cell r="D118" t="str">
            <v>Fredy Cahyadi</v>
          </cell>
          <cell r="E118" t="str">
            <v>C1</v>
          </cell>
        </row>
        <row r="119">
          <cell r="C119">
            <v>154684</v>
          </cell>
          <cell r="D119" t="str">
            <v>Iman Rinaldi</v>
          </cell>
        </row>
        <row r="120">
          <cell r="C120">
            <v>157019</v>
          </cell>
          <cell r="D120" t="str">
            <v>Iman Rinaldi</v>
          </cell>
        </row>
        <row r="121">
          <cell r="C121">
            <v>103453</v>
          </cell>
          <cell r="D121" t="str">
            <v>Iman Rinaldi</v>
          </cell>
        </row>
        <row r="122">
          <cell r="C122">
            <v>153783</v>
          </cell>
          <cell r="D122" t="str">
            <v>Iman Rinaldi</v>
          </cell>
        </row>
        <row r="123">
          <cell r="C123">
            <v>157017</v>
          </cell>
          <cell r="D123" t="str">
            <v>Iman Rinaldi</v>
          </cell>
        </row>
        <row r="124">
          <cell r="C124">
            <v>152507</v>
          </cell>
          <cell r="D124" t="str">
            <v>Iman Rinaldi</v>
          </cell>
        </row>
        <row r="125">
          <cell r="C125">
            <v>106615</v>
          </cell>
          <cell r="D125" t="str">
            <v>Iman Rinaldi</v>
          </cell>
          <cell r="F125" t="str">
            <v>K2</v>
          </cell>
        </row>
        <row r="126">
          <cell r="C126">
            <v>30605</v>
          </cell>
          <cell r="D126" t="str">
            <v>Iman Rinaldi</v>
          </cell>
          <cell r="G126" t="str">
            <v>BATL 3</v>
          </cell>
        </row>
        <row r="127">
          <cell r="C127">
            <v>156541</v>
          </cell>
          <cell r="D127" t="str">
            <v>Iman Rinaldi</v>
          </cell>
          <cell r="F127" t="str">
            <v>K3</v>
          </cell>
        </row>
        <row r="128">
          <cell r="C128">
            <v>157016</v>
          </cell>
          <cell r="D128" t="str">
            <v>Iman Rinaldi</v>
          </cell>
        </row>
        <row r="129">
          <cell r="C129">
            <v>182915</v>
          </cell>
          <cell r="D129" t="str">
            <v>Iman Rinaldi</v>
          </cell>
          <cell r="F129" t="str">
            <v>K2</v>
          </cell>
        </row>
        <row r="130">
          <cell r="C130">
            <v>160066</v>
          </cell>
          <cell r="D130" t="str">
            <v>ILYAS AFANDI</v>
          </cell>
        </row>
        <row r="131">
          <cell r="C131">
            <v>101973</v>
          </cell>
          <cell r="D131" t="str">
            <v>ILYAS AFANDI</v>
          </cell>
          <cell r="F131" t="str">
            <v>K1</v>
          </cell>
        </row>
        <row r="132">
          <cell r="C132">
            <v>86712</v>
          </cell>
          <cell r="D132" t="str">
            <v>ILYAS AFANDI</v>
          </cell>
        </row>
        <row r="133">
          <cell r="C133">
            <v>160026</v>
          </cell>
          <cell r="D133" t="str">
            <v>ILYAS AFANDI</v>
          </cell>
          <cell r="E133" t="str">
            <v>C3</v>
          </cell>
        </row>
        <row r="134">
          <cell r="C134">
            <v>101103</v>
          </cell>
          <cell r="D134" t="str">
            <v>ILYAS AFANDI</v>
          </cell>
          <cell r="F134" t="str">
            <v>K1</v>
          </cell>
        </row>
        <row r="135">
          <cell r="C135">
            <v>106619</v>
          </cell>
          <cell r="D135" t="str">
            <v>ILYAS AFANDI</v>
          </cell>
        </row>
        <row r="136">
          <cell r="C136">
            <v>79688</v>
          </cell>
          <cell r="D136" t="str">
            <v>ILYAS AFANDI</v>
          </cell>
        </row>
        <row r="137">
          <cell r="C137">
            <v>181879</v>
          </cell>
          <cell r="D137" t="str">
            <v>ILYAS AFANDI</v>
          </cell>
          <cell r="E137" t="str">
            <v>C1</v>
          </cell>
        </row>
        <row r="138">
          <cell r="C138">
            <v>183256</v>
          </cell>
          <cell r="D138" t="str">
            <v>ILYAS AFANDI</v>
          </cell>
          <cell r="F138" t="str">
            <v>K1</v>
          </cell>
        </row>
        <row r="139">
          <cell r="C139">
            <v>106436</v>
          </cell>
          <cell r="D139" t="str">
            <v>ILYAS AFANDI</v>
          </cell>
        </row>
        <row r="140">
          <cell r="C140">
            <v>160826</v>
          </cell>
          <cell r="D140" t="str">
            <v>Andryan anakottapary</v>
          </cell>
        </row>
        <row r="141">
          <cell r="C141">
            <v>62510</v>
          </cell>
          <cell r="D141" t="str">
            <v>Andryan anakottapary</v>
          </cell>
          <cell r="G141" t="str">
            <v>BATL 2</v>
          </cell>
        </row>
        <row r="142">
          <cell r="C142">
            <v>160710</v>
          </cell>
          <cell r="D142" t="str">
            <v>Andryan anakottapary</v>
          </cell>
        </row>
        <row r="143">
          <cell r="C143">
            <v>154667</v>
          </cell>
          <cell r="D143" t="str">
            <v>Andryan anakottapary</v>
          </cell>
        </row>
        <row r="144">
          <cell r="C144">
            <v>70827</v>
          </cell>
          <cell r="D144" t="str">
            <v>Andryan anakottapary</v>
          </cell>
        </row>
        <row r="145">
          <cell r="C145">
            <v>87817</v>
          </cell>
          <cell r="D145" t="str">
            <v>Andryan anakottapary</v>
          </cell>
        </row>
        <row r="146">
          <cell r="C146">
            <v>170012</v>
          </cell>
          <cell r="D146" t="str">
            <v>Andryan anakottapary</v>
          </cell>
          <cell r="E146" t="str">
            <v>C2</v>
          </cell>
        </row>
        <row r="147">
          <cell r="C147">
            <v>178109</v>
          </cell>
          <cell r="D147" t="str">
            <v>Andryan anakottapary</v>
          </cell>
          <cell r="F147" t="str">
            <v>K1</v>
          </cell>
        </row>
        <row r="148">
          <cell r="C148" t="e">
            <v>#N/A</v>
          </cell>
          <cell r="D148" t="str">
            <v>Andryan anakottapary</v>
          </cell>
        </row>
        <row r="149">
          <cell r="C149">
            <v>183243</v>
          </cell>
          <cell r="D149" t="str">
            <v>Andryan anakottapary</v>
          </cell>
          <cell r="F149" t="str">
            <v>K2</v>
          </cell>
        </row>
        <row r="150">
          <cell r="C150">
            <v>156546</v>
          </cell>
          <cell r="D150" t="str">
            <v>Andryan anakottapary</v>
          </cell>
          <cell r="E150" t="str">
            <v>C2</v>
          </cell>
        </row>
        <row r="151">
          <cell r="C151">
            <v>182924</v>
          </cell>
          <cell r="D151" t="str">
            <v>Andryan anakottapary</v>
          </cell>
          <cell r="F151" t="str">
            <v>K3</v>
          </cell>
        </row>
        <row r="152">
          <cell r="C152">
            <v>168590</v>
          </cell>
          <cell r="D152" t="str">
            <v>Hendra</v>
          </cell>
          <cell r="E152" t="str">
            <v>C2</v>
          </cell>
        </row>
        <row r="153">
          <cell r="C153">
            <v>154502</v>
          </cell>
          <cell r="D153" t="str">
            <v>Hendra</v>
          </cell>
          <cell r="F153" t="str">
            <v>K2</v>
          </cell>
        </row>
        <row r="154">
          <cell r="C154">
            <v>178137</v>
          </cell>
          <cell r="D154" t="str">
            <v>Hendra</v>
          </cell>
          <cell r="G154" t="str">
            <v>BATL 2</v>
          </cell>
        </row>
        <row r="155">
          <cell r="C155">
            <v>181875</v>
          </cell>
          <cell r="D155" t="str">
            <v>Hendra</v>
          </cell>
          <cell r="F155" t="str">
            <v>K2</v>
          </cell>
        </row>
        <row r="156">
          <cell r="C156" t="e">
            <v>#N/A</v>
          </cell>
          <cell r="D156" t="str">
            <v>Hendra</v>
          </cell>
          <cell r="F156" t="str">
            <v>K2</v>
          </cell>
        </row>
        <row r="157">
          <cell r="C157">
            <v>80120</v>
          </cell>
          <cell r="D157" t="str">
            <v>Hendra</v>
          </cell>
        </row>
        <row r="158">
          <cell r="C158">
            <v>160685</v>
          </cell>
          <cell r="D158" t="str">
            <v>Hendra</v>
          </cell>
        </row>
        <row r="159">
          <cell r="C159">
            <v>88169</v>
          </cell>
          <cell r="D159" t="str">
            <v>Hendra</v>
          </cell>
        </row>
        <row r="160">
          <cell r="C160">
            <v>157022</v>
          </cell>
          <cell r="D160" t="str">
            <v>Hendra</v>
          </cell>
        </row>
        <row r="161">
          <cell r="C161">
            <v>160087</v>
          </cell>
          <cell r="D161" t="str">
            <v>Hendra</v>
          </cell>
          <cell r="F161" t="str">
            <v>K1</v>
          </cell>
        </row>
        <row r="162">
          <cell r="C162">
            <v>170001</v>
          </cell>
          <cell r="D162" t="str">
            <v>Hendra</v>
          </cell>
        </row>
        <row r="163">
          <cell r="C163">
            <v>160821</v>
          </cell>
          <cell r="D163" t="str">
            <v>Meti Permayanti</v>
          </cell>
          <cell r="E163" t="str">
            <v>C3</v>
          </cell>
        </row>
        <row r="164">
          <cell r="C164">
            <v>182232</v>
          </cell>
          <cell r="D164" t="str">
            <v>Meti Permayanti</v>
          </cell>
        </row>
        <row r="165">
          <cell r="C165">
            <v>160040</v>
          </cell>
          <cell r="D165" t="str">
            <v>Meti Permayanti</v>
          </cell>
          <cell r="E165" t="str">
            <v>C1</v>
          </cell>
        </row>
        <row r="166">
          <cell r="C166">
            <v>33669</v>
          </cell>
          <cell r="D166" t="str">
            <v>Meti Permayanti</v>
          </cell>
        </row>
        <row r="167">
          <cell r="C167">
            <v>87809</v>
          </cell>
          <cell r="D167" t="str">
            <v>Meti Permayanti</v>
          </cell>
        </row>
        <row r="168">
          <cell r="C168">
            <v>87812</v>
          </cell>
          <cell r="D168" t="str">
            <v>Meti Permayanti</v>
          </cell>
        </row>
        <row r="169">
          <cell r="C169">
            <v>95691</v>
          </cell>
          <cell r="D169" t="str">
            <v>Meti Permayanti</v>
          </cell>
          <cell r="G169" t="str">
            <v>BATL 1</v>
          </cell>
        </row>
        <row r="170">
          <cell r="C170">
            <v>160083</v>
          </cell>
          <cell r="D170" t="str">
            <v>Meti Permayanti</v>
          </cell>
        </row>
        <row r="171">
          <cell r="C171">
            <v>74548</v>
          </cell>
          <cell r="D171" t="str">
            <v>Meti Permayanti</v>
          </cell>
        </row>
        <row r="172">
          <cell r="C172">
            <v>166729</v>
          </cell>
          <cell r="D172" t="str">
            <v>Meti Permayanti</v>
          </cell>
          <cell r="F172" t="str">
            <v>K1</v>
          </cell>
        </row>
        <row r="173">
          <cell r="C173">
            <v>178152</v>
          </cell>
          <cell r="D173" t="str">
            <v>Meti Permayanti</v>
          </cell>
          <cell r="E173" t="str">
            <v>C2</v>
          </cell>
        </row>
        <row r="174">
          <cell r="C174">
            <v>104711</v>
          </cell>
          <cell r="D174" t="str">
            <v>Iin Tarinah</v>
          </cell>
          <cell r="F174" t="str">
            <v>K1</v>
          </cell>
        </row>
        <row r="175">
          <cell r="C175">
            <v>157010</v>
          </cell>
          <cell r="D175" t="str">
            <v>Iin Tarinah</v>
          </cell>
          <cell r="E175" t="str">
            <v>C2</v>
          </cell>
        </row>
        <row r="176">
          <cell r="C176">
            <v>160065</v>
          </cell>
          <cell r="D176" t="str">
            <v>Iin Tarinah</v>
          </cell>
        </row>
        <row r="177">
          <cell r="C177">
            <v>106036</v>
          </cell>
          <cell r="D177" t="str">
            <v>Iin Tarinah</v>
          </cell>
        </row>
        <row r="178">
          <cell r="C178">
            <v>154477</v>
          </cell>
          <cell r="D178" t="str">
            <v>Iin Tarinah</v>
          </cell>
          <cell r="F178" t="str">
            <v>K1</v>
          </cell>
        </row>
        <row r="179">
          <cell r="C179">
            <v>160069</v>
          </cell>
          <cell r="D179" t="str">
            <v>Iin Tarinah</v>
          </cell>
          <cell r="F179" t="str">
            <v>K2</v>
          </cell>
        </row>
        <row r="180">
          <cell r="C180">
            <v>105787</v>
          </cell>
          <cell r="D180" t="str">
            <v>Iin Tarinah</v>
          </cell>
        </row>
        <row r="181">
          <cell r="C181">
            <v>170002</v>
          </cell>
          <cell r="D181" t="str">
            <v>Iin Tarinah</v>
          </cell>
        </row>
        <row r="182">
          <cell r="C182">
            <v>183258</v>
          </cell>
          <cell r="D182" t="str">
            <v>Iin Tarinah</v>
          </cell>
          <cell r="H182" t="str">
            <v>SP2</v>
          </cell>
        </row>
        <row r="183">
          <cell r="C183">
            <v>80991</v>
          </cell>
          <cell r="D183" t="str">
            <v>Iin Tarinah</v>
          </cell>
        </row>
        <row r="184">
          <cell r="C184">
            <v>106108</v>
          </cell>
          <cell r="D184" t="str">
            <v>Iin Tarinah</v>
          </cell>
        </row>
        <row r="185">
          <cell r="C185">
            <v>161143</v>
          </cell>
          <cell r="D185" t="str">
            <v xml:space="preserve"> Ferdy LS Taulo</v>
          </cell>
          <cell r="G185" t="str">
            <v>BATL 1</v>
          </cell>
        </row>
        <row r="186">
          <cell r="C186">
            <v>154682</v>
          </cell>
          <cell r="D186" t="str">
            <v xml:space="preserve"> Ferdy LS Taulo</v>
          </cell>
        </row>
        <row r="187">
          <cell r="C187">
            <v>154672</v>
          </cell>
          <cell r="D187" t="str">
            <v xml:space="preserve"> Ferdy LS Taulo</v>
          </cell>
        </row>
        <row r="188">
          <cell r="C188">
            <v>168487</v>
          </cell>
          <cell r="D188" t="str">
            <v xml:space="preserve"> Ferdy LS Taulo</v>
          </cell>
          <cell r="E188" t="str">
            <v>C3</v>
          </cell>
        </row>
        <row r="189">
          <cell r="C189">
            <v>153883</v>
          </cell>
          <cell r="D189" t="str">
            <v xml:space="preserve"> Ferdy LS Taulo</v>
          </cell>
          <cell r="E189" t="str">
            <v>C1</v>
          </cell>
        </row>
        <row r="190">
          <cell r="C190">
            <v>78446</v>
          </cell>
          <cell r="D190" t="str">
            <v xml:space="preserve"> Ferdy LS Taulo</v>
          </cell>
        </row>
        <row r="191">
          <cell r="C191">
            <v>182918</v>
          </cell>
          <cell r="D191" t="str">
            <v xml:space="preserve"> Ferdy LS Taulo</v>
          </cell>
          <cell r="G191" t="str">
            <v>BATL 1</v>
          </cell>
        </row>
        <row r="192">
          <cell r="C192">
            <v>183345</v>
          </cell>
          <cell r="D192" t="str">
            <v xml:space="preserve"> Ferdy LS Taulo</v>
          </cell>
          <cell r="F192" t="str">
            <v>K2</v>
          </cell>
        </row>
        <row r="193">
          <cell r="C193">
            <v>160697</v>
          </cell>
          <cell r="D193" t="str">
            <v>WELLY FERDINANT NUGRAHA</v>
          </cell>
        </row>
        <row r="194">
          <cell r="C194">
            <v>30429</v>
          </cell>
          <cell r="D194" t="str">
            <v>WELLY FERDINANT NUGRAHA</v>
          </cell>
        </row>
        <row r="195">
          <cell r="C195">
            <v>181874</v>
          </cell>
          <cell r="D195" t="str">
            <v>WELLY FERDINANT NUGRAHA</v>
          </cell>
          <cell r="F195" t="str">
            <v>K3</v>
          </cell>
        </row>
        <row r="196">
          <cell r="C196">
            <v>102119</v>
          </cell>
          <cell r="D196" t="str">
            <v>WELLY FERDINANT NUGRAHA</v>
          </cell>
        </row>
        <row r="197">
          <cell r="C197">
            <v>106103</v>
          </cell>
          <cell r="D197" t="str">
            <v>WELLY FERDINANT NUGRAHA</v>
          </cell>
          <cell r="E197" t="str">
            <v>C1</v>
          </cell>
        </row>
        <row r="198">
          <cell r="C198">
            <v>178138</v>
          </cell>
          <cell r="D198" t="str">
            <v>WELLY FERDINANT NUGRAHA</v>
          </cell>
          <cell r="E198" t="str">
            <v>C3</v>
          </cell>
        </row>
        <row r="199">
          <cell r="C199">
            <v>157018</v>
          </cell>
          <cell r="D199" t="str">
            <v>WELLY FERDINANT NUGRAHA</v>
          </cell>
          <cell r="G199" t="str">
            <v>BATL 1</v>
          </cell>
        </row>
        <row r="200">
          <cell r="C200">
            <v>95694</v>
          </cell>
          <cell r="D200" t="str">
            <v>WELLY FERDINANT NUGRAHA</v>
          </cell>
        </row>
        <row r="201">
          <cell r="C201">
            <v>181878</v>
          </cell>
          <cell r="D201" t="str">
            <v>WELLY FERDINANT NUGRAHA</v>
          </cell>
          <cell r="G201" t="str">
            <v>BATL 1</v>
          </cell>
        </row>
        <row r="202">
          <cell r="C202">
            <v>155922</v>
          </cell>
          <cell r="D202" t="str">
            <v>WELLY FERDINANT NUGRAHA</v>
          </cell>
        </row>
      </sheetData>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KAP KETIDAKHADIRAN ALL"/>
      <sheetName val="REPORT CX"/>
      <sheetName val="TUKCUT"/>
      <sheetName val="LIST ALL PERBANTUAN"/>
      <sheetName val="KETERLAMBATAN"/>
      <sheetName val="ALL SAKIT OPNAME"/>
      <sheetName val="ALL SAKIT"/>
      <sheetName val="ABSENSI ALL"/>
      <sheetName val="TK"/>
      <sheetName val="TUKAR CUTI"/>
      <sheetName val="Sheet1"/>
      <sheetName val="SAKIT"/>
      <sheetName val="ALL TK"/>
      <sheetName val="IMP"/>
      <sheetName val="CUTI"/>
      <sheetName val="CUDAK"/>
      <sheetName val="CUMIL"/>
      <sheetName val="RESIGN"/>
      <sheetName val="ALL RESIGN"/>
      <sheetName val="PROMOSI"/>
      <sheetName val="Rekap Absensi Feb 2022"/>
    </sheetNames>
    <sheetDataSet>
      <sheetData sheetId="0"/>
      <sheetData sheetId="1"/>
      <sheetData sheetId="2"/>
      <sheetData sheetId="3"/>
      <sheetData sheetId="4"/>
      <sheetData sheetId="5"/>
      <sheetData sheetId="6"/>
      <sheetData sheetId="7">
        <row r="11">
          <cell r="B11" t="str">
            <v>ACHMAD FICKRI PRATAMA SYAHPUTRA</v>
          </cell>
          <cell r="C11">
            <v>105787</v>
          </cell>
          <cell r="D11" t="str">
            <v>8</v>
          </cell>
          <cell r="E11" t="str">
            <v>ISLAM</v>
          </cell>
          <cell r="F11" t="str">
            <v>PKWT</v>
          </cell>
          <cell r="G11" t="str">
            <v>POSTPAID</v>
          </cell>
          <cell r="J11">
            <v>18010579</v>
          </cell>
          <cell r="K11">
            <v>570158</v>
          </cell>
          <cell r="L11" t="str">
            <v>LAKI-LAKI</v>
          </cell>
          <cell r="M11" t="str">
            <v>AGENT POSTPAID</v>
          </cell>
          <cell r="N11" t="str">
            <v>IIN TARINAH</v>
          </cell>
          <cell r="O11" t="str">
            <v>AAN YANUAR</v>
          </cell>
          <cell r="P11" t="str">
            <v>AGENT KONTEN</v>
          </cell>
          <cell r="Q11">
            <v>0.18819444444444444</v>
          </cell>
          <cell r="R11" t="str">
            <v>66-2</v>
          </cell>
          <cell r="S11" t="str">
            <v>H</v>
          </cell>
          <cell r="AB11">
            <v>0.3743055555555555</v>
          </cell>
          <cell r="AC11">
            <v>68</v>
          </cell>
          <cell r="AD11" t="str">
            <v>H</v>
          </cell>
          <cell r="AM11">
            <v>0.37291666666666662</v>
          </cell>
          <cell r="AN11">
            <v>68</v>
          </cell>
          <cell r="AO11" t="str">
            <v>H</v>
          </cell>
          <cell r="AX11">
            <v>0</v>
          </cell>
          <cell r="AZ11" t="str">
            <v>LL</v>
          </cell>
          <cell r="BI11">
            <v>0</v>
          </cell>
          <cell r="BK11" t="str">
            <v>LL</v>
          </cell>
          <cell r="BT11">
            <v>1.182638888888889</v>
          </cell>
          <cell r="BU11" t="str">
            <v>66-2</v>
          </cell>
          <cell r="BV11" t="str">
            <v>H</v>
          </cell>
          <cell r="CE11">
            <v>0.3701388888888888</v>
          </cell>
          <cell r="CF11">
            <v>58</v>
          </cell>
          <cell r="CG11" t="str">
            <v>H</v>
          </cell>
          <cell r="CP11">
            <v>0.37222222222222245</v>
          </cell>
          <cell r="CQ11">
            <v>58</v>
          </cell>
          <cell r="CR11" t="str">
            <v>H</v>
          </cell>
          <cell r="DA11">
            <v>0.35624999999999996</v>
          </cell>
          <cell r="DB11">
            <v>60</v>
          </cell>
          <cell r="DC11" t="str">
            <v>H</v>
          </cell>
          <cell r="DL11">
            <v>0.35902777777777795</v>
          </cell>
          <cell r="DM11">
            <v>84</v>
          </cell>
          <cell r="DN11" t="str">
            <v>H</v>
          </cell>
          <cell r="DW11">
            <v>0</v>
          </cell>
          <cell r="DY11" t="str">
            <v>LL</v>
          </cell>
          <cell r="EH11">
            <v>0</v>
          </cell>
          <cell r="EJ11" t="str">
            <v>LL</v>
          </cell>
          <cell r="ES11">
            <v>0.1875</v>
          </cell>
          <cell r="ET11" t="str">
            <v>67-2</v>
          </cell>
          <cell r="EU11" t="str">
            <v>H</v>
          </cell>
          <cell r="FD11">
            <v>0.37361111111111106</v>
          </cell>
          <cell r="FE11">
            <v>62</v>
          </cell>
          <cell r="FF11" t="str">
            <v>H</v>
          </cell>
          <cell r="FO11">
            <v>0.37291666666666662</v>
          </cell>
          <cell r="FP11">
            <v>68</v>
          </cell>
          <cell r="FQ11" t="str">
            <v>H</v>
          </cell>
          <cell r="FZ11">
            <v>0</v>
          </cell>
          <cell r="GB11" t="str">
            <v>LL</v>
          </cell>
          <cell r="GK11">
            <v>0</v>
          </cell>
          <cell r="GL11">
            <v>55</v>
          </cell>
          <cell r="GM11" t="str">
            <v>H</v>
          </cell>
          <cell r="GR11" t="str">
            <v>pembuatan video performance Final Best CS Telkomsel 2021</v>
          </cell>
          <cell r="GV11">
            <v>0</v>
          </cell>
          <cell r="GW11">
            <v>58</v>
          </cell>
          <cell r="GX11" t="str">
            <v>H</v>
          </cell>
          <cell r="HC11" t="str">
            <v>pembuatan video performance Final Best CS Telkomsel 2021</v>
          </cell>
          <cell r="HG11">
            <v>0</v>
          </cell>
          <cell r="HH11">
            <v>62</v>
          </cell>
          <cell r="HI11" t="str">
            <v>H</v>
          </cell>
          <cell r="HN11" t="str">
            <v>pembuatan video performance Final Best CS Telkomsel 2021</v>
          </cell>
          <cell r="HR11">
            <v>0.37499999999999994</v>
          </cell>
          <cell r="HS11">
            <v>68</v>
          </cell>
          <cell r="HT11" t="str">
            <v>TDP</v>
          </cell>
          <cell r="HU11" t="str">
            <v>DANI RAMDANI</v>
          </cell>
          <cell r="HV11" t="str">
            <v>KETEPATAN LOGIN</v>
          </cell>
          <cell r="IC11">
            <v>0</v>
          </cell>
          <cell r="IE11" t="str">
            <v>LL</v>
          </cell>
          <cell r="IN11">
            <v>0</v>
          </cell>
          <cell r="IP11" t="str">
            <v>LL</v>
          </cell>
          <cell r="JF11">
            <v>0.23124999999999996</v>
          </cell>
          <cell r="JG11" t="str">
            <v>67-2</v>
          </cell>
          <cell r="JH11" t="str">
            <v>H</v>
          </cell>
          <cell r="JQ11">
            <v>0.37499999999999994</v>
          </cell>
          <cell r="JR11">
            <v>62</v>
          </cell>
          <cell r="JS11" t="str">
            <v>H</v>
          </cell>
          <cell r="KB11">
            <v>0.3659722222222222</v>
          </cell>
          <cell r="KC11">
            <v>68</v>
          </cell>
          <cell r="KD11" t="str">
            <v>H</v>
          </cell>
          <cell r="KM11">
            <v>0</v>
          </cell>
          <cell r="KO11" t="str">
            <v>C</v>
          </cell>
          <cell r="KX11">
            <v>0.37777777777777788</v>
          </cell>
          <cell r="KY11">
            <v>62</v>
          </cell>
          <cell r="KZ11" t="str">
            <v>H</v>
          </cell>
          <cell r="LI11">
            <v>0.30694444444444441</v>
          </cell>
          <cell r="LJ11">
            <v>68</v>
          </cell>
          <cell r="LK11" t="str">
            <v>H</v>
          </cell>
          <cell r="NB11" t="str">
            <v>66-2</v>
          </cell>
          <cell r="NC11">
            <v>68</v>
          </cell>
          <cell r="ND11">
            <v>68</v>
          </cell>
          <cell r="NE11">
            <v>0</v>
          </cell>
          <cell r="NF11">
            <v>0</v>
          </cell>
          <cell r="NG11" t="str">
            <v>66-2</v>
          </cell>
          <cell r="NH11">
            <v>58</v>
          </cell>
          <cell r="NI11">
            <v>58</v>
          </cell>
          <cell r="NJ11">
            <v>60</v>
          </cell>
          <cell r="NK11">
            <v>84</v>
          </cell>
          <cell r="NL11">
            <v>0</v>
          </cell>
          <cell r="NM11">
            <v>0</v>
          </cell>
          <cell r="NN11" t="str">
            <v>67-2</v>
          </cell>
          <cell r="NO11">
            <v>62</v>
          </cell>
          <cell r="NP11">
            <v>68</v>
          </cell>
          <cell r="NQ11">
            <v>0</v>
          </cell>
          <cell r="NR11">
            <v>55</v>
          </cell>
          <cell r="NS11">
            <v>58</v>
          </cell>
          <cell r="NT11">
            <v>62</v>
          </cell>
          <cell r="NU11">
            <v>68</v>
          </cell>
          <cell r="NV11">
            <v>0</v>
          </cell>
          <cell r="NW11">
            <v>0</v>
          </cell>
          <cell r="NX11" t="str">
            <v>67-2</v>
          </cell>
          <cell r="NY11">
            <v>62</v>
          </cell>
          <cell r="NZ11">
            <v>68</v>
          </cell>
          <cell r="OA11">
            <v>0</v>
          </cell>
          <cell r="OB11">
            <v>62</v>
          </cell>
          <cell r="OC11">
            <v>68</v>
          </cell>
          <cell r="OD11">
            <v>0</v>
          </cell>
          <cell r="OE11">
            <v>0</v>
          </cell>
          <cell r="OF11">
            <v>0</v>
          </cell>
          <cell r="OH11" t="str">
            <v>H</v>
          </cell>
          <cell r="OI11" t="str">
            <v>H</v>
          </cell>
          <cell r="OJ11" t="str">
            <v>H</v>
          </cell>
          <cell r="OK11" t="str">
            <v>LL</v>
          </cell>
          <cell r="OL11" t="str">
            <v>LL</v>
          </cell>
          <cell r="OM11" t="str">
            <v>H</v>
          </cell>
          <cell r="ON11" t="str">
            <v>H</v>
          </cell>
          <cell r="OO11" t="str">
            <v>H</v>
          </cell>
          <cell r="OP11" t="str">
            <v>H</v>
          </cell>
          <cell r="OQ11" t="str">
            <v>H</v>
          </cell>
          <cell r="OR11" t="str">
            <v>LL</v>
          </cell>
          <cell r="OS11" t="str">
            <v>LL</v>
          </cell>
          <cell r="OT11" t="str">
            <v>H</v>
          </cell>
          <cell r="OU11" t="str">
            <v>H</v>
          </cell>
          <cell r="OV11" t="str">
            <v>H</v>
          </cell>
          <cell r="OW11" t="str">
            <v>LL</v>
          </cell>
          <cell r="OX11" t="str">
            <v>H</v>
          </cell>
          <cell r="OY11" t="str">
            <v>H</v>
          </cell>
          <cell r="OZ11" t="str">
            <v>H</v>
          </cell>
          <cell r="PA11" t="str">
            <v>TDP</v>
          </cell>
          <cell r="PB11" t="str">
            <v>LL</v>
          </cell>
          <cell r="PC11" t="str">
            <v>LL</v>
          </cell>
          <cell r="PD11" t="str">
            <v>H</v>
          </cell>
          <cell r="PE11" t="str">
            <v>H</v>
          </cell>
          <cell r="PF11" t="str">
            <v>H</v>
          </cell>
          <cell r="PG11" t="str">
            <v>C</v>
          </cell>
          <cell r="PH11" t="str">
            <v>H</v>
          </cell>
          <cell r="PI11" t="str">
            <v>H</v>
          </cell>
          <cell r="PJ11">
            <v>0</v>
          </cell>
          <cell r="PK11">
            <v>0</v>
          </cell>
          <cell r="PL11">
            <v>0</v>
          </cell>
          <cell r="PN11">
            <v>0</v>
          </cell>
          <cell r="PO11">
            <v>0</v>
          </cell>
          <cell r="PP11">
            <v>0</v>
          </cell>
          <cell r="PQ11">
            <v>0</v>
          </cell>
          <cell r="PR11">
            <v>0</v>
          </cell>
          <cell r="PS11">
            <v>0</v>
          </cell>
          <cell r="PT11">
            <v>0</v>
          </cell>
          <cell r="PU11">
            <v>0</v>
          </cell>
          <cell r="PV11">
            <v>0</v>
          </cell>
          <cell r="PW11">
            <v>0</v>
          </cell>
          <cell r="PX11">
            <v>0</v>
          </cell>
          <cell r="PY11">
            <v>0</v>
          </cell>
          <cell r="PZ11">
            <v>0</v>
          </cell>
          <cell r="QA11">
            <v>0</v>
          </cell>
          <cell r="QB11">
            <v>0</v>
          </cell>
          <cell r="QC11">
            <v>0</v>
          </cell>
          <cell r="QD11">
            <v>0</v>
          </cell>
          <cell r="QE11">
            <v>0</v>
          </cell>
          <cell r="QF11">
            <v>0</v>
          </cell>
          <cell r="QG11" t="str">
            <v>DANI RAMDANI</v>
          </cell>
          <cell r="QH11">
            <v>0</v>
          </cell>
          <cell r="QI11">
            <v>0</v>
          </cell>
          <cell r="QJ11">
            <v>0</v>
          </cell>
          <cell r="QK11">
            <v>0</v>
          </cell>
          <cell r="QL11">
            <v>0</v>
          </cell>
          <cell r="QM11">
            <v>0</v>
          </cell>
          <cell r="QN11">
            <v>0</v>
          </cell>
          <cell r="QO11">
            <v>0</v>
          </cell>
          <cell r="QP11">
            <v>0</v>
          </cell>
          <cell r="QQ11">
            <v>0</v>
          </cell>
          <cell r="QR11">
            <v>0</v>
          </cell>
          <cell r="QT11">
            <v>0</v>
          </cell>
          <cell r="QU11">
            <v>0</v>
          </cell>
          <cell r="QV11">
            <v>0</v>
          </cell>
          <cell r="QW11">
            <v>0</v>
          </cell>
          <cell r="QX11">
            <v>0</v>
          </cell>
          <cell r="QY11">
            <v>0</v>
          </cell>
          <cell r="QZ11">
            <v>0</v>
          </cell>
          <cell r="RA11">
            <v>0</v>
          </cell>
          <cell r="RB11">
            <v>0</v>
          </cell>
          <cell r="RC11">
            <v>0</v>
          </cell>
          <cell r="RD11">
            <v>0</v>
          </cell>
          <cell r="RE11">
            <v>0</v>
          </cell>
          <cell r="RF11">
            <v>0</v>
          </cell>
          <cell r="RG11">
            <v>0</v>
          </cell>
          <cell r="RH11">
            <v>0</v>
          </cell>
          <cell r="RI11">
            <v>0</v>
          </cell>
          <cell r="RJ11">
            <v>0</v>
          </cell>
          <cell r="RK11">
            <v>0</v>
          </cell>
          <cell r="RL11">
            <v>0</v>
          </cell>
          <cell r="RM11" t="str">
            <v>KETEPATAN LOGIN</v>
          </cell>
          <cell r="RN11">
            <v>0</v>
          </cell>
          <cell r="RO11">
            <v>0</v>
          </cell>
          <cell r="RP11">
            <v>0</v>
          </cell>
          <cell r="RQ11">
            <v>0</v>
          </cell>
          <cell r="RR11">
            <v>0</v>
          </cell>
          <cell r="RS11">
            <v>0</v>
          </cell>
          <cell r="RT11">
            <v>0</v>
          </cell>
          <cell r="RU11">
            <v>0</v>
          </cell>
          <cell r="RV11">
            <v>0</v>
          </cell>
          <cell r="RW11">
            <v>0</v>
          </cell>
          <cell r="RX11">
            <v>0</v>
          </cell>
          <cell r="RZ11">
            <v>0.18819444444444444</v>
          </cell>
          <cell r="SA11">
            <v>0.3743055555555555</v>
          </cell>
          <cell r="SB11">
            <v>0.37291666666666662</v>
          </cell>
          <cell r="SC11">
            <v>0</v>
          </cell>
          <cell r="SD11">
            <v>0</v>
          </cell>
          <cell r="SE11">
            <v>1.182638888888889</v>
          </cell>
          <cell r="SF11">
            <v>0.3701388888888888</v>
          </cell>
          <cell r="SG11">
            <v>0.37222222222222245</v>
          </cell>
          <cell r="SH11">
            <v>0.35624999999999996</v>
          </cell>
          <cell r="SI11">
            <v>0.35902777777777795</v>
          </cell>
          <cell r="SJ11">
            <v>0</v>
          </cell>
          <cell r="SK11">
            <v>0</v>
          </cell>
          <cell r="SL11">
            <v>0.1875</v>
          </cell>
          <cell r="SM11">
            <v>0.37361111111111106</v>
          </cell>
          <cell r="SN11">
            <v>0.37291666666666662</v>
          </cell>
          <cell r="SO11">
            <v>0</v>
          </cell>
          <cell r="SP11">
            <v>0</v>
          </cell>
          <cell r="SQ11">
            <v>0</v>
          </cell>
          <cell r="SR11">
            <v>0</v>
          </cell>
          <cell r="SS11">
            <v>0.37499999999999994</v>
          </cell>
          <cell r="ST11">
            <v>0</v>
          </cell>
          <cell r="SU11">
            <v>0</v>
          </cell>
          <cell r="SV11">
            <v>0.23124999999999996</v>
          </cell>
          <cell r="SW11">
            <v>0.37499999999999994</v>
          </cell>
          <cell r="SX11">
            <v>0.3659722222222222</v>
          </cell>
          <cell r="SY11">
            <v>0</v>
          </cell>
          <cell r="SZ11">
            <v>0.37777777777777788</v>
          </cell>
          <cell r="TA11">
            <v>0.30694444444444441</v>
          </cell>
          <cell r="TB11">
            <v>0</v>
          </cell>
          <cell r="TC11">
            <v>0</v>
          </cell>
          <cell r="TD11">
            <v>0</v>
          </cell>
          <cell r="TF11">
            <v>0</v>
          </cell>
          <cell r="TG11">
            <v>0</v>
          </cell>
          <cell r="TH11">
            <v>0</v>
          </cell>
          <cell r="TI11">
            <v>0</v>
          </cell>
          <cell r="TJ11">
            <v>0</v>
          </cell>
          <cell r="TK11">
            <v>0</v>
          </cell>
          <cell r="TL11">
            <v>0</v>
          </cell>
          <cell r="TM11">
            <v>0</v>
          </cell>
          <cell r="TN11">
            <v>0</v>
          </cell>
          <cell r="TO11">
            <v>0</v>
          </cell>
          <cell r="TP11">
            <v>0</v>
          </cell>
          <cell r="TQ11">
            <v>0</v>
          </cell>
          <cell r="TR11">
            <v>0</v>
          </cell>
          <cell r="TS11">
            <v>0</v>
          </cell>
          <cell r="TT11">
            <v>0</v>
          </cell>
          <cell r="TU11">
            <v>0</v>
          </cell>
          <cell r="TV11">
            <v>0</v>
          </cell>
          <cell r="TW11">
            <v>0</v>
          </cell>
          <cell r="TX11">
            <v>0</v>
          </cell>
          <cell r="TY11">
            <v>0</v>
          </cell>
          <cell r="TZ11">
            <v>0</v>
          </cell>
          <cell r="UA11">
            <v>0</v>
          </cell>
          <cell r="UB11">
            <v>0</v>
          </cell>
          <cell r="UC11">
            <v>0</v>
          </cell>
          <cell r="UD11">
            <v>0</v>
          </cell>
          <cell r="UE11">
            <v>0</v>
          </cell>
          <cell r="UF11">
            <v>0</v>
          </cell>
          <cell r="UG11">
            <v>0</v>
          </cell>
          <cell r="UH11">
            <v>0</v>
          </cell>
          <cell r="UI11">
            <v>0</v>
          </cell>
          <cell r="UJ11">
            <v>0</v>
          </cell>
          <cell r="UL11">
            <v>0</v>
          </cell>
          <cell r="UM11">
            <v>0</v>
          </cell>
          <cell r="UN11">
            <v>0</v>
          </cell>
          <cell r="UO11">
            <v>0</v>
          </cell>
          <cell r="UP11">
            <v>0</v>
          </cell>
          <cell r="UQ11">
            <v>0</v>
          </cell>
          <cell r="UR11">
            <v>0</v>
          </cell>
          <cell r="US11">
            <v>0</v>
          </cell>
          <cell r="UT11">
            <v>0</v>
          </cell>
          <cell r="UU11">
            <v>0</v>
          </cell>
          <cell r="UV11">
            <v>0</v>
          </cell>
          <cell r="UW11">
            <v>0</v>
          </cell>
          <cell r="UX11">
            <v>0</v>
          </cell>
          <cell r="UY11">
            <v>0</v>
          </cell>
          <cell r="UZ11">
            <v>0</v>
          </cell>
          <cell r="VA11">
            <v>0</v>
          </cell>
          <cell r="VB11">
            <v>0</v>
          </cell>
          <cell r="VC11">
            <v>0</v>
          </cell>
          <cell r="VD11">
            <v>0</v>
          </cell>
          <cell r="VE11">
            <v>0</v>
          </cell>
          <cell r="VF11">
            <v>0</v>
          </cell>
          <cell r="VG11">
            <v>0</v>
          </cell>
          <cell r="VH11">
            <v>0</v>
          </cell>
          <cell r="VI11">
            <v>0</v>
          </cell>
          <cell r="VJ11">
            <v>0</v>
          </cell>
          <cell r="VK11">
            <v>0</v>
          </cell>
          <cell r="VL11">
            <v>0</v>
          </cell>
          <cell r="VM11">
            <v>0</v>
          </cell>
          <cell r="VN11">
            <v>0</v>
          </cell>
          <cell r="VO11">
            <v>0</v>
          </cell>
          <cell r="VP11">
            <v>0</v>
          </cell>
          <cell r="VR11">
            <v>21</v>
          </cell>
          <cell r="VS11">
            <v>28</v>
          </cell>
          <cell r="VT11">
            <v>21</v>
          </cell>
          <cell r="VU11">
            <v>20</v>
          </cell>
          <cell r="VV11">
            <v>7</v>
          </cell>
          <cell r="VW11">
            <v>0</v>
          </cell>
          <cell r="VX11">
            <v>0</v>
          </cell>
          <cell r="VY11">
            <v>0</v>
          </cell>
          <cell r="VZ11">
            <v>0</v>
          </cell>
          <cell r="WA11">
            <v>0</v>
          </cell>
          <cell r="WB11">
            <v>0</v>
          </cell>
          <cell r="WC11">
            <v>0</v>
          </cell>
          <cell r="WD11">
            <v>0</v>
          </cell>
          <cell r="WE11">
            <v>1</v>
          </cell>
          <cell r="WF11">
            <v>0</v>
          </cell>
          <cell r="WG11">
            <v>0</v>
          </cell>
          <cell r="WH11">
            <v>0</v>
          </cell>
          <cell r="WI11">
            <v>0</v>
          </cell>
          <cell r="WJ11">
            <v>1</v>
          </cell>
          <cell r="WK11">
            <v>0</v>
          </cell>
          <cell r="WL11">
            <v>0</v>
          </cell>
          <cell r="WM11">
            <v>0</v>
          </cell>
          <cell r="WN11">
            <v>0</v>
          </cell>
          <cell r="WO11">
            <v>18</v>
          </cell>
          <cell r="WP11">
            <v>0</v>
          </cell>
          <cell r="WQ11">
            <v>0</v>
          </cell>
          <cell r="WR11">
            <v>1</v>
          </cell>
          <cell r="WS11">
            <v>1</v>
          </cell>
          <cell r="WT11">
            <v>0</v>
          </cell>
          <cell r="WU11">
            <v>0</v>
          </cell>
          <cell r="WV11">
            <v>0</v>
          </cell>
          <cell r="WW11">
            <v>0</v>
          </cell>
          <cell r="WX11">
            <v>0</v>
          </cell>
          <cell r="WY11">
            <v>1</v>
          </cell>
          <cell r="WZ11">
            <v>0</v>
          </cell>
          <cell r="XA11">
            <v>1</v>
          </cell>
          <cell r="XB11">
            <v>0</v>
          </cell>
          <cell r="XC11">
            <v>0</v>
          </cell>
          <cell r="XD11">
            <v>0</v>
          </cell>
          <cell r="XE11">
            <v>0</v>
          </cell>
          <cell r="XF11">
            <v>0</v>
          </cell>
          <cell r="XG11">
            <v>0</v>
          </cell>
          <cell r="XH11">
            <v>0</v>
          </cell>
          <cell r="XI11">
            <v>0</v>
          </cell>
          <cell r="XJ11">
            <v>1</v>
          </cell>
          <cell r="XK11">
            <v>8</v>
          </cell>
          <cell r="XL11">
            <v>7</v>
          </cell>
          <cell r="XM11">
            <v>5</v>
          </cell>
          <cell r="XN11">
            <v>20</v>
          </cell>
          <cell r="XO11">
            <v>0</v>
          </cell>
          <cell r="XP11">
            <v>0</v>
          </cell>
          <cell r="XQ11">
            <v>0</v>
          </cell>
          <cell r="XR11">
            <v>0</v>
          </cell>
          <cell r="XS11">
            <v>0</v>
          </cell>
          <cell r="XT11">
            <v>0</v>
          </cell>
          <cell r="XU11">
            <v>0</v>
          </cell>
          <cell r="XV11">
            <v>0</v>
          </cell>
          <cell r="XW11">
            <v>2</v>
          </cell>
          <cell r="XX11">
            <v>3</v>
          </cell>
          <cell r="XY11">
            <v>3</v>
          </cell>
          <cell r="XZ11">
            <v>8</v>
          </cell>
          <cell r="YA11">
            <v>0</v>
          </cell>
          <cell r="YB11">
            <v>0</v>
          </cell>
          <cell r="YC11">
            <v>0</v>
          </cell>
          <cell r="YD11">
            <v>0</v>
          </cell>
          <cell r="YE11">
            <v>0</v>
          </cell>
          <cell r="YF11">
            <v>40</v>
          </cell>
          <cell r="YG11">
            <v>1</v>
          </cell>
          <cell r="YH11">
            <v>1</v>
          </cell>
          <cell r="YI11">
            <v>1</v>
          </cell>
          <cell r="YJ11">
            <v>1</v>
          </cell>
          <cell r="YL11">
            <v>1</v>
          </cell>
          <cell r="YM11" t="str">
            <v>B</v>
          </cell>
          <cell r="YN11">
            <v>1</v>
          </cell>
          <cell r="YO11">
            <v>0</v>
          </cell>
          <cell r="YP11">
            <v>1</v>
          </cell>
        </row>
        <row r="12">
          <cell r="B12" t="str">
            <v>RIZAL NOFRIMA PUTRA</v>
          </cell>
          <cell r="C12">
            <v>95694</v>
          </cell>
          <cell r="D12" t="str">
            <v>6</v>
          </cell>
          <cell r="E12" t="str">
            <v>ISLAM</v>
          </cell>
          <cell r="F12" t="str">
            <v>PKWT</v>
          </cell>
          <cell r="G12" t="str">
            <v>POSTPAID</v>
          </cell>
          <cell r="J12">
            <v>17011833</v>
          </cell>
          <cell r="K12">
            <v>570043</v>
          </cell>
          <cell r="L12" t="str">
            <v>LAKI-LAKI</v>
          </cell>
          <cell r="M12" t="str">
            <v>AGENT POSTPAID</v>
          </cell>
          <cell r="N12" t="str">
            <v>WELLY FERDINANT NUGRAHA</v>
          </cell>
          <cell r="O12" t="str">
            <v>AAN YANUAR</v>
          </cell>
          <cell r="P12" t="str">
            <v>AGENT KONTEN</v>
          </cell>
          <cell r="Q12">
            <v>0</v>
          </cell>
          <cell r="S12" t="str">
            <v>S</v>
          </cell>
          <cell r="V12" t="str">
            <v>DEMAM</v>
          </cell>
          <cell r="AB12">
            <v>0</v>
          </cell>
          <cell r="AD12" t="str">
            <v>LL</v>
          </cell>
          <cell r="AM12">
            <v>0.18819444444444444</v>
          </cell>
          <cell r="AN12" t="str">
            <v>66-2</v>
          </cell>
          <cell r="AO12" t="str">
            <v>H</v>
          </cell>
          <cell r="AX12">
            <v>0.37083333333333335</v>
          </cell>
          <cell r="AY12">
            <v>42</v>
          </cell>
          <cell r="AZ12" t="str">
            <v>TDT</v>
          </cell>
          <cell r="BA12" t="str">
            <v>KIKI RENDIANA</v>
          </cell>
          <cell r="BI12">
            <v>0</v>
          </cell>
          <cell r="BK12" t="str">
            <v>LL</v>
          </cell>
          <cell r="BT12">
            <v>0.22986111111111107</v>
          </cell>
          <cell r="BU12" t="str">
            <v>67-2</v>
          </cell>
          <cell r="BV12" t="str">
            <v>H</v>
          </cell>
          <cell r="CE12">
            <v>0</v>
          </cell>
          <cell r="CG12" t="str">
            <v>S</v>
          </cell>
          <cell r="CJ12" t="str">
            <v>DEMAM</v>
          </cell>
          <cell r="CP12">
            <v>0</v>
          </cell>
          <cell r="CR12" t="str">
            <v>S</v>
          </cell>
          <cell r="CU12" t="str">
            <v>DEMAM</v>
          </cell>
          <cell r="DA12">
            <v>0</v>
          </cell>
          <cell r="DC12" t="str">
            <v>S</v>
          </cell>
          <cell r="DF12" t="str">
            <v>DEMAM</v>
          </cell>
          <cell r="DL12">
            <v>0</v>
          </cell>
          <cell r="DN12" t="str">
            <v>C</v>
          </cell>
          <cell r="DW12">
            <v>0</v>
          </cell>
          <cell r="DY12" t="str">
            <v>S</v>
          </cell>
          <cell r="EB12" t="str">
            <v>DEMAM</v>
          </cell>
          <cell r="EH12">
            <v>0</v>
          </cell>
          <cell r="EJ12" t="str">
            <v>S</v>
          </cell>
          <cell r="EM12" t="str">
            <v>DEMAM</v>
          </cell>
          <cell r="ES12">
            <v>0</v>
          </cell>
          <cell r="EU12" t="str">
            <v>S</v>
          </cell>
          <cell r="EX12" t="str">
            <v>DEMAM</v>
          </cell>
          <cell r="FD12">
            <v>0</v>
          </cell>
          <cell r="FF12" t="str">
            <v>LL</v>
          </cell>
          <cell r="FO12">
            <v>0</v>
          </cell>
          <cell r="FQ12" t="str">
            <v>LL</v>
          </cell>
          <cell r="FZ12">
            <v>0</v>
          </cell>
          <cell r="GA12">
            <v>58</v>
          </cell>
          <cell r="GB12" t="str">
            <v>H</v>
          </cell>
          <cell r="GG12" t="str">
            <v>pembuatan video performance Final Best CS Telkomsel 2021</v>
          </cell>
          <cell r="GK12">
            <v>0</v>
          </cell>
          <cell r="GL12">
            <v>58</v>
          </cell>
          <cell r="GM12" t="str">
            <v>H</v>
          </cell>
          <cell r="GR12" t="str">
            <v>pembuatan video performance Final Best CS Telkomsel 2021</v>
          </cell>
          <cell r="GV12">
            <v>0</v>
          </cell>
          <cell r="GW12">
            <v>82</v>
          </cell>
          <cell r="GX12" t="str">
            <v>H</v>
          </cell>
          <cell r="HC12" t="str">
            <v>pembuatan video performance Final Best CS Telkomsel 2021</v>
          </cell>
          <cell r="HG12">
            <v>0</v>
          </cell>
          <cell r="HH12">
            <v>58</v>
          </cell>
          <cell r="HI12" t="str">
            <v>H</v>
          </cell>
          <cell r="HN12" t="str">
            <v>pembuatan video performance Final Best CS Telkomsel 2021</v>
          </cell>
          <cell r="HR12">
            <v>0</v>
          </cell>
          <cell r="HT12" t="str">
            <v>LL</v>
          </cell>
          <cell r="IC12">
            <v>0.36180555555555549</v>
          </cell>
          <cell r="ID12">
            <v>58</v>
          </cell>
          <cell r="IE12" t="str">
            <v>H</v>
          </cell>
          <cell r="IN12">
            <v>0.37430555555555556</v>
          </cell>
          <cell r="IO12">
            <v>62</v>
          </cell>
          <cell r="IP12" t="str">
            <v>H</v>
          </cell>
          <cell r="JF12">
            <v>0</v>
          </cell>
          <cell r="JH12" t="str">
            <v>LL</v>
          </cell>
          <cell r="JQ12">
            <v>0.1875</v>
          </cell>
          <cell r="JR12" t="str">
            <v>72-2</v>
          </cell>
          <cell r="JS12" t="str">
            <v>H</v>
          </cell>
          <cell r="KB12">
            <v>0.375</v>
          </cell>
          <cell r="KC12">
            <v>60</v>
          </cell>
          <cell r="KD12" t="str">
            <v>H</v>
          </cell>
          <cell r="KM12">
            <v>0.36250000000000004</v>
          </cell>
          <cell r="KN12">
            <v>60</v>
          </cell>
          <cell r="KO12" t="str">
            <v>TDP</v>
          </cell>
          <cell r="KP12" t="str">
            <v>ADE IRAWAN</v>
          </cell>
          <cell r="KQ12" t="str">
            <v>CES</v>
          </cell>
          <cell r="KX12">
            <v>0.37361111111111112</v>
          </cell>
          <cell r="KY12">
            <v>84</v>
          </cell>
          <cell r="KZ12" t="str">
            <v>H</v>
          </cell>
          <cell r="LI12">
            <v>0</v>
          </cell>
          <cell r="LK12" t="str">
            <v>LL</v>
          </cell>
          <cell r="NB12">
            <v>0</v>
          </cell>
          <cell r="NC12">
            <v>0</v>
          </cell>
          <cell r="ND12" t="str">
            <v>66-2</v>
          </cell>
          <cell r="NE12">
            <v>42</v>
          </cell>
          <cell r="NF12">
            <v>0</v>
          </cell>
          <cell r="NG12" t="str">
            <v>67-2</v>
          </cell>
          <cell r="NH12">
            <v>0</v>
          </cell>
          <cell r="NI12">
            <v>0</v>
          </cell>
          <cell r="NJ12">
            <v>0</v>
          </cell>
          <cell r="NK12">
            <v>0</v>
          </cell>
          <cell r="NL12">
            <v>0</v>
          </cell>
          <cell r="NM12">
            <v>0</v>
          </cell>
          <cell r="NN12">
            <v>0</v>
          </cell>
          <cell r="NO12">
            <v>0</v>
          </cell>
          <cell r="NP12">
            <v>0</v>
          </cell>
          <cell r="NQ12">
            <v>58</v>
          </cell>
          <cell r="NR12">
            <v>58</v>
          </cell>
          <cell r="NS12">
            <v>82</v>
          </cell>
          <cell r="NT12">
            <v>58</v>
          </cell>
          <cell r="NU12">
            <v>0</v>
          </cell>
          <cell r="NV12">
            <v>58</v>
          </cell>
          <cell r="NW12">
            <v>62</v>
          </cell>
          <cell r="NX12">
            <v>0</v>
          </cell>
          <cell r="NY12" t="str">
            <v>72-2</v>
          </cell>
          <cell r="NZ12">
            <v>60</v>
          </cell>
          <cell r="OA12">
            <v>60</v>
          </cell>
          <cell r="OB12">
            <v>84</v>
          </cell>
          <cell r="OC12">
            <v>0</v>
          </cell>
          <cell r="OD12">
            <v>0</v>
          </cell>
          <cell r="OE12">
            <v>0</v>
          </cell>
          <cell r="OF12">
            <v>0</v>
          </cell>
          <cell r="OH12" t="str">
            <v>S</v>
          </cell>
          <cell r="OI12" t="str">
            <v>LL</v>
          </cell>
          <cell r="OJ12" t="str">
            <v>H</v>
          </cell>
          <cell r="OK12" t="str">
            <v>TDT</v>
          </cell>
          <cell r="OL12" t="str">
            <v>LL</v>
          </cell>
          <cell r="OM12" t="str">
            <v>H</v>
          </cell>
          <cell r="ON12" t="str">
            <v>S</v>
          </cell>
          <cell r="OO12" t="str">
            <v>S</v>
          </cell>
          <cell r="OP12" t="str">
            <v>S</v>
          </cell>
          <cell r="OQ12" t="str">
            <v>C</v>
          </cell>
          <cell r="OR12" t="str">
            <v>S</v>
          </cell>
          <cell r="OS12" t="str">
            <v>S</v>
          </cell>
          <cell r="OT12" t="str">
            <v>S</v>
          </cell>
          <cell r="OU12" t="str">
            <v>LL</v>
          </cell>
          <cell r="OV12" t="str">
            <v>LL</v>
          </cell>
          <cell r="OW12" t="str">
            <v>H</v>
          </cell>
          <cell r="OX12" t="str">
            <v>H</v>
          </cell>
          <cell r="OY12" t="str">
            <v>H</v>
          </cell>
          <cell r="OZ12" t="str">
            <v>H</v>
          </cell>
          <cell r="PA12" t="str">
            <v>LL</v>
          </cell>
          <cell r="PB12" t="str">
            <v>H</v>
          </cell>
          <cell r="PC12" t="str">
            <v>H</v>
          </cell>
          <cell r="PD12" t="str">
            <v>LL</v>
          </cell>
          <cell r="PE12" t="str">
            <v>H</v>
          </cell>
          <cell r="PF12" t="str">
            <v>H</v>
          </cell>
          <cell r="PG12" t="str">
            <v>TDP</v>
          </cell>
          <cell r="PH12" t="str">
            <v>H</v>
          </cell>
          <cell r="PI12" t="str">
            <v>LL</v>
          </cell>
          <cell r="PJ12">
            <v>0</v>
          </cell>
          <cell r="PK12">
            <v>0</v>
          </cell>
          <cell r="PL12">
            <v>0</v>
          </cell>
          <cell r="PN12">
            <v>0</v>
          </cell>
          <cell r="PO12">
            <v>0</v>
          </cell>
          <cell r="PP12">
            <v>0</v>
          </cell>
          <cell r="PQ12" t="str">
            <v>KIKI RENDIANA</v>
          </cell>
          <cell r="PR12">
            <v>0</v>
          </cell>
          <cell r="PS12">
            <v>0</v>
          </cell>
          <cell r="PT12">
            <v>0</v>
          </cell>
          <cell r="PU12">
            <v>0</v>
          </cell>
          <cell r="PV12">
            <v>0</v>
          </cell>
          <cell r="PW12">
            <v>0</v>
          </cell>
          <cell r="PX12">
            <v>0</v>
          </cell>
          <cell r="PY12">
            <v>0</v>
          </cell>
          <cell r="PZ12">
            <v>0</v>
          </cell>
          <cell r="QA12">
            <v>0</v>
          </cell>
          <cell r="QB12">
            <v>0</v>
          </cell>
          <cell r="QC12">
            <v>0</v>
          </cell>
          <cell r="QD12">
            <v>0</v>
          </cell>
          <cell r="QE12">
            <v>0</v>
          </cell>
          <cell r="QF12">
            <v>0</v>
          </cell>
          <cell r="QG12">
            <v>0</v>
          </cell>
          <cell r="QH12">
            <v>0</v>
          </cell>
          <cell r="QI12">
            <v>0</v>
          </cell>
          <cell r="QJ12">
            <v>0</v>
          </cell>
          <cell r="QK12">
            <v>0</v>
          </cell>
          <cell r="QL12">
            <v>0</v>
          </cell>
          <cell r="QM12" t="str">
            <v>ADE IRAWAN</v>
          </cell>
          <cell r="QN12">
            <v>0</v>
          </cell>
          <cell r="QO12">
            <v>0</v>
          </cell>
          <cell r="QP12">
            <v>0</v>
          </cell>
          <cell r="QQ12">
            <v>0</v>
          </cell>
          <cell r="QR12">
            <v>0</v>
          </cell>
          <cell r="QT12">
            <v>0</v>
          </cell>
          <cell r="QU12">
            <v>0</v>
          </cell>
          <cell r="QV12">
            <v>0</v>
          </cell>
          <cell r="QW12">
            <v>0</v>
          </cell>
          <cell r="QX12">
            <v>0</v>
          </cell>
          <cell r="QY12">
            <v>0</v>
          </cell>
          <cell r="QZ12">
            <v>0</v>
          </cell>
          <cell r="RA12">
            <v>0</v>
          </cell>
          <cell r="RB12">
            <v>0</v>
          </cell>
          <cell r="RC12">
            <v>0</v>
          </cell>
          <cell r="RD12">
            <v>0</v>
          </cell>
          <cell r="RE12">
            <v>0</v>
          </cell>
          <cell r="RF12">
            <v>0</v>
          </cell>
          <cell r="RG12">
            <v>0</v>
          </cell>
          <cell r="RH12">
            <v>0</v>
          </cell>
          <cell r="RI12">
            <v>0</v>
          </cell>
          <cell r="RJ12">
            <v>0</v>
          </cell>
          <cell r="RK12">
            <v>0</v>
          </cell>
          <cell r="RL12">
            <v>0</v>
          </cell>
          <cell r="RM12">
            <v>0</v>
          </cell>
          <cell r="RN12">
            <v>0</v>
          </cell>
          <cell r="RO12">
            <v>0</v>
          </cell>
          <cell r="RP12">
            <v>0</v>
          </cell>
          <cell r="RQ12">
            <v>0</v>
          </cell>
          <cell r="RR12">
            <v>0</v>
          </cell>
          <cell r="RS12" t="str">
            <v>CES</v>
          </cell>
          <cell r="RT12">
            <v>0</v>
          </cell>
          <cell r="RU12">
            <v>0</v>
          </cell>
          <cell r="RV12">
            <v>0</v>
          </cell>
          <cell r="RW12">
            <v>0</v>
          </cell>
          <cell r="RX12">
            <v>0</v>
          </cell>
          <cell r="RZ12">
            <v>0</v>
          </cell>
          <cell r="SA12">
            <v>0</v>
          </cell>
          <cell r="SB12">
            <v>0.18819444444444444</v>
          </cell>
          <cell r="SC12">
            <v>0.37083333333333335</v>
          </cell>
          <cell r="SD12">
            <v>0</v>
          </cell>
          <cell r="SE12">
            <v>0.22986111111111107</v>
          </cell>
          <cell r="SF12">
            <v>0</v>
          </cell>
          <cell r="SG12">
            <v>0</v>
          </cell>
          <cell r="SH12">
            <v>0</v>
          </cell>
          <cell r="SI12">
            <v>0</v>
          </cell>
          <cell r="SJ12">
            <v>0</v>
          </cell>
          <cell r="SK12">
            <v>0</v>
          </cell>
          <cell r="SL12">
            <v>0</v>
          </cell>
          <cell r="SM12">
            <v>0</v>
          </cell>
          <cell r="SN12">
            <v>0</v>
          </cell>
          <cell r="SO12">
            <v>0</v>
          </cell>
          <cell r="SP12">
            <v>0</v>
          </cell>
          <cell r="SQ12">
            <v>0</v>
          </cell>
          <cell r="SR12">
            <v>0</v>
          </cell>
          <cell r="SS12">
            <v>0</v>
          </cell>
          <cell r="ST12">
            <v>0.36180555555555549</v>
          </cell>
          <cell r="SU12">
            <v>0.37430555555555556</v>
          </cell>
          <cell r="SV12">
            <v>0</v>
          </cell>
          <cell r="SW12">
            <v>0.1875</v>
          </cell>
          <cell r="SX12">
            <v>0.375</v>
          </cell>
          <cell r="SY12">
            <v>0.36250000000000004</v>
          </cell>
          <cell r="SZ12">
            <v>0.37361111111111112</v>
          </cell>
          <cell r="TA12">
            <v>0</v>
          </cell>
          <cell r="TB12">
            <v>0</v>
          </cell>
          <cell r="TC12">
            <v>0</v>
          </cell>
          <cell r="TD12">
            <v>0</v>
          </cell>
          <cell r="TF12">
            <v>0</v>
          </cell>
          <cell r="TG12">
            <v>0</v>
          </cell>
          <cell r="TH12">
            <v>0</v>
          </cell>
          <cell r="TI12">
            <v>0</v>
          </cell>
          <cell r="TJ12">
            <v>0</v>
          </cell>
          <cell r="TK12">
            <v>0</v>
          </cell>
          <cell r="TL12">
            <v>0</v>
          </cell>
          <cell r="TM12">
            <v>0</v>
          </cell>
          <cell r="TN12">
            <v>0</v>
          </cell>
          <cell r="TO12">
            <v>0</v>
          </cell>
          <cell r="TP12">
            <v>0</v>
          </cell>
          <cell r="TQ12">
            <v>0</v>
          </cell>
          <cell r="TR12">
            <v>0</v>
          </cell>
          <cell r="TS12">
            <v>0</v>
          </cell>
          <cell r="TT12">
            <v>0</v>
          </cell>
          <cell r="TU12">
            <v>0</v>
          </cell>
          <cell r="TV12">
            <v>0</v>
          </cell>
          <cell r="TW12">
            <v>0</v>
          </cell>
          <cell r="TX12">
            <v>0</v>
          </cell>
          <cell r="TY12">
            <v>0</v>
          </cell>
          <cell r="TZ12">
            <v>0</v>
          </cell>
          <cell r="UA12">
            <v>0</v>
          </cell>
          <cell r="UB12">
            <v>0</v>
          </cell>
          <cell r="UC12">
            <v>0</v>
          </cell>
          <cell r="UD12">
            <v>0</v>
          </cell>
          <cell r="UE12">
            <v>0</v>
          </cell>
          <cell r="UF12">
            <v>0</v>
          </cell>
          <cell r="UG12">
            <v>0</v>
          </cell>
          <cell r="UH12">
            <v>0</v>
          </cell>
          <cell r="UI12">
            <v>0</v>
          </cell>
          <cell r="UJ12">
            <v>0</v>
          </cell>
          <cell r="UL12">
            <v>0</v>
          </cell>
          <cell r="UM12">
            <v>0</v>
          </cell>
          <cell r="UN12">
            <v>0</v>
          </cell>
          <cell r="UO12">
            <v>0</v>
          </cell>
          <cell r="UP12">
            <v>0</v>
          </cell>
          <cell r="UQ12">
            <v>0</v>
          </cell>
          <cell r="UR12">
            <v>0</v>
          </cell>
          <cell r="US12">
            <v>0</v>
          </cell>
          <cell r="UT12">
            <v>0</v>
          </cell>
          <cell r="UU12">
            <v>0</v>
          </cell>
          <cell r="UV12">
            <v>0</v>
          </cell>
          <cell r="UW12">
            <v>0</v>
          </cell>
          <cell r="UX12">
            <v>0</v>
          </cell>
          <cell r="UY12">
            <v>0</v>
          </cell>
          <cell r="UZ12">
            <v>0</v>
          </cell>
          <cell r="VA12">
            <v>0</v>
          </cell>
          <cell r="VB12">
            <v>0</v>
          </cell>
          <cell r="VC12">
            <v>0</v>
          </cell>
          <cell r="VD12">
            <v>0</v>
          </cell>
          <cell r="VE12">
            <v>0</v>
          </cell>
          <cell r="VF12">
            <v>0</v>
          </cell>
          <cell r="VG12">
            <v>0</v>
          </cell>
          <cell r="VH12">
            <v>0</v>
          </cell>
          <cell r="VI12">
            <v>0</v>
          </cell>
          <cell r="VJ12">
            <v>0</v>
          </cell>
          <cell r="VK12">
            <v>0</v>
          </cell>
          <cell r="VL12">
            <v>0</v>
          </cell>
          <cell r="VM12">
            <v>0</v>
          </cell>
          <cell r="VN12">
            <v>0</v>
          </cell>
          <cell r="VO12">
            <v>0</v>
          </cell>
          <cell r="VP12">
            <v>0</v>
          </cell>
          <cell r="VR12">
            <v>21</v>
          </cell>
          <cell r="VS12">
            <v>28</v>
          </cell>
          <cell r="VT12">
            <v>14</v>
          </cell>
          <cell r="VU12">
            <v>13</v>
          </cell>
          <cell r="VV12">
            <v>7</v>
          </cell>
          <cell r="VW12">
            <v>7</v>
          </cell>
          <cell r="VX12">
            <v>0</v>
          </cell>
          <cell r="VY12">
            <v>7</v>
          </cell>
          <cell r="VZ12">
            <v>0</v>
          </cell>
          <cell r="WA12">
            <v>0</v>
          </cell>
          <cell r="WB12">
            <v>0</v>
          </cell>
          <cell r="WC12">
            <v>0</v>
          </cell>
          <cell r="WD12">
            <v>7</v>
          </cell>
          <cell r="WE12">
            <v>1</v>
          </cell>
          <cell r="WF12">
            <v>0</v>
          </cell>
          <cell r="WG12">
            <v>0</v>
          </cell>
          <cell r="WH12">
            <v>0</v>
          </cell>
          <cell r="WI12">
            <v>0</v>
          </cell>
          <cell r="WJ12">
            <v>1</v>
          </cell>
          <cell r="WK12">
            <v>0</v>
          </cell>
          <cell r="WL12">
            <v>0</v>
          </cell>
          <cell r="WM12">
            <v>0</v>
          </cell>
          <cell r="WN12">
            <v>0</v>
          </cell>
          <cell r="WO12">
            <v>11</v>
          </cell>
          <cell r="WP12">
            <v>0</v>
          </cell>
          <cell r="WQ12">
            <v>1</v>
          </cell>
          <cell r="WR12">
            <v>1</v>
          </cell>
          <cell r="WS12">
            <v>2</v>
          </cell>
          <cell r="WT12">
            <v>0</v>
          </cell>
          <cell r="WU12">
            <v>0</v>
          </cell>
          <cell r="WV12">
            <v>0</v>
          </cell>
          <cell r="WW12">
            <v>0</v>
          </cell>
          <cell r="WX12">
            <v>0</v>
          </cell>
          <cell r="WY12">
            <v>1</v>
          </cell>
          <cell r="WZ12">
            <v>0</v>
          </cell>
          <cell r="XA12">
            <v>0</v>
          </cell>
          <cell r="XB12">
            <v>1</v>
          </cell>
          <cell r="XC12">
            <v>0</v>
          </cell>
          <cell r="XD12">
            <v>0</v>
          </cell>
          <cell r="XE12">
            <v>0</v>
          </cell>
          <cell r="XF12">
            <v>0</v>
          </cell>
          <cell r="XG12">
            <v>0</v>
          </cell>
          <cell r="XH12">
            <v>0</v>
          </cell>
          <cell r="XI12">
            <v>0</v>
          </cell>
          <cell r="XJ12">
            <v>1</v>
          </cell>
          <cell r="XK12">
            <v>3</v>
          </cell>
          <cell r="XL12">
            <v>4</v>
          </cell>
          <cell r="XM12">
            <v>6</v>
          </cell>
          <cell r="XN12">
            <v>13</v>
          </cell>
          <cell r="XO12">
            <v>4</v>
          </cell>
          <cell r="XP12">
            <v>3</v>
          </cell>
          <cell r="XQ12">
            <v>0</v>
          </cell>
          <cell r="XR12">
            <v>7</v>
          </cell>
          <cell r="XS12">
            <v>0</v>
          </cell>
          <cell r="XT12">
            <v>0</v>
          </cell>
          <cell r="XU12">
            <v>0</v>
          </cell>
          <cell r="XV12">
            <v>0</v>
          </cell>
          <cell r="XW12">
            <v>2</v>
          </cell>
          <cell r="XX12">
            <v>3</v>
          </cell>
          <cell r="XY12">
            <v>3</v>
          </cell>
          <cell r="XZ12">
            <v>8</v>
          </cell>
          <cell r="YA12">
            <v>0</v>
          </cell>
          <cell r="YB12">
            <v>0</v>
          </cell>
          <cell r="YC12">
            <v>0</v>
          </cell>
          <cell r="YD12">
            <v>0</v>
          </cell>
          <cell r="YE12">
            <v>0</v>
          </cell>
          <cell r="YF12">
            <v>33</v>
          </cell>
          <cell r="YG12">
            <v>0.42857142857142855</v>
          </cell>
          <cell r="YH12">
            <v>0.5</v>
          </cell>
          <cell r="YI12">
            <v>1</v>
          </cell>
          <cell r="YJ12">
            <v>0.65</v>
          </cell>
          <cell r="YL12">
            <v>0.67441860465116277</v>
          </cell>
          <cell r="YM12" t="str">
            <v>B</v>
          </cell>
          <cell r="YN12">
            <v>0.67441860465116277</v>
          </cell>
          <cell r="YO12">
            <v>7</v>
          </cell>
          <cell r="YP12">
            <v>0.65</v>
          </cell>
        </row>
        <row r="13">
          <cell r="B13" t="str">
            <v>FIRLY KOMALASARY</v>
          </cell>
          <cell r="C13">
            <v>157011</v>
          </cell>
          <cell r="D13" t="str">
            <v>5</v>
          </cell>
          <cell r="E13" t="str">
            <v>ISLAM</v>
          </cell>
          <cell r="F13" t="str">
            <v>PHL</v>
          </cell>
          <cell r="G13" t="str">
            <v>MKIOS</v>
          </cell>
          <cell r="J13">
            <v>19233388</v>
          </cell>
          <cell r="K13">
            <v>570051</v>
          </cell>
          <cell r="L13" t="str">
            <v>PEREMPUAN</v>
          </cell>
          <cell r="M13" t="str">
            <v>AGENT PREPAID</v>
          </cell>
          <cell r="N13" t="str">
            <v>SLAMET GUMELAR</v>
          </cell>
          <cell r="O13" t="str">
            <v>RIKA RIANY</v>
          </cell>
          <cell r="P13" t="str">
            <v>AGENT KONTEN - WFH DI QCO PER 21 NOVEMBER 2021</v>
          </cell>
          <cell r="Q13">
            <v>0</v>
          </cell>
          <cell r="S13" t="str">
            <v>LP</v>
          </cell>
          <cell r="AB13">
            <v>0</v>
          </cell>
          <cell r="AD13" t="str">
            <v>H</v>
          </cell>
          <cell r="AM13">
            <v>0</v>
          </cell>
          <cell r="AO13" t="str">
            <v>H</v>
          </cell>
          <cell r="AX13">
            <v>0</v>
          </cell>
          <cell r="AZ13" t="str">
            <v>H</v>
          </cell>
          <cell r="BI13">
            <v>0</v>
          </cell>
          <cell r="BK13" t="str">
            <v>LP</v>
          </cell>
          <cell r="BT13">
            <v>0</v>
          </cell>
          <cell r="BV13" t="str">
            <v>LP</v>
          </cell>
          <cell r="CE13">
            <v>0</v>
          </cell>
          <cell r="CG13" t="str">
            <v>H</v>
          </cell>
          <cell r="CP13">
            <v>0</v>
          </cell>
          <cell r="CR13" t="str">
            <v>H</v>
          </cell>
          <cell r="DA13">
            <v>0</v>
          </cell>
          <cell r="DC13" t="str">
            <v>H</v>
          </cell>
          <cell r="DL13">
            <v>0</v>
          </cell>
          <cell r="DN13" t="str">
            <v>H</v>
          </cell>
          <cell r="DW13">
            <v>0</v>
          </cell>
          <cell r="DY13" t="str">
            <v>H</v>
          </cell>
          <cell r="EH13">
            <v>0</v>
          </cell>
          <cell r="EJ13" t="str">
            <v>LP</v>
          </cell>
          <cell r="ES13">
            <v>0</v>
          </cell>
          <cell r="EU13" t="str">
            <v>LP</v>
          </cell>
          <cell r="FD13">
            <v>0</v>
          </cell>
          <cell r="FF13" t="str">
            <v>H</v>
          </cell>
          <cell r="FO13">
            <v>0</v>
          </cell>
          <cell r="FQ13" t="str">
            <v>H</v>
          </cell>
          <cell r="FV13" t="str">
            <v>WFH</v>
          </cell>
          <cell r="FZ13">
            <v>0</v>
          </cell>
          <cell r="GB13" t="str">
            <v>H</v>
          </cell>
          <cell r="GG13" t="str">
            <v>WFH</v>
          </cell>
          <cell r="GK13">
            <v>0</v>
          </cell>
          <cell r="GM13" t="str">
            <v>H</v>
          </cell>
          <cell r="GR13" t="str">
            <v>WFH</v>
          </cell>
          <cell r="GV13">
            <v>0</v>
          </cell>
          <cell r="GX13" t="str">
            <v>H</v>
          </cell>
          <cell r="HC13" t="str">
            <v>WFH</v>
          </cell>
          <cell r="HG13">
            <v>0</v>
          </cell>
          <cell r="HI13" t="str">
            <v>LP</v>
          </cell>
          <cell r="HN13" t="str">
            <v>WFH</v>
          </cell>
          <cell r="HR13">
            <v>0</v>
          </cell>
          <cell r="HT13" t="str">
            <v>LP</v>
          </cell>
          <cell r="HY13" t="str">
            <v>WFH</v>
          </cell>
          <cell r="IC13">
            <v>0</v>
          </cell>
          <cell r="IE13" t="str">
            <v>H</v>
          </cell>
          <cell r="IJ13" t="str">
            <v>WFH</v>
          </cell>
          <cell r="IN13">
            <v>0</v>
          </cell>
          <cell r="IP13" t="str">
            <v>H</v>
          </cell>
          <cell r="IT13" t="str">
            <v>WFH</v>
          </cell>
          <cell r="JF13">
            <v>0</v>
          </cell>
          <cell r="JH13" t="str">
            <v>H</v>
          </cell>
          <cell r="JM13" t="str">
            <v>WFH</v>
          </cell>
          <cell r="JQ13">
            <v>0</v>
          </cell>
          <cell r="JS13" t="str">
            <v>H</v>
          </cell>
          <cell r="KB13">
            <v>0</v>
          </cell>
          <cell r="KD13" t="str">
            <v>H</v>
          </cell>
          <cell r="KI13" t="str">
            <v>WFH</v>
          </cell>
          <cell r="KM13">
            <v>0</v>
          </cell>
          <cell r="KO13" t="str">
            <v>LP</v>
          </cell>
          <cell r="KX13">
            <v>0</v>
          </cell>
          <cell r="KZ13" t="str">
            <v>LP</v>
          </cell>
          <cell r="LI13">
            <v>0</v>
          </cell>
          <cell r="LK13" t="str">
            <v>LP</v>
          </cell>
          <cell r="NB13">
            <v>0</v>
          </cell>
          <cell r="NC13">
            <v>0</v>
          </cell>
          <cell r="ND13">
            <v>0</v>
          </cell>
          <cell r="NE13">
            <v>0</v>
          </cell>
          <cell r="NF13">
            <v>0</v>
          </cell>
          <cell r="NG13">
            <v>0</v>
          </cell>
          <cell r="NH13">
            <v>0</v>
          </cell>
          <cell r="NI13">
            <v>0</v>
          </cell>
          <cell r="NJ13">
            <v>0</v>
          </cell>
          <cell r="NK13">
            <v>0</v>
          </cell>
          <cell r="NL13">
            <v>0</v>
          </cell>
          <cell r="NM13">
            <v>0</v>
          </cell>
          <cell r="NN13">
            <v>0</v>
          </cell>
          <cell r="NO13">
            <v>0</v>
          </cell>
          <cell r="NP13">
            <v>0</v>
          </cell>
          <cell r="NQ13">
            <v>0</v>
          </cell>
          <cell r="NR13">
            <v>0</v>
          </cell>
          <cell r="NS13">
            <v>0</v>
          </cell>
          <cell r="NT13">
            <v>0</v>
          </cell>
          <cell r="NU13">
            <v>0</v>
          </cell>
          <cell r="NV13">
            <v>0</v>
          </cell>
          <cell r="NW13">
            <v>0</v>
          </cell>
          <cell r="NX13">
            <v>0</v>
          </cell>
          <cell r="NY13">
            <v>0</v>
          </cell>
          <cell r="NZ13">
            <v>0</v>
          </cell>
          <cell r="OA13">
            <v>0</v>
          </cell>
          <cell r="OB13">
            <v>0</v>
          </cell>
          <cell r="OC13">
            <v>0</v>
          </cell>
          <cell r="OD13">
            <v>0</v>
          </cell>
          <cell r="OE13">
            <v>0</v>
          </cell>
          <cell r="OF13">
            <v>0</v>
          </cell>
          <cell r="OH13" t="str">
            <v>LP</v>
          </cell>
          <cell r="OI13" t="str">
            <v>H</v>
          </cell>
          <cell r="OJ13" t="str">
            <v>H</v>
          </cell>
          <cell r="OK13" t="str">
            <v>H</v>
          </cell>
          <cell r="OL13" t="str">
            <v>LP</v>
          </cell>
          <cell r="OM13" t="str">
            <v>LP</v>
          </cell>
          <cell r="ON13" t="str">
            <v>H</v>
          </cell>
          <cell r="OO13" t="str">
            <v>H</v>
          </cell>
          <cell r="OP13" t="str">
            <v>H</v>
          </cell>
          <cell r="OQ13" t="str">
            <v>H</v>
          </cell>
          <cell r="OR13" t="str">
            <v>H</v>
          </cell>
          <cell r="OS13" t="str">
            <v>LP</v>
          </cell>
          <cell r="OT13" t="str">
            <v>LP</v>
          </cell>
          <cell r="OU13" t="str">
            <v>H</v>
          </cell>
          <cell r="OV13" t="str">
            <v>H</v>
          </cell>
          <cell r="OW13" t="str">
            <v>H</v>
          </cell>
          <cell r="OX13" t="str">
            <v>H</v>
          </cell>
          <cell r="OY13" t="str">
            <v>H</v>
          </cell>
          <cell r="OZ13" t="str">
            <v>LP</v>
          </cell>
          <cell r="PA13" t="str">
            <v>LP</v>
          </cell>
          <cell r="PB13" t="str">
            <v>H</v>
          </cell>
          <cell r="PC13" t="str">
            <v>H</v>
          </cell>
          <cell r="PD13" t="str">
            <v>H</v>
          </cell>
          <cell r="PE13" t="str">
            <v>H</v>
          </cell>
          <cell r="PF13" t="str">
            <v>H</v>
          </cell>
          <cell r="PG13" t="str">
            <v>LP</v>
          </cell>
          <cell r="PH13" t="str">
            <v>LP</v>
          </cell>
          <cell r="PI13" t="str">
            <v>LP</v>
          </cell>
          <cell r="PJ13">
            <v>0</v>
          </cell>
          <cell r="PK13">
            <v>0</v>
          </cell>
          <cell r="PL13">
            <v>0</v>
          </cell>
          <cell r="PN13">
            <v>0</v>
          </cell>
          <cell r="PO13">
            <v>0</v>
          </cell>
          <cell r="PP13">
            <v>0</v>
          </cell>
          <cell r="PQ13">
            <v>0</v>
          </cell>
          <cell r="PR13">
            <v>0</v>
          </cell>
          <cell r="PS13">
            <v>0</v>
          </cell>
          <cell r="PT13">
            <v>0</v>
          </cell>
          <cell r="PU13">
            <v>0</v>
          </cell>
          <cell r="PV13">
            <v>0</v>
          </cell>
          <cell r="PW13">
            <v>0</v>
          </cell>
          <cell r="PX13">
            <v>0</v>
          </cell>
          <cell r="PY13">
            <v>0</v>
          </cell>
          <cell r="PZ13">
            <v>0</v>
          </cell>
          <cell r="QA13">
            <v>0</v>
          </cell>
          <cell r="QB13">
            <v>0</v>
          </cell>
          <cell r="QC13">
            <v>0</v>
          </cell>
          <cell r="QD13">
            <v>0</v>
          </cell>
          <cell r="QE13">
            <v>0</v>
          </cell>
          <cell r="QF13">
            <v>0</v>
          </cell>
          <cell r="QG13">
            <v>0</v>
          </cell>
          <cell r="QH13">
            <v>0</v>
          </cell>
          <cell r="QI13">
            <v>0</v>
          </cell>
          <cell r="QJ13">
            <v>0</v>
          </cell>
          <cell r="QK13">
            <v>0</v>
          </cell>
          <cell r="QL13">
            <v>0</v>
          </cell>
          <cell r="QM13">
            <v>0</v>
          </cell>
          <cell r="QN13">
            <v>0</v>
          </cell>
          <cell r="QO13">
            <v>0</v>
          </cell>
          <cell r="QP13">
            <v>0</v>
          </cell>
          <cell r="QQ13">
            <v>0</v>
          </cell>
          <cell r="QR13">
            <v>0</v>
          </cell>
          <cell r="QT13">
            <v>0</v>
          </cell>
          <cell r="QU13">
            <v>0</v>
          </cell>
          <cell r="QV13">
            <v>0</v>
          </cell>
          <cell r="QW13">
            <v>0</v>
          </cell>
          <cell r="QX13">
            <v>0</v>
          </cell>
          <cell r="QY13">
            <v>0</v>
          </cell>
          <cell r="QZ13">
            <v>0</v>
          </cell>
          <cell r="RA13">
            <v>0</v>
          </cell>
          <cell r="RB13">
            <v>0</v>
          </cell>
          <cell r="RC13">
            <v>0</v>
          </cell>
          <cell r="RD13">
            <v>0</v>
          </cell>
          <cell r="RE13">
            <v>0</v>
          </cell>
          <cell r="RF13">
            <v>0</v>
          </cell>
          <cell r="RG13">
            <v>0</v>
          </cell>
          <cell r="RH13">
            <v>0</v>
          </cell>
          <cell r="RI13">
            <v>0</v>
          </cell>
          <cell r="RJ13">
            <v>0</v>
          </cell>
          <cell r="RK13">
            <v>0</v>
          </cell>
          <cell r="RL13">
            <v>0</v>
          </cell>
          <cell r="RM13">
            <v>0</v>
          </cell>
          <cell r="RN13">
            <v>0</v>
          </cell>
          <cell r="RO13">
            <v>0</v>
          </cell>
          <cell r="RP13">
            <v>0</v>
          </cell>
          <cell r="RQ13">
            <v>0</v>
          </cell>
          <cell r="RR13">
            <v>0</v>
          </cell>
          <cell r="RS13">
            <v>0</v>
          </cell>
          <cell r="RT13">
            <v>0</v>
          </cell>
          <cell r="RU13">
            <v>0</v>
          </cell>
          <cell r="RV13">
            <v>0</v>
          </cell>
          <cell r="RW13">
            <v>0</v>
          </cell>
          <cell r="RX13">
            <v>0</v>
          </cell>
          <cell r="RZ13">
            <v>0</v>
          </cell>
          <cell r="SA13">
            <v>0</v>
          </cell>
          <cell r="SB13">
            <v>0</v>
          </cell>
          <cell r="SC13">
            <v>0</v>
          </cell>
          <cell r="SD13">
            <v>0</v>
          </cell>
          <cell r="SE13">
            <v>0</v>
          </cell>
          <cell r="SF13">
            <v>0</v>
          </cell>
          <cell r="SG13">
            <v>0</v>
          </cell>
          <cell r="SH13">
            <v>0</v>
          </cell>
          <cell r="SI13">
            <v>0</v>
          </cell>
          <cell r="SJ13">
            <v>0</v>
          </cell>
          <cell r="SK13">
            <v>0</v>
          </cell>
          <cell r="SL13">
            <v>0</v>
          </cell>
          <cell r="SM13">
            <v>0</v>
          </cell>
          <cell r="SN13">
            <v>0</v>
          </cell>
          <cell r="SO13">
            <v>0</v>
          </cell>
          <cell r="SP13">
            <v>0</v>
          </cell>
          <cell r="SQ13">
            <v>0</v>
          </cell>
          <cell r="SR13">
            <v>0</v>
          </cell>
          <cell r="SS13">
            <v>0</v>
          </cell>
          <cell r="ST13">
            <v>0</v>
          </cell>
          <cell r="SU13">
            <v>0</v>
          </cell>
          <cell r="SV13">
            <v>0</v>
          </cell>
          <cell r="SW13">
            <v>0</v>
          </cell>
          <cell r="SX13">
            <v>0</v>
          </cell>
          <cell r="SY13">
            <v>0</v>
          </cell>
          <cell r="SZ13">
            <v>0</v>
          </cell>
          <cell r="TA13">
            <v>0</v>
          </cell>
          <cell r="TB13">
            <v>0</v>
          </cell>
          <cell r="TC13">
            <v>0</v>
          </cell>
          <cell r="TD13">
            <v>0</v>
          </cell>
          <cell r="TF13">
            <v>0</v>
          </cell>
          <cell r="TG13">
            <v>0</v>
          </cell>
          <cell r="TH13">
            <v>0</v>
          </cell>
          <cell r="TI13">
            <v>0</v>
          </cell>
          <cell r="TJ13">
            <v>0</v>
          </cell>
          <cell r="TK13">
            <v>0</v>
          </cell>
          <cell r="TL13">
            <v>0</v>
          </cell>
          <cell r="TM13">
            <v>0</v>
          </cell>
          <cell r="TN13">
            <v>0</v>
          </cell>
          <cell r="TO13">
            <v>0</v>
          </cell>
          <cell r="TP13">
            <v>0</v>
          </cell>
          <cell r="TQ13">
            <v>0</v>
          </cell>
          <cell r="TR13">
            <v>0</v>
          </cell>
          <cell r="TS13">
            <v>0</v>
          </cell>
          <cell r="TT13">
            <v>0</v>
          </cell>
          <cell r="TU13">
            <v>0</v>
          </cell>
          <cell r="TV13">
            <v>0</v>
          </cell>
          <cell r="TW13">
            <v>0</v>
          </cell>
          <cell r="TX13">
            <v>0</v>
          </cell>
          <cell r="TY13">
            <v>0</v>
          </cell>
          <cell r="TZ13">
            <v>0</v>
          </cell>
          <cell r="UA13">
            <v>0</v>
          </cell>
          <cell r="UB13">
            <v>0</v>
          </cell>
          <cell r="UC13">
            <v>0</v>
          </cell>
          <cell r="UD13">
            <v>0</v>
          </cell>
          <cell r="UE13">
            <v>0</v>
          </cell>
          <cell r="UF13">
            <v>0</v>
          </cell>
          <cell r="UG13">
            <v>0</v>
          </cell>
          <cell r="UH13">
            <v>0</v>
          </cell>
          <cell r="UI13">
            <v>0</v>
          </cell>
          <cell r="UJ13">
            <v>0</v>
          </cell>
          <cell r="UL13">
            <v>0</v>
          </cell>
          <cell r="UM13">
            <v>0</v>
          </cell>
          <cell r="UN13">
            <v>0</v>
          </cell>
          <cell r="UO13">
            <v>0</v>
          </cell>
          <cell r="UP13">
            <v>0</v>
          </cell>
          <cell r="UQ13">
            <v>0</v>
          </cell>
          <cell r="UR13">
            <v>0</v>
          </cell>
          <cell r="US13">
            <v>0</v>
          </cell>
          <cell r="UT13">
            <v>0</v>
          </cell>
          <cell r="UU13">
            <v>0</v>
          </cell>
          <cell r="UV13">
            <v>0</v>
          </cell>
          <cell r="UW13">
            <v>0</v>
          </cell>
          <cell r="UX13">
            <v>0</v>
          </cell>
          <cell r="UY13">
            <v>0</v>
          </cell>
          <cell r="UZ13">
            <v>0</v>
          </cell>
          <cell r="VA13">
            <v>0</v>
          </cell>
          <cell r="VB13">
            <v>0</v>
          </cell>
          <cell r="VC13">
            <v>0</v>
          </cell>
          <cell r="VD13">
            <v>0</v>
          </cell>
          <cell r="VE13">
            <v>0</v>
          </cell>
          <cell r="VF13">
            <v>0</v>
          </cell>
          <cell r="VG13">
            <v>0</v>
          </cell>
          <cell r="VH13">
            <v>0</v>
          </cell>
          <cell r="VI13">
            <v>0</v>
          </cell>
          <cell r="VJ13">
            <v>0</v>
          </cell>
          <cell r="VK13">
            <v>0</v>
          </cell>
          <cell r="VL13">
            <v>0</v>
          </cell>
          <cell r="VM13">
            <v>0</v>
          </cell>
          <cell r="VN13">
            <v>0</v>
          </cell>
          <cell r="VO13">
            <v>0</v>
          </cell>
          <cell r="VP13">
            <v>0</v>
          </cell>
          <cell r="VR13">
            <v>18</v>
          </cell>
          <cell r="VS13">
            <v>28</v>
          </cell>
          <cell r="VT13">
            <v>18</v>
          </cell>
          <cell r="VU13">
            <v>18</v>
          </cell>
          <cell r="VV13">
            <v>10</v>
          </cell>
          <cell r="VW13">
            <v>0</v>
          </cell>
          <cell r="VX13">
            <v>0</v>
          </cell>
          <cell r="VY13">
            <v>0</v>
          </cell>
          <cell r="VZ13">
            <v>0</v>
          </cell>
          <cell r="WA13">
            <v>0</v>
          </cell>
          <cell r="WB13">
            <v>0</v>
          </cell>
          <cell r="WC13">
            <v>0</v>
          </cell>
          <cell r="WD13">
            <v>0</v>
          </cell>
          <cell r="WE13">
            <v>0</v>
          </cell>
          <cell r="WF13">
            <v>0</v>
          </cell>
          <cell r="WG13">
            <v>0</v>
          </cell>
          <cell r="WH13">
            <v>0</v>
          </cell>
          <cell r="WI13">
            <v>0</v>
          </cell>
          <cell r="WJ13">
            <v>0</v>
          </cell>
          <cell r="WK13">
            <v>0</v>
          </cell>
          <cell r="WL13">
            <v>0</v>
          </cell>
          <cell r="WM13">
            <v>0</v>
          </cell>
          <cell r="WN13">
            <v>0</v>
          </cell>
          <cell r="WO13">
            <v>0</v>
          </cell>
          <cell r="WP13">
            <v>0</v>
          </cell>
          <cell r="WQ13">
            <v>0</v>
          </cell>
          <cell r="WR13">
            <v>0</v>
          </cell>
          <cell r="WS13">
            <v>0</v>
          </cell>
          <cell r="WT13">
            <v>0</v>
          </cell>
          <cell r="WU13">
            <v>0</v>
          </cell>
          <cell r="WV13">
            <v>0</v>
          </cell>
          <cell r="WW13">
            <v>0</v>
          </cell>
          <cell r="WX13">
            <v>0</v>
          </cell>
          <cell r="WY13">
            <v>0</v>
          </cell>
          <cell r="WZ13">
            <v>0</v>
          </cell>
          <cell r="XA13">
            <v>0</v>
          </cell>
          <cell r="XB13">
            <v>0</v>
          </cell>
          <cell r="XC13">
            <v>0</v>
          </cell>
          <cell r="XD13">
            <v>0</v>
          </cell>
          <cell r="XE13">
            <v>0</v>
          </cell>
          <cell r="XF13">
            <v>0</v>
          </cell>
          <cell r="XG13">
            <v>0</v>
          </cell>
          <cell r="XH13">
            <v>0</v>
          </cell>
          <cell r="XI13">
            <v>0</v>
          </cell>
          <cell r="XJ13">
            <v>0</v>
          </cell>
          <cell r="XK13">
            <v>7</v>
          </cell>
          <cell r="XL13">
            <v>6</v>
          </cell>
          <cell r="XM13">
            <v>5</v>
          </cell>
          <cell r="XN13">
            <v>18</v>
          </cell>
          <cell r="XO13">
            <v>0</v>
          </cell>
          <cell r="XP13">
            <v>0</v>
          </cell>
          <cell r="XQ13">
            <v>0</v>
          </cell>
          <cell r="XR13">
            <v>0</v>
          </cell>
          <cell r="XS13">
            <v>0</v>
          </cell>
          <cell r="XT13">
            <v>0</v>
          </cell>
          <cell r="XU13">
            <v>0</v>
          </cell>
          <cell r="XV13">
            <v>0</v>
          </cell>
          <cell r="XW13">
            <v>3</v>
          </cell>
          <cell r="XX13">
            <v>4</v>
          </cell>
          <cell r="XY13">
            <v>4</v>
          </cell>
          <cell r="XZ13">
            <v>11</v>
          </cell>
          <cell r="YA13">
            <v>0</v>
          </cell>
          <cell r="YB13">
            <v>0</v>
          </cell>
          <cell r="YC13">
            <v>0</v>
          </cell>
          <cell r="YD13">
            <v>0</v>
          </cell>
          <cell r="YE13">
            <v>0</v>
          </cell>
          <cell r="YF13">
            <v>36</v>
          </cell>
          <cell r="YG13">
            <v>1</v>
          </cell>
          <cell r="YH13">
            <v>1</v>
          </cell>
          <cell r="YI13">
            <v>1</v>
          </cell>
          <cell r="YJ13">
            <v>1</v>
          </cell>
          <cell r="YL13">
            <v>1</v>
          </cell>
          <cell r="YM13" t="str">
            <v>A</v>
          </cell>
          <cell r="YN13">
            <v>1</v>
          </cell>
          <cell r="YO13">
            <v>0</v>
          </cell>
          <cell r="YP13">
            <v>1</v>
          </cell>
        </row>
        <row r="14">
          <cell r="B14" t="str">
            <v>ZULHAMKA JULIANTO KADIR</v>
          </cell>
          <cell r="C14">
            <v>72307</v>
          </cell>
          <cell r="D14" t="str">
            <v>13</v>
          </cell>
          <cell r="E14" t="str">
            <v>ISLAM</v>
          </cell>
          <cell r="F14" t="str">
            <v>PKWT</v>
          </cell>
          <cell r="G14" t="str">
            <v>POSTPAID</v>
          </cell>
          <cell r="J14">
            <v>16009686</v>
          </cell>
          <cell r="K14">
            <v>570268</v>
          </cell>
          <cell r="L14" t="str">
            <v>LAKI-LAKI</v>
          </cell>
          <cell r="M14" t="str">
            <v>AGENT POSTPAID</v>
          </cell>
          <cell r="N14" t="str">
            <v>WIDA MIRAWATI</v>
          </cell>
          <cell r="O14" t="str">
            <v>AAN YANUAR</v>
          </cell>
          <cell r="P14" t="str">
            <v>AGENT WFH</v>
          </cell>
          <cell r="Q14">
            <v>0</v>
          </cell>
          <cell r="S14" t="str">
            <v>LL</v>
          </cell>
          <cell r="AB14">
            <v>0.19097222222222221</v>
          </cell>
          <cell r="AC14" t="str">
            <v>66-2</v>
          </cell>
          <cell r="AD14" t="str">
            <v>H</v>
          </cell>
          <cell r="AM14">
            <v>0</v>
          </cell>
          <cell r="AO14" t="str">
            <v>LL</v>
          </cell>
          <cell r="AX14">
            <v>0.19722222222222224</v>
          </cell>
          <cell r="AZ14" t="str">
            <v>LM</v>
          </cell>
          <cell r="BI14">
            <v>0.3756944444444445</v>
          </cell>
          <cell r="BJ14">
            <v>33</v>
          </cell>
          <cell r="BK14" t="str">
            <v>TDT</v>
          </cell>
          <cell r="BL14" t="str">
            <v>SYLVIA CANDILLA</v>
          </cell>
          <cell r="BT14">
            <v>0.37916666666666654</v>
          </cell>
          <cell r="BU14">
            <v>25</v>
          </cell>
          <cell r="BV14" t="str">
            <v>H</v>
          </cell>
          <cell r="CE14">
            <v>0.38472222222222213</v>
          </cell>
          <cell r="CF14">
            <v>32</v>
          </cell>
          <cell r="CG14" t="str">
            <v>H</v>
          </cell>
          <cell r="CP14">
            <v>0.18888888888888888</v>
          </cell>
          <cell r="CQ14" t="str">
            <v>66-2</v>
          </cell>
          <cell r="CR14" t="str">
            <v>H</v>
          </cell>
          <cell r="DA14">
            <v>0.18680555555555561</v>
          </cell>
          <cell r="DC14" t="str">
            <v>LM</v>
          </cell>
          <cell r="DL14">
            <v>0</v>
          </cell>
          <cell r="DN14" t="str">
            <v>LL</v>
          </cell>
          <cell r="DW14">
            <v>0.37499999999999994</v>
          </cell>
          <cell r="DX14">
            <v>32</v>
          </cell>
          <cell r="DY14" t="str">
            <v>TDT</v>
          </cell>
          <cell r="DZ14" t="str">
            <v>SYLVIA CANDILLA</v>
          </cell>
          <cell r="EH14">
            <v>0.37708333333333338</v>
          </cell>
          <cell r="EI14">
            <v>26</v>
          </cell>
          <cell r="EJ14" t="str">
            <v>H</v>
          </cell>
          <cell r="ES14">
            <v>0.37777777777777777</v>
          </cell>
          <cell r="ET14">
            <v>30</v>
          </cell>
          <cell r="EU14" t="str">
            <v>H</v>
          </cell>
          <cell r="FD14">
            <v>1.3763888888888889</v>
          </cell>
          <cell r="FE14">
            <v>33</v>
          </cell>
          <cell r="FF14" t="str">
            <v>H</v>
          </cell>
          <cell r="FO14">
            <v>0</v>
          </cell>
          <cell r="FQ14" t="str">
            <v>LL</v>
          </cell>
          <cell r="FZ14">
            <v>0</v>
          </cell>
          <cell r="GB14" t="str">
            <v>CD</v>
          </cell>
          <cell r="GC14" t="str">
            <v>TRIA VIDIYANTI</v>
          </cell>
          <cell r="GD14" t="str">
            <v>QA SCORE</v>
          </cell>
          <cell r="GG14" t="str">
            <v>ANAK MASUK RS</v>
          </cell>
          <cell r="GK14">
            <v>0.3798611111111112</v>
          </cell>
          <cell r="GL14">
            <v>30</v>
          </cell>
          <cell r="GM14" t="str">
            <v>H</v>
          </cell>
          <cell r="GV14">
            <v>0.19027777777777777</v>
          </cell>
          <cell r="GW14" t="str">
            <v>66-2</v>
          </cell>
          <cell r="GX14" t="str">
            <v>H</v>
          </cell>
          <cell r="HG14">
            <v>0</v>
          </cell>
          <cell r="HI14" t="str">
            <v>C</v>
          </cell>
          <cell r="HR14">
            <v>0.3756944444444445</v>
          </cell>
          <cell r="HS14">
            <v>42</v>
          </cell>
          <cell r="HT14" t="str">
            <v>TDT</v>
          </cell>
          <cell r="HU14" t="str">
            <v>YAYU DAHLINA</v>
          </cell>
          <cell r="IC14">
            <v>0</v>
          </cell>
          <cell r="IE14" t="str">
            <v>SO</v>
          </cell>
          <cell r="IH14" t="str">
            <v>POSITIF COVID</v>
          </cell>
          <cell r="IN14">
            <v>0</v>
          </cell>
          <cell r="IP14" t="str">
            <v>SO</v>
          </cell>
          <cell r="IS14" t="str">
            <v>POSITIF COVID</v>
          </cell>
          <cell r="JF14">
            <v>0</v>
          </cell>
          <cell r="JH14" t="str">
            <v>SO</v>
          </cell>
          <cell r="JK14" t="str">
            <v>POSITIF COVID</v>
          </cell>
          <cell r="JQ14">
            <v>0</v>
          </cell>
          <cell r="JS14" t="str">
            <v>LL</v>
          </cell>
          <cell r="KB14">
            <v>0</v>
          </cell>
          <cell r="KD14" t="str">
            <v>SO</v>
          </cell>
          <cell r="KG14" t="str">
            <v>POSITIF COVID</v>
          </cell>
          <cell r="KM14">
            <v>0</v>
          </cell>
          <cell r="KO14" t="str">
            <v>SO</v>
          </cell>
          <cell r="KR14" t="str">
            <v>POSITIF COVID</v>
          </cell>
          <cell r="KX14">
            <v>0</v>
          </cell>
          <cell r="KZ14" t="str">
            <v>SO</v>
          </cell>
          <cell r="LC14" t="str">
            <v>POSITIF COVID</v>
          </cell>
          <cell r="LI14">
            <v>0.3756944444444445</v>
          </cell>
          <cell r="LJ14">
            <v>48</v>
          </cell>
          <cell r="LK14" t="str">
            <v>H</v>
          </cell>
          <cell r="NB14">
            <v>0</v>
          </cell>
          <cell r="NC14" t="str">
            <v>66-2</v>
          </cell>
          <cell r="ND14">
            <v>0</v>
          </cell>
          <cell r="NE14">
            <v>0</v>
          </cell>
          <cell r="NF14">
            <v>33</v>
          </cell>
          <cell r="NG14">
            <v>25</v>
          </cell>
          <cell r="NH14">
            <v>32</v>
          </cell>
          <cell r="NI14" t="str">
            <v>66-2</v>
          </cell>
          <cell r="NJ14">
            <v>0</v>
          </cell>
          <cell r="NK14">
            <v>0</v>
          </cell>
          <cell r="NL14">
            <v>32</v>
          </cell>
          <cell r="NM14">
            <v>26</v>
          </cell>
          <cell r="NN14">
            <v>30</v>
          </cell>
          <cell r="NO14">
            <v>33</v>
          </cell>
          <cell r="NP14">
            <v>0</v>
          </cell>
          <cell r="NQ14">
            <v>0</v>
          </cell>
          <cell r="NR14">
            <v>30</v>
          </cell>
          <cell r="NS14" t="str">
            <v>66-2</v>
          </cell>
          <cell r="NT14">
            <v>0</v>
          </cell>
          <cell r="NU14">
            <v>42</v>
          </cell>
          <cell r="NV14">
            <v>0</v>
          </cell>
          <cell r="NW14">
            <v>0</v>
          </cell>
          <cell r="NX14">
            <v>0</v>
          </cell>
          <cell r="NY14">
            <v>0</v>
          </cell>
          <cell r="NZ14">
            <v>0</v>
          </cell>
          <cell r="OA14">
            <v>0</v>
          </cell>
          <cell r="OB14">
            <v>0</v>
          </cell>
          <cell r="OC14">
            <v>48</v>
          </cell>
          <cell r="OD14">
            <v>0</v>
          </cell>
          <cell r="OE14">
            <v>0</v>
          </cell>
          <cell r="OF14">
            <v>0</v>
          </cell>
          <cell r="OH14" t="str">
            <v>LL</v>
          </cell>
          <cell r="OI14" t="str">
            <v>H</v>
          </cell>
          <cell r="OJ14" t="str">
            <v>LL</v>
          </cell>
          <cell r="OK14" t="str">
            <v>LM</v>
          </cell>
          <cell r="OL14" t="str">
            <v>TDT</v>
          </cell>
          <cell r="OM14" t="str">
            <v>H</v>
          </cell>
          <cell r="ON14" t="str">
            <v>H</v>
          </cell>
          <cell r="OO14" t="str">
            <v>H</v>
          </cell>
          <cell r="OP14" t="str">
            <v>LM</v>
          </cell>
          <cell r="OQ14" t="str">
            <v>LL</v>
          </cell>
          <cell r="OR14" t="str">
            <v>TDT</v>
          </cell>
          <cell r="OS14" t="str">
            <v>H</v>
          </cell>
          <cell r="OT14" t="str">
            <v>H</v>
          </cell>
          <cell r="OU14" t="str">
            <v>H</v>
          </cell>
          <cell r="OV14" t="str">
            <v>LL</v>
          </cell>
          <cell r="OW14" t="str">
            <v>CD</v>
          </cell>
          <cell r="OX14" t="str">
            <v>H</v>
          </cell>
          <cell r="OY14" t="str">
            <v>H</v>
          </cell>
          <cell r="OZ14" t="str">
            <v>C</v>
          </cell>
          <cell r="PA14" t="str">
            <v>TDT</v>
          </cell>
          <cell r="PB14" t="str">
            <v>SO</v>
          </cell>
          <cell r="PC14" t="str">
            <v>SO</v>
          </cell>
          <cell r="PD14" t="str">
            <v>SO</v>
          </cell>
          <cell r="PE14" t="str">
            <v>LL</v>
          </cell>
          <cell r="PF14" t="str">
            <v>SO</v>
          </cell>
          <cell r="PG14" t="str">
            <v>SO</v>
          </cell>
          <cell r="PH14" t="str">
            <v>SO</v>
          </cell>
          <cell r="PI14" t="str">
            <v>H</v>
          </cell>
          <cell r="PJ14">
            <v>0</v>
          </cell>
          <cell r="PK14">
            <v>0</v>
          </cell>
          <cell r="PL14">
            <v>0</v>
          </cell>
          <cell r="PN14">
            <v>0</v>
          </cell>
          <cell r="PO14">
            <v>0</v>
          </cell>
          <cell r="PP14">
            <v>0</v>
          </cell>
          <cell r="PQ14">
            <v>0</v>
          </cell>
          <cell r="PR14" t="str">
            <v>SYLVIA CANDILLA</v>
          </cell>
          <cell r="PS14">
            <v>0</v>
          </cell>
          <cell r="PT14">
            <v>0</v>
          </cell>
          <cell r="PU14">
            <v>0</v>
          </cell>
          <cell r="PV14">
            <v>0</v>
          </cell>
          <cell r="PW14">
            <v>0</v>
          </cell>
          <cell r="PX14" t="str">
            <v>SYLVIA CANDILLA</v>
          </cell>
          <cell r="PY14">
            <v>0</v>
          </cell>
          <cell r="PZ14">
            <v>0</v>
          </cell>
          <cell r="QA14">
            <v>0</v>
          </cell>
          <cell r="QB14">
            <v>0</v>
          </cell>
          <cell r="QC14" t="str">
            <v>TRIA VIDIYANTI</v>
          </cell>
          <cell r="QD14">
            <v>0</v>
          </cell>
          <cell r="QE14">
            <v>0</v>
          </cell>
          <cell r="QF14">
            <v>0</v>
          </cell>
          <cell r="QG14" t="str">
            <v>YAYU DAHLINA</v>
          </cell>
          <cell r="QH14">
            <v>0</v>
          </cell>
          <cell r="QI14">
            <v>0</v>
          </cell>
          <cell r="QJ14">
            <v>0</v>
          </cell>
          <cell r="QK14">
            <v>0</v>
          </cell>
          <cell r="QL14">
            <v>0</v>
          </cell>
          <cell r="QM14">
            <v>0</v>
          </cell>
          <cell r="QN14">
            <v>0</v>
          </cell>
          <cell r="QO14">
            <v>0</v>
          </cell>
          <cell r="QP14">
            <v>0</v>
          </cell>
          <cell r="QQ14">
            <v>0</v>
          </cell>
          <cell r="QR14">
            <v>0</v>
          </cell>
          <cell r="QT14">
            <v>0</v>
          </cell>
          <cell r="QU14">
            <v>0</v>
          </cell>
          <cell r="QV14">
            <v>0</v>
          </cell>
          <cell r="QW14">
            <v>0</v>
          </cell>
          <cell r="QX14">
            <v>0</v>
          </cell>
          <cell r="QY14">
            <v>0</v>
          </cell>
          <cell r="QZ14">
            <v>0</v>
          </cell>
          <cell r="RA14">
            <v>0</v>
          </cell>
          <cell r="RB14">
            <v>0</v>
          </cell>
          <cell r="RC14">
            <v>0</v>
          </cell>
          <cell r="RD14">
            <v>0</v>
          </cell>
          <cell r="RE14">
            <v>0</v>
          </cell>
          <cell r="RF14">
            <v>0</v>
          </cell>
          <cell r="RG14">
            <v>0</v>
          </cell>
          <cell r="RH14">
            <v>0</v>
          </cell>
          <cell r="RI14" t="str">
            <v>QA SCORE</v>
          </cell>
          <cell r="RJ14">
            <v>0</v>
          </cell>
          <cell r="RK14">
            <v>0</v>
          </cell>
          <cell r="RL14">
            <v>0</v>
          </cell>
          <cell r="RM14">
            <v>0</v>
          </cell>
          <cell r="RN14">
            <v>0</v>
          </cell>
          <cell r="RO14">
            <v>0</v>
          </cell>
          <cell r="RP14">
            <v>0</v>
          </cell>
          <cell r="RQ14">
            <v>0</v>
          </cell>
          <cell r="RR14">
            <v>0</v>
          </cell>
          <cell r="RS14">
            <v>0</v>
          </cell>
          <cell r="RT14">
            <v>0</v>
          </cell>
          <cell r="RU14">
            <v>0</v>
          </cell>
          <cell r="RV14">
            <v>0</v>
          </cell>
          <cell r="RW14">
            <v>0</v>
          </cell>
          <cell r="RX14">
            <v>0</v>
          </cell>
          <cell r="RZ14">
            <v>0</v>
          </cell>
          <cell r="SA14">
            <v>0.19097222222222221</v>
          </cell>
          <cell r="SB14">
            <v>0</v>
          </cell>
          <cell r="SC14">
            <v>0.19722222222222224</v>
          </cell>
          <cell r="SD14">
            <v>0.3756944444444445</v>
          </cell>
          <cell r="SE14">
            <v>0.37916666666666654</v>
          </cell>
          <cell r="SF14">
            <v>0.38472222222222213</v>
          </cell>
          <cell r="SG14">
            <v>0.18888888888888888</v>
          </cell>
          <cell r="SH14">
            <v>0.18680555555555561</v>
          </cell>
          <cell r="SI14">
            <v>0</v>
          </cell>
          <cell r="SJ14">
            <v>0.37499999999999994</v>
          </cell>
          <cell r="SK14">
            <v>0.37708333333333338</v>
          </cell>
          <cell r="SL14">
            <v>0.37777777777777777</v>
          </cell>
          <cell r="SM14">
            <v>1.3763888888888889</v>
          </cell>
          <cell r="SN14">
            <v>0</v>
          </cell>
          <cell r="SO14">
            <v>0</v>
          </cell>
          <cell r="SP14">
            <v>0.3798611111111112</v>
          </cell>
          <cell r="SQ14">
            <v>0.19027777777777777</v>
          </cell>
          <cell r="SR14">
            <v>0</v>
          </cell>
          <cell r="SS14">
            <v>0.3756944444444445</v>
          </cell>
          <cell r="ST14">
            <v>0</v>
          </cell>
          <cell r="SU14">
            <v>0</v>
          </cell>
          <cell r="SV14">
            <v>0</v>
          </cell>
          <cell r="SW14">
            <v>0</v>
          </cell>
          <cell r="SX14">
            <v>0</v>
          </cell>
          <cell r="SY14">
            <v>0</v>
          </cell>
          <cell r="SZ14">
            <v>0</v>
          </cell>
          <cell r="TA14">
            <v>0.3756944444444445</v>
          </cell>
          <cell r="TB14">
            <v>0</v>
          </cell>
          <cell r="TC14">
            <v>0</v>
          </cell>
          <cell r="TD14">
            <v>0</v>
          </cell>
          <cell r="TF14">
            <v>0</v>
          </cell>
          <cell r="TG14">
            <v>0</v>
          </cell>
          <cell r="TH14">
            <v>0</v>
          </cell>
          <cell r="TI14">
            <v>0</v>
          </cell>
          <cell r="TJ14">
            <v>0</v>
          </cell>
          <cell r="TK14">
            <v>0</v>
          </cell>
          <cell r="TL14">
            <v>0</v>
          </cell>
          <cell r="TM14">
            <v>0</v>
          </cell>
          <cell r="TN14">
            <v>0</v>
          </cell>
          <cell r="TO14">
            <v>0</v>
          </cell>
          <cell r="TP14">
            <v>0</v>
          </cell>
          <cell r="TQ14">
            <v>0</v>
          </cell>
          <cell r="TR14">
            <v>0</v>
          </cell>
          <cell r="TS14">
            <v>0</v>
          </cell>
          <cell r="TT14">
            <v>0</v>
          </cell>
          <cell r="TU14">
            <v>0</v>
          </cell>
          <cell r="TV14">
            <v>0</v>
          </cell>
          <cell r="TW14">
            <v>0</v>
          </cell>
          <cell r="TX14">
            <v>0</v>
          </cell>
          <cell r="TY14">
            <v>0</v>
          </cell>
          <cell r="TZ14">
            <v>0</v>
          </cell>
          <cell r="UA14">
            <v>0</v>
          </cell>
          <cell r="UB14">
            <v>0</v>
          </cell>
          <cell r="UC14">
            <v>0</v>
          </cell>
          <cell r="UD14">
            <v>0</v>
          </cell>
          <cell r="UE14">
            <v>0</v>
          </cell>
          <cell r="UF14">
            <v>0</v>
          </cell>
          <cell r="UG14">
            <v>0</v>
          </cell>
          <cell r="UH14">
            <v>0</v>
          </cell>
          <cell r="UI14">
            <v>0</v>
          </cell>
          <cell r="UJ14">
            <v>0</v>
          </cell>
          <cell r="UL14">
            <v>0</v>
          </cell>
          <cell r="UM14">
            <v>0</v>
          </cell>
          <cell r="UN14">
            <v>0</v>
          </cell>
          <cell r="UO14">
            <v>0</v>
          </cell>
          <cell r="UP14">
            <v>0</v>
          </cell>
          <cell r="UQ14">
            <v>0</v>
          </cell>
          <cell r="UR14">
            <v>0</v>
          </cell>
          <cell r="US14">
            <v>0</v>
          </cell>
          <cell r="UT14">
            <v>0</v>
          </cell>
          <cell r="UU14">
            <v>0</v>
          </cell>
          <cell r="UV14">
            <v>0</v>
          </cell>
          <cell r="UW14">
            <v>0</v>
          </cell>
          <cell r="UX14">
            <v>0</v>
          </cell>
          <cell r="UY14">
            <v>0</v>
          </cell>
          <cell r="UZ14">
            <v>0</v>
          </cell>
          <cell r="VA14">
            <v>0</v>
          </cell>
          <cell r="VB14">
            <v>0</v>
          </cell>
          <cell r="VC14">
            <v>0</v>
          </cell>
          <cell r="VD14">
            <v>0</v>
          </cell>
          <cell r="VE14">
            <v>0</v>
          </cell>
          <cell r="VF14">
            <v>0</v>
          </cell>
          <cell r="VG14">
            <v>0</v>
          </cell>
          <cell r="VH14">
            <v>0</v>
          </cell>
          <cell r="VI14">
            <v>0</v>
          </cell>
          <cell r="VJ14">
            <v>0</v>
          </cell>
          <cell r="VK14">
            <v>0</v>
          </cell>
          <cell r="VL14">
            <v>0</v>
          </cell>
          <cell r="VM14">
            <v>0</v>
          </cell>
          <cell r="VN14">
            <v>0</v>
          </cell>
          <cell r="VO14">
            <v>0</v>
          </cell>
          <cell r="VP14">
            <v>0</v>
          </cell>
          <cell r="VR14">
            <v>21</v>
          </cell>
          <cell r="VS14">
            <v>28</v>
          </cell>
          <cell r="VT14">
            <v>15</v>
          </cell>
          <cell r="VU14">
            <v>13</v>
          </cell>
          <cell r="VV14">
            <v>7</v>
          </cell>
          <cell r="VW14">
            <v>0</v>
          </cell>
          <cell r="VX14">
            <v>6</v>
          </cell>
          <cell r="VY14">
            <v>6</v>
          </cell>
          <cell r="VZ14">
            <v>0</v>
          </cell>
          <cell r="WA14">
            <v>0</v>
          </cell>
          <cell r="WB14">
            <v>0</v>
          </cell>
          <cell r="WC14">
            <v>0</v>
          </cell>
          <cell r="WD14">
            <v>6</v>
          </cell>
          <cell r="WE14">
            <v>1</v>
          </cell>
          <cell r="WF14">
            <v>0</v>
          </cell>
          <cell r="WG14">
            <v>1</v>
          </cell>
          <cell r="WH14">
            <v>0</v>
          </cell>
          <cell r="WI14">
            <v>0</v>
          </cell>
          <cell r="WJ14">
            <v>2</v>
          </cell>
          <cell r="WK14">
            <v>0</v>
          </cell>
          <cell r="WL14">
            <v>0</v>
          </cell>
          <cell r="WM14">
            <v>0</v>
          </cell>
          <cell r="WN14">
            <v>0</v>
          </cell>
          <cell r="WO14">
            <v>4</v>
          </cell>
          <cell r="WP14">
            <v>2</v>
          </cell>
          <cell r="WQ14">
            <v>3</v>
          </cell>
          <cell r="WR14">
            <v>0</v>
          </cell>
          <cell r="WS14">
            <v>3</v>
          </cell>
          <cell r="WT14">
            <v>0</v>
          </cell>
          <cell r="WU14">
            <v>0</v>
          </cell>
          <cell r="WV14">
            <v>0</v>
          </cell>
          <cell r="WW14">
            <v>0</v>
          </cell>
          <cell r="WX14">
            <v>0</v>
          </cell>
          <cell r="WY14">
            <v>0</v>
          </cell>
          <cell r="WZ14">
            <v>0</v>
          </cell>
          <cell r="XA14">
            <v>0</v>
          </cell>
          <cell r="XB14">
            <v>0</v>
          </cell>
          <cell r="XC14">
            <v>0</v>
          </cell>
          <cell r="XD14">
            <v>1</v>
          </cell>
          <cell r="XE14">
            <v>0</v>
          </cell>
          <cell r="XF14">
            <v>0</v>
          </cell>
          <cell r="XG14">
            <v>0</v>
          </cell>
          <cell r="XH14">
            <v>0</v>
          </cell>
          <cell r="XI14">
            <v>0</v>
          </cell>
          <cell r="XJ14">
            <v>1</v>
          </cell>
          <cell r="XK14">
            <v>5</v>
          </cell>
          <cell r="XL14">
            <v>7</v>
          </cell>
          <cell r="XM14">
            <v>1</v>
          </cell>
          <cell r="XN14">
            <v>13</v>
          </cell>
          <cell r="XO14">
            <v>0</v>
          </cell>
          <cell r="XP14">
            <v>0</v>
          </cell>
          <cell r="XQ14">
            <v>0</v>
          </cell>
          <cell r="XR14">
            <v>0</v>
          </cell>
          <cell r="XS14">
            <v>0</v>
          </cell>
          <cell r="XT14">
            <v>0</v>
          </cell>
          <cell r="XU14">
            <v>6</v>
          </cell>
          <cell r="XV14">
            <v>6</v>
          </cell>
          <cell r="XW14">
            <v>3</v>
          </cell>
          <cell r="XX14">
            <v>1</v>
          </cell>
          <cell r="XY14">
            <v>1</v>
          </cell>
          <cell r="XZ14">
            <v>5</v>
          </cell>
          <cell r="YA14">
            <v>0</v>
          </cell>
          <cell r="YB14">
            <v>0</v>
          </cell>
          <cell r="YC14">
            <v>0</v>
          </cell>
          <cell r="YD14">
            <v>0</v>
          </cell>
          <cell r="YE14">
            <v>0</v>
          </cell>
          <cell r="YF14">
            <v>32</v>
          </cell>
          <cell r="YG14">
            <v>1</v>
          </cell>
          <cell r="YH14">
            <v>1</v>
          </cell>
          <cell r="YI14">
            <v>0.45454545454545453</v>
          </cell>
          <cell r="YJ14">
            <v>0.68421052631578949</v>
          </cell>
          <cell r="YL14">
            <v>0.7142857142857143</v>
          </cell>
          <cell r="YM14" t="str">
            <v>B</v>
          </cell>
          <cell r="YN14">
            <v>0.7142857142857143</v>
          </cell>
          <cell r="YO14">
            <v>6</v>
          </cell>
          <cell r="YP14">
            <v>0.68421052631578949</v>
          </cell>
        </row>
        <row r="15">
          <cell r="B15" t="str">
            <v>TYAS JULIYANA NUGRAHA</v>
          </cell>
          <cell r="C15">
            <v>156546</v>
          </cell>
          <cell r="D15" t="str">
            <v>4</v>
          </cell>
          <cell r="E15" t="str">
            <v>ISLAM</v>
          </cell>
          <cell r="F15" t="str">
            <v>PHL</v>
          </cell>
          <cell r="G15" t="str">
            <v>MKIOS</v>
          </cell>
          <cell r="J15">
            <v>19232998</v>
          </cell>
          <cell r="K15">
            <v>570091</v>
          </cell>
          <cell r="L15" t="str">
            <v>PEREMPUAN</v>
          </cell>
          <cell r="M15" t="str">
            <v>AGENT PREPAID</v>
          </cell>
          <cell r="N15" t="str">
            <v>ANDRYAN ANAKOTTA PARY</v>
          </cell>
          <cell r="O15" t="str">
            <v>AAN YANUAR</v>
          </cell>
          <cell r="P15" t="str">
            <v>CUMIL PER 13 SEPTEMBER 2021 - 12 DESEMBER 2021</v>
          </cell>
          <cell r="Q15">
            <v>0.375</v>
          </cell>
          <cell r="R15">
            <v>22</v>
          </cell>
          <cell r="S15" t="str">
            <v>H</v>
          </cell>
          <cell r="AB15">
            <v>0.37499999999999994</v>
          </cell>
          <cell r="AC15">
            <v>22</v>
          </cell>
          <cell r="AD15" t="str">
            <v>H</v>
          </cell>
          <cell r="AM15">
            <v>0.38819444444444445</v>
          </cell>
          <cell r="AN15">
            <v>28</v>
          </cell>
          <cell r="AO15" t="str">
            <v>H</v>
          </cell>
          <cell r="AX15">
            <v>1.3812499999999999</v>
          </cell>
          <cell r="AY15">
            <v>32</v>
          </cell>
          <cell r="AZ15" t="str">
            <v>H</v>
          </cell>
          <cell r="BI15">
            <v>0</v>
          </cell>
          <cell r="BK15" t="str">
            <v>LP</v>
          </cell>
          <cell r="BT15">
            <v>0</v>
          </cell>
          <cell r="BV15" t="str">
            <v>LP</v>
          </cell>
          <cell r="CE15">
            <v>0.37500000000000006</v>
          </cell>
          <cell r="CF15">
            <v>26</v>
          </cell>
          <cell r="CG15" t="str">
            <v>TDP</v>
          </cell>
          <cell r="CH15" t="str">
            <v>HASNA PERMATASARI PAMUNGKAS</v>
          </cell>
          <cell r="CI15" t="str">
            <v>FCR</v>
          </cell>
          <cell r="CP15">
            <v>0.38333333333333336</v>
          </cell>
          <cell r="CQ15">
            <v>26</v>
          </cell>
          <cell r="CR15" t="str">
            <v>H</v>
          </cell>
          <cell r="DA15">
            <v>0.37986111111111115</v>
          </cell>
          <cell r="DB15">
            <v>22</v>
          </cell>
          <cell r="DC15" t="str">
            <v>TDT</v>
          </cell>
          <cell r="DD15" t="str">
            <v>ANNISA RIZKI PUJI RAHAYU</v>
          </cell>
          <cell r="DL15">
            <v>0.37708333333333333</v>
          </cell>
          <cell r="DM15">
            <v>36</v>
          </cell>
          <cell r="DN15" t="str">
            <v>H</v>
          </cell>
          <cell r="DW15">
            <v>0</v>
          </cell>
          <cell r="DY15" t="str">
            <v>LP</v>
          </cell>
          <cell r="EH15">
            <v>0</v>
          </cell>
          <cell r="EJ15" t="str">
            <v>LP</v>
          </cell>
          <cell r="ES15">
            <v>0.37430555555555556</v>
          </cell>
          <cell r="ET15">
            <v>22</v>
          </cell>
          <cell r="EU15" t="str">
            <v>H</v>
          </cell>
          <cell r="FD15">
            <v>0.3756944444444445</v>
          </cell>
          <cell r="FE15">
            <v>32</v>
          </cell>
          <cell r="FF15" t="str">
            <v>H</v>
          </cell>
          <cell r="FO15">
            <v>0.37500000000000006</v>
          </cell>
          <cell r="FP15">
            <v>32</v>
          </cell>
          <cell r="FQ15" t="str">
            <v>H</v>
          </cell>
          <cell r="FZ15">
            <v>0</v>
          </cell>
          <cell r="GB15" t="str">
            <v>LP</v>
          </cell>
          <cell r="GK15">
            <v>0</v>
          </cell>
          <cell r="GM15" t="str">
            <v>LP</v>
          </cell>
          <cell r="GV15">
            <v>0.37430555555555556</v>
          </cell>
          <cell r="GW15">
            <v>22</v>
          </cell>
          <cell r="GX15" t="str">
            <v>H</v>
          </cell>
          <cell r="HG15">
            <v>0.34305555555555567</v>
          </cell>
          <cell r="HH15">
            <v>22</v>
          </cell>
          <cell r="HI15" t="str">
            <v>H</v>
          </cell>
          <cell r="HR15">
            <v>1.3805555555555555</v>
          </cell>
          <cell r="HS15">
            <v>22</v>
          </cell>
          <cell r="HT15" t="str">
            <v>TDT</v>
          </cell>
          <cell r="HU15" t="str">
            <v>TIARA NURHIDAYATI ROSIDI</v>
          </cell>
          <cell r="IC15">
            <v>0</v>
          </cell>
          <cell r="IE15" t="str">
            <v>LP</v>
          </cell>
          <cell r="IN15">
            <v>0.37916666666666671</v>
          </cell>
          <cell r="IO15">
            <v>26</v>
          </cell>
          <cell r="IP15" t="str">
            <v>H</v>
          </cell>
          <cell r="JF15">
            <v>0.37777777777777782</v>
          </cell>
          <cell r="JG15">
            <v>26</v>
          </cell>
          <cell r="JH15" t="str">
            <v>H</v>
          </cell>
          <cell r="JQ15">
            <v>0.38750000000000001</v>
          </cell>
          <cell r="JR15">
            <v>32</v>
          </cell>
          <cell r="JS15" t="str">
            <v>H</v>
          </cell>
          <cell r="KB15">
            <v>0.41666666666666669</v>
          </cell>
          <cell r="KC15">
            <v>26</v>
          </cell>
          <cell r="KD15" t="str">
            <v>H</v>
          </cell>
          <cell r="KM15">
            <v>0</v>
          </cell>
          <cell r="KO15" t="str">
            <v>LP</v>
          </cell>
          <cell r="KX15">
            <v>0.41736111111111113</v>
          </cell>
          <cell r="KY15">
            <v>32</v>
          </cell>
          <cell r="KZ15" t="str">
            <v>H</v>
          </cell>
          <cell r="LI15">
            <v>0</v>
          </cell>
          <cell r="LK15" t="str">
            <v>LP</v>
          </cell>
          <cell r="NB15">
            <v>22</v>
          </cell>
          <cell r="NC15">
            <v>22</v>
          </cell>
          <cell r="ND15">
            <v>28</v>
          </cell>
          <cell r="NE15">
            <v>32</v>
          </cell>
          <cell r="NF15">
            <v>0</v>
          </cell>
          <cell r="NG15">
            <v>0</v>
          </cell>
          <cell r="NH15">
            <v>26</v>
          </cell>
          <cell r="NI15">
            <v>26</v>
          </cell>
          <cell r="NJ15">
            <v>22</v>
          </cell>
          <cell r="NK15">
            <v>36</v>
          </cell>
          <cell r="NL15">
            <v>0</v>
          </cell>
          <cell r="NM15">
            <v>0</v>
          </cell>
          <cell r="NN15">
            <v>22</v>
          </cell>
          <cell r="NO15">
            <v>32</v>
          </cell>
          <cell r="NP15">
            <v>32</v>
          </cell>
          <cell r="NQ15">
            <v>0</v>
          </cell>
          <cell r="NR15">
            <v>0</v>
          </cell>
          <cell r="NS15">
            <v>22</v>
          </cell>
          <cell r="NT15">
            <v>22</v>
          </cell>
          <cell r="NU15">
            <v>22</v>
          </cell>
          <cell r="NV15">
            <v>0</v>
          </cell>
          <cell r="NW15">
            <v>26</v>
          </cell>
          <cell r="NX15">
            <v>26</v>
          </cell>
          <cell r="NY15">
            <v>32</v>
          </cell>
          <cell r="NZ15">
            <v>26</v>
          </cell>
          <cell r="OA15">
            <v>0</v>
          </cell>
          <cell r="OB15">
            <v>32</v>
          </cell>
          <cell r="OC15">
            <v>0</v>
          </cell>
          <cell r="OD15">
            <v>0</v>
          </cell>
          <cell r="OE15">
            <v>0</v>
          </cell>
          <cell r="OF15">
            <v>0</v>
          </cell>
          <cell r="OH15" t="str">
            <v>H</v>
          </cell>
          <cell r="OI15" t="str">
            <v>H</v>
          </cell>
          <cell r="OJ15" t="str">
            <v>H</v>
          </cell>
          <cell r="OK15" t="str">
            <v>H</v>
          </cell>
          <cell r="OL15" t="str">
            <v>LP</v>
          </cell>
          <cell r="OM15" t="str">
            <v>LP</v>
          </cell>
          <cell r="ON15" t="str">
            <v>TDP</v>
          </cell>
          <cell r="OO15" t="str">
            <v>H</v>
          </cell>
          <cell r="OP15" t="str">
            <v>TDT</v>
          </cell>
          <cell r="OQ15" t="str">
            <v>H</v>
          </cell>
          <cell r="OR15" t="str">
            <v>LP</v>
          </cell>
          <cell r="OS15" t="str">
            <v>LP</v>
          </cell>
          <cell r="OT15" t="str">
            <v>H</v>
          </cell>
          <cell r="OU15" t="str">
            <v>H</v>
          </cell>
          <cell r="OV15" t="str">
            <v>H</v>
          </cell>
          <cell r="OW15" t="str">
            <v>LP</v>
          </cell>
          <cell r="OX15" t="str">
            <v>LP</v>
          </cell>
          <cell r="OY15" t="str">
            <v>H</v>
          </cell>
          <cell r="OZ15" t="str">
            <v>H</v>
          </cell>
          <cell r="PA15" t="str">
            <v>TDT</v>
          </cell>
          <cell r="PB15" t="str">
            <v>LP</v>
          </cell>
          <cell r="PC15" t="str">
            <v>H</v>
          </cell>
          <cell r="PD15" t="str">
            <v>H</v>
          </cell>
          <cell r="PE15" t="str">
            <v>H</v>
          </cell>
          <cell r="PF15" t="str">
            <v>H</v>
          </cell>
          <cell r="PG15" t="str">
            <v>LP</v>
          </cell>
          <cell r="PH15" t="str">
            <v>H</v>
          </cell>
          <cell r="PI15" t="str">
            <v>LP</v>
          </cell>
          <cell r="PJ15">
            <v>0</v>
          </cell>
          <cell r="PK15">
            <v>0</v>
          </cell>
          <cell r="PL15">
            <v>0</v>
          </cell>
          <cell r="PN15">
            <v>0</v>
          </cell>
          <cell r="PO15">
            <v>0</v>
          </cell>
          <cell r="PP15">
            <v>0</v>
          </cell>
          <cell r="PQ15">
            <v>0</v>
          </cell>
          <cell r="PR15">
            <v>0</v>
          </cell>
          <cell r="PS15">
            <v>0</v>
          </cell>
          <cell r="PT15" t="str">
            <v>HASNA PERMATASARI PAMUNGKAS</v>
          </cell>
          <cell r="PU15">
            <v>0</v>
          </cell>
          <cell r="PV15" t="str">
            <v>ANNISA RIZKI PUJI RAHAYU</v>
          </cell>
          <cell r="PW15">
            <v>0</v>
          </cell>
          <cell r="PX15">
            <v>0</v>
          </cell>
          <cell r="PY15">
            <v>0</v>
          </cell>
          <cell r="PZ15">
            <v>0</v>
          </cell>
          <cell r="QA15">
            <v>0</v>
          </cell>
          <cell r="QB15">
            <v>0</v>
          </cell>
          <cell r="QC15">
            <v>0</v>
          </cell>
          <cell r="QD15">
            <v>0</v>
          </cell>
          <cell r="QE15">
            <v>0</v>
          </cell>
          <cell r="QF15">
            <v>0</v>
          </cell>
          <cell r="QG15" t="str">
            <v>TIARA NURHIDAYATI ROSIDI</v>
          </cell>
          <cell r="QH15">
            <v>0</v>
          </cell>
          <cell r="QI15">
            <v>0</v>
          </cell>
          <cell r="QJ15">
            <v>0</v>
          </cell>
          <cell r="QK15">
            <v>0</v>
          </cell>
          <cell r="QL15">
            <v>0</v>
          </cell>
          <cell r="QM15">
            <v>0</v>
          </cell>
          <cell r="QN15">
            <v>0</v>
          </cell>
          <cell r="QO15">
            <v>0</v>
          </cell>
          <cell r="QP15">
            <v>0</v>
          </cell>
          <cell r="QQ15">
            <v>0</v>
          </cell>
          <cell r="QR15">
            <v>0</v>
          </cell>
          <cell r="QT15">
            <v>0</v>
          </cell>
          <cell r="QU15">
            <v>0</v>
          </cell>
          <cell r="QV15">
            <v>0</v>
          </cell>
          <cell r="QW15">
            <v>0</v>
          </cell>
          <cell r="QX15">
            <v>0</v>
          </cell>
          <cell r="QY15">
            <v>0</v>
          </cell>
          <cell r="QZ15" t="str">
            <v>FCR</v>
          </cell>
          <cell r="RA15">
            <v>0</v>
          </cell>
          <cell r="RB15">
            <v>0</v>
          </cell>
          <cell r="RC15">
            <v>0</v>
          </cell>
          <cell r="RD15">
            <v>0</v>
          </cell>
          <cell r="RE15">
            <v>0</v>
          </cell>
          <cell r="RF15">
            <v>0</v>
          </cell>
          <cell r="RG15">
            <v>0</v>
          </cell>
          <cell r="RH15">
            <v>0</v>
          </cell>
          <cell r="RI15">
            <v>0</v>
          </cell>
          <cell r="RJ15">
            <v>0</v>
          </cell>
          <cell r="RK15">
            <v>0</v>
          </cell>
          <cell r="RL15">
            <v>0</v>
          </cell>
          <cell r="RM15">
            <v>0</v>
          </cell>
          <cell r="RN15">
            <v>0</v>
          </cell>
          <cell r="RO15">
            <v>0</v>
          </cell>
          <cell r="RP15">
            <v>0</v>
          </cell>
          <cell r="RQ15">
            <v>0</v>
          </cell>
          <cell r="RR15">
            <v>0</v>
          </cell>
          <cell r="RS15">
            <v>0</v>
          </cell>
          <cell r="RT15">
            <v>0</v>
          </cell>
          <cell r="RU15">
            <v>0</v>
          </cell>
          <cell r="RV15">
            <v>0</v>
          </cell>
          <cell r="RW15">
            <v>0</v>
          </cell>
          <cell r="RX15">
            <v>0</v>
          </cell>
          <cell r="RZ15">
            <v>0.375</v>
          </cell>
          <cell r="SA15">
            <v>0.37499999999999994</v>
          </cell>
          <cell r="SB15">
            <v>0.38819444444444445</v>
          </cell>
          <cell r="SC15">
            <v>1.3812499999999999</v>
          </cell>
          <cell r="SD15">
            <v>0</v>
          </cell>
          <cell r="SE15">
            <v>0</v>
          </cell>
          <cell r="SF15">
            <v>0.37500000000000006</v>
          </cell>
          <cell r="SG15">
            <v>0.38333333333333336</v>
          </cell>
          <cell r="SH15">
            <v>0.37986111111111115</v>
          </cell>
          <cell r="SI15">
            <v>0.37708333333333333</v>
          </cell>
          <cell r="SJ15">
            <v>0</v>
          </cell>
          <cell r="SK15">
            <v>0</v>
          </cell>
          <cell r="SL15">
            <v>0.37430555555555556</v>
          </cell>
          <cell r="SM15">
            <v>0.3756944444444445</v>
          </cell>
          <cell r="SN15">
            <v>0.37500000000000006</v>
          </cell>
          <cell r="SO15">
            <v>0</v>
          </cell>
          <cell r="SP15">
            <v>0</v>
          </cell>
          <cell r="SQ15">
            <v>0.37430555555555556</v>
          </cell>
          <cell r="SR15">
            <v>0.34305555555555567</v>
          </cell>
          <cell r="SS15">
            <v>1.3805555555555555</v>
          </cell>
          <cell r="ST15">
            <v>0</v>
          </cell>
          <cell r="SU15">
            <v>0.37916666666666671</v>
          </cell>
          <cell r="SV15">
            <v>0.37777777777777782</v>
          </cell>
          <cell r="SW15">
            <v>0.38750000000000001</v>
          </cell>
          <cell r="SX15">
            <v>0.41666666666666669</v>
          </cell>
          <cell r="SY15">
            <v>0</v>
          </cell>
          <cell r="SZ15">
            <v>0.41736111111111113</v>
          </cell>
          <cell r="TA15">
            <v>0</v>
          </cell>
          <cell r="TB15">
            <v>0</v>
          </cell>
          <cell r="TC15">
            <v>0</v>
          </cell>
          <cell r="TD15">
            <v>0</v>
          </cell>
          <cell r="TF15">
            <v>0</v>
          </cell>
          <cell r="TG15">
            <v>0</v>
          </cell>
          <cell r="TH15">
            <v>0</v>
          </cell>
          <cell r="TI15">
            <v>0</v>
          </cell>
          <cell r="TJ15">
            <v>0</v>
          </cell>
          <cell r="TK15">
            <v>0</v>
          </cell>
          <cell r="TL15">
            <v>0</v>
          </cell>
          <cell r="TM15">
            <v>0</v>
          </cell>
          <cell r="TN15">
            <v>0</v>
          </cell>
          <cell r="TO15">
            <v>0</v>
          </cell>
          <cell r="TP15">
            <v>0</v>
          </cell>
          <cell r="TQ15">
            <v>0</v>
          </cell>
          <cell r="TR15">
            <v>0</v>
          </cell>
          <cell r="TS15">
            <v>0</v>
          </cell>
          <cell r="TT15">
            <v>0</v>
          </cell>
          <cell r="TU15">
            <v>0</v>
          </cell>
          <cell r="TV15">
            <v>0</v>
          </cell>
          <cell r="TW15">
            <v>0</v>
          </cell>
          <cell r="TX15">
            <v>0</v>
          </cell>
          <cell r="TY15">
            <v>0</v>
          </cell>
          <cell r="TZ15">
            <v>0</v>
          </cell>
          <cell r="UA15">
            <v>0</v>
          </cell>
          <cell r="UB15">
            <v>0</v>
          </cell>
          <cell r="UC15">
            <v>0</v>
          </cell>
          <cell r="UD15">
            <v>0</v>
          </cell>
          <cell r="UE15">
            <v>0</v>
          </cell>
          <cell r="UF15">
            <v>0</v>
          </cell>
          <cell r="UG15">
            <v>0</v>
          </cell>
          <cell r="UH15">
            <v>0</v>
          </cell>
          <cell r="UI15">
            <v>0</v>
          </cell>
          <cell r="UJ15">
            <v>0</v>
          </cell>
          <cell r="UL15">
            <v>0</v>
          </cell>
          <cell r="UM15">
            <v>0</v>
          </cell>
          <cell r="UN15">
            <v>0</v>
          </cell>
          <cell r="UO15">
            <v>0</v>
          </cell>
          <cell r="UP15">
            <v>0</v>
          </cell>
          <cell r="UQ15">
            <v>0</v>
          </cell>
          <cell r="UR15">
            <v>0</v>
          </cell>
          <cell r="US15">
            <v>0</v>
          </cell>
          <cell r="UT15">
            <v>0</v>
          </cell>
          <cell r="UU15">
            <v>0</v>
          </cell>
          <cell r="UV15">
            <v>0</v>
          </cell>
          <cell r="UW15">
            <v>0</v>
          </cell>
          <cell r="UX15">
            <v>0</v>
          </cell>
          <cell r="UY15">
            <v>0</v>
          </cell>
          <cell r="UZ15">
            <v>0</v>
          </cell>
          <cell r="VA15">
            <v>0</v>
          </cell>
          <cell r="VB15">
            <v>0</v>
          </cell>
          <cell r="VC15">
            <v>0</v>
          </cell>
          <cell r="VD15">
            <v>0</v>
          </cell>
          <cell r="VE15">
            <v>0</v>
          </cell>
          <cell r="VF15">
            <v>0</v>
          </cell>
          <cell r="VG15">
            <v>0</v>
          </cell>
          <cell r="VH15">
            <v>0</v>
          </cell>
          <cell r="VI15">
            <v>0</v>
          </cell>
          <cell r="VJ15">
            <v>0</v>
          </cell>
          <cell r="VK15">
            <v>0</v>
          </cell>
          <cell r="VL15">
            <v>0</v>
          </cell>
          <cell r="VM15">
            <v>0</v>
          </cell>
          <cell r="VN15">
            <v>0</v>
          </cell>
          <cell r="VO15">
            <v>0</v>
          </cell>
          <cell r="VP15">
            <v>0</v>
          </cell>
          <cell r="VR15">
            <v>19</v>
          </cell>
          <cell r="VS15">
            <v>28</v>
          </cell>
          <cell r="VT15">
            <v>19</v>
          </cell>
          <cell r="VU15">
            <v>19</v>
          </cell>
          <cell r="VV15">
            <v>9</v>
          </cell>
          <cell r="VW15">
            <v>0</v>
          </cell>
          <cell r="VX15">
            <v>0</v>
          </cell>
          <cell r="VY15">
            <v>0</v>
          </cell>
          <cell r="VZ15">
            <v>0</v>
          </cell>
          <cell r="WA15">
            <v>0</v>
          </cell>
          <cell r="WB15">
            <v>0</v>
          </cell>
          <cell r="WC15">
            <v>0</v>
          </cell>
          <cell r="WD15">
            <v>0</v>
          </cell>
          <cell r="WE15">
            <v>0</v>
          </cell>
          <cell r="WF15">
            <v>0</v>
          </cell>
          <cell r="WG15">
            <v>0</v>
          </cell>
          <cell r="WH15">
            <v>0</v>
          </cell>
          <cell r="WI15">
            <v>0</v>
          </cell>
          <cell r="WJ15">
            <v>0</v>
          </cell>
          <cell r="WK15">
            <v>0</v>
          </cell>
          <cell r="WL15">
            <v>0</v>
          </cell>
          <cell r="WM15">
            <v>0</v>
          </cell>
          <cell r="WN15">
            <v>0</v>
          </cell>
          <cell r="WO15">
            <v>0</v>
          </cell>
          <cell r="WP15">
            <v>0</v>
          </cell>
          <cell r="WQ15">
            <v>2</v>
          </cell>
          <cell r="WR15">
            <v>1</v>
          </cell>
          <cell r="WS15">
            <v>3</v>
          </cell>
          <cell r="WT15">
            <v>0</v>
          </cell>
          <cell r="WU15">
            <v>0</v>
          </cell>
          <cell r="WV15">
            <v>0</v>
          </cell>
          <cell r="WW15">
            <v>0</v>
          </cell>
          <cell r="WX15">
            <v>0</v>
          </cell>
          <cell r="WY15">
            <v>1</v>
          </cell>
          <cell r="WZ15">
            <v>0</v>
          </cell>
          <cell r="XA15">
            <v>0</v>
          </cell>
          <cell r="XB15">
            <v>0</v>
          </cell>
          <cell r="XC15">
            <v>0</v>
          </cell>
          <cell r="XD15">
            <v>0</v>
          </cell>
          <cell r="XE15">
            <v>0</v>
          </cell>
          <cell r="XF15">
            <v>0</v>
          </cell>
          <cell r="XG15">
            <v>0</v>
          </cell>
          <cell r="XH15">
            <v>0</v>
          </cell>
          <cell r="XI15">
            <v>1</v>
          </cell>
          <cell r="XJ15">
            <v>1</v>
          </cell>
          <cell r="XK15">
            <v>8</v>
          </cell>
          <cell r="XL15">
            <v>6</v>
          </cell>
          <cell r="XM15">
            <v>5</v>
          </cell>
          <cell r="XN15">
            <v>19</v>
          </cell>
          <cell r="XO15">
            <v>0</v>
          </cell>
          <cell r="XP15">
            <v>0</v>
          </cell>
          <cell r="XQ15">
            <v>0</v>
          </cell>
          <cell r="XR15">
            <v>0</v>
          </cell>
          <cell r="XS15">
            <v>0</v>
          </cell>
          <cell r="XT15">
            <v>0</v>
          </cell>
          <cell r="XU15">
            <v>0</v>
          </cell>
          <cell r="XV15">
            <v>0</v>
          </cell>
          <cell r="XW15">
            <v>2</v>
          </cell>
          <cell r="XX15">
            <v>4</v>
          </cell>
          <cell r="XY15">
            <v>4</v>
          </cell>
          <cell r="XZ15">
            <v>10</v>
          </cell>
          <cell r="YA15">
            <v>0</v>
          </cell>
          <cell r="YB15">
            <v>0</v>
          </cell>
          <cell r="YC15">
            <v>0</v>
          </cell>
          <cell r="YD15">
            <v>0</v>
          </cell>
          <cell r="YE15">
            <v>0</v>
          </cell>
          <cell r="YF15">
            <v>38</v>
          </cell>
          <cell r="YG15">
            <v>1</v>
          </cell>
          <cell r="YH15">
            <v>1</v>
          </cell>
          <cell r="YI15">
            <v>1</v>
          </cell>
          <cell r="YJ15">
            <v>1</v>
          </cell>
          <cell r="YL15">
            <v>1</v>
          </cell>
          <cell r="YM15" t="str">
            <v>A</v>
          </cell>
          <cell r="YN15">
            <v>1</v>
          </cell>
          <cell r="YO15">
            <v>0</v>
          </cell>
          <cell r="YP15">
            <v>1</v>
          </cell>
        </row>
        <row r="16">
          <cell r="B16" t="str">
            <v>YUNI YULIANTI SURYADI</v>
          </cell>
          <cell r="C16">
            <v>160066</v>
          </cell>
          <cell r="D16" t="str">
            <v>8</v>
          </cell>
          <cell r="E16" t="str">
            <v>ISLAM</v>
          </cell>
          <cell r="F16" t="str">
            <v>PHL</v>
          </cell>
          <cell r="G16" t="str">
            <v>POSTPAID</v>
          </cell>
          <cell r="J16">
            <v>19234852</v>
          </cell>
          <cell r="K16">
            <v>570234</v>
          </cell>
          <cell r="L16" t="str">
            <v>PEREMPUAN</v>
          </cell>
          <cell r="M16" t="str">
            <v>AGENT POSTPAID</v>
          </cell>
          <cell r="N16" t="str">
            <v>ILYAS AFANDI</v>
          </cell>
          <cell r="O16" t="str">
            <v>AAN YANUAR</v>
          </cell>
          <cell r="P16" t="str">
            <v>CUMIL PER 16 NOVEMBER 2021 - 13 FEBRUARI 2022</v>
          </cell>
          <cell r="Q16">
            <v>0</v>
          </cell>
          <cell r="S16" t="str">
            <v>CM</v>
          </cell>
          <cell r="AB16">
            <v>0</v>
          </cell>
          <cell r="AD16" t="str">
            <v>CM</v>
          </cell>
          <cell r="AM16">
            <v>0</v>
          </cell>
          <cell r="AO16" t="str">
            <v>CM</v>
          </cell>
          <cell r="AX16">
            <v>0</v>
          </cell>
          <cell r="AZ16" t="str">
            <v>CM</v>
          </cell>
          <cell r="BI16">
            <v>0</v>
          </cell>
          <cell r="BK16" t="str">
            <v>CM</v>
          </cell>
          <cell r="BT16">
            <v>0</v>
          </cell>
          <cell r="BV16" t="str">
            <v>CM</v>
          </cell>
          <cell r="CE16">
            <v>0</v>
          </cell>
          <cell r="CG16" t="str">
            <v>CM</v>
          </cell>
          <cell r="CP16">
            <v>0</v>
          </cell>
          <cell r="CR16" t="str">
            <v>CM</v>
          </cell>
          <cell r="DA16">
            <v>0</v>
          </cell>
          <cell r="DC16" t="str">
            <v>CM</v>
          </cell>
          <cell r="DL16">
            <v>0</v>
          </cell>
          <cell r="DN16" t="str">
            <v>CM</v>
          </cell>
          <cell r="DW16">
            <v>0</v>
          </cell>
          <cell r="DY16" t="str">
            <v>CM</v>
          </cell>
          <cell r="EH16">
            <v>0</v>
          </cell>
          <cell r="EJ16" t="str">
            <v>CM</v>
          </cell>
          <cell r="ES16">
            <v>0</v>
          </cell>
          <cell r="EU16" t="str">
            <v>CM</v>
          </cell>
          <cell r="FD16">
            <v>0.37708333333333344</v>
          </cell>
          <cell r="FE16">
            <v>22</v>
          </cell>
          <cell r="FF16" t="str">
            <v>H</v>
          </cell>
          <cell r="FO16">
            <v>0.375</v>
          </cell>
          <cell r="FP16">
            <v>22</v>
          </cell>
          <cell r="FQ16" t="str">
            <v>H</v>
          </cell>
          <cell r="FZ16">
            <v>0.375</v>
          </cell>
          <cell r="GA16">
            <v>30</v>
          </cell>
          <cell r="GB16" t="str">
            <v>H</v>
          </cell>
          <cell r="GK16">
            <v>0.37291666666666673</v>
          </cell>
          <cell r="GL16">
            <v>41</v>
          </cell>
          <cell r="GM16" t="str">
            <v>H</v>
          </cell>
          <cell r="GV16">
            <v>0</v>
          </cell>
          <cell r="GX16" t="str">
            <v>LP</v>
          </cell>
          <cell r="HG16">
            <v>0</v>
          </cell>
          <cell r="HI16" t="str">
            <v>LP</v>
          </cell>
          <cell r="HR16">
            <v>0.37499999999999994</v>
          </cell>
          <cell r="HS16">
            <v>25</v>
          </cell>
          <cell r="HT16" t="str">
            <v>TDT</v>
          </cell>
          <cell r="HU16" t="str">
            <v>BELLA RIZKY FEBRIANI</v>
          </cell>
          <cell r="IC16">
            <v>0.41388888888888903</v>
          </cell>
          <cell r="ID16">
            <v>26</v>
          </cell>
          <cell r="IE16" t="str">
            <v>H</v>
          </cell>
          <cell r="IN16">
            <v>0.4194444444444444</v>
          </cell>
          <cell r="IO16">
            <v>30</v>
          </cell>
          <cell r="IP16" t="str">
            <v>H</v>
          </cell>
          <cell r="JF16">
            <v>0.38055555555555554</v>
          </cell>
          <cell r="JG16">
            <v>33</v>
          </cell>
          <cell r="JH16" t="str">
            <v>H</v>
          </cell>
          <cell r="JQ16">
            <v>0</v>
          </cell>
          <cell r="JS16" t="str">
            <v>LP</v>
          </cell>
          <cell r="KB16">
            <v>0</v>
          </cell>
          <cell r="KD16" t="str">
            <v>LP</v>
          </cell>
          <cell r="KM16">
            <v>0.41805555555555562</v>
          </cell>
          <cell r="KN16">
            <v>22</v>
          </cell>
          <cell r="KO16" t="str">
            <v>H</v>
          </cell>
          <cell r="KX16">
            <v>0.375</v>
          </cell>
          <cell r="KY16">
            <v>24</v>
          </cell>
          <cell r="KZ16" t="str">
            <v>H</v>
          </cell>
          <cell r="LI16">
            <v>0.41875000000000007</v>
          </cell>
          <cell r="LJ16">
            <v>30</v>
          </cell>
          <cell r="LK16" t="str">
            <v>H</v>
          </cell>
          <cell r="NB16">
            <v>0</v>
          </cell>
          <cell r="NC16">
            <v>0</v>
          </cell>
          <cell r="ND16">
            <v>0</v>
          </cell>
          <cell r="NE16">
            <v>0</v>
          </cell>
          <cell r="NF16">
            <v>0</v>
          </cell>
          <cell r="NG16">
            <v>0</v>
          </cell>
          <cell r="NH16">
            <v>0</v>
          </cell>
          <cell r="NI16">
            <v>0</v>
          </cell>
          <cell r="NJ16">
            <v>0</v>
          </cell>
          <cell r="NK16">
            <v>0</v>
          </cell>
          <cell r="NL16">
            <v>0</v>
          </cell>
          <cell r="NM16">
            <v>0</v>
          </cell>
          <cell r="NN16">
            <v>0</v>
          </cell>
          <cell r="NO16">
            <v>22</v>
          </cell>
          <cell r="NP16">
            <v>22</v>
          </cell>
          <cell r="NQ16">
            <v>30</v>
          </cell>
          <cell r="NR16">
            <v>41</v>
          </cell>
          <cell r="NS16">
            <v>0</v>
          </cell>
          <cell r="NT16">
            <v>0</v>
          </cell>
          <cell r="NU16">
            <v>25</v>
          </cell>
          <cell r="NV16">
            <v>26</v>
          </cell>
          <cell r="NW16">
            <v>30</v>
          </cell>
          <cell r="NX16">
            <v>33</v>
          </cell>
          <cell r="NY16">
            <v>0</v>
          </cell>
          <cell r="NZ16">
            <v>0</v>
          </cell>
          <cell r="OA16">
            <v>22</v>
          </cell>
          <cell r="OB16">
            <v>24</v>
          </cell>
          <cell r="OC16">
            <v>30</v>
          </cell>
          <cell r="OD16">
            <v>0</v>
          </cell>
          <cell r="OE16">
            <v>0</v>
          </cell>
          <cell r="OF16">
            <v>0</v>
          </cell>
          <cell r="OH16" t="str">
            <v>CM</v>
          </cell>
          <cell r="OI16" t="str">
            <v>CM</v>
          </cell>
          <cell r="OJ16" t="str">
            <v>CM</v>
          </cell>
          <cell r="OK16" t="str">
            <v>CM</v>
          </cell>
          <cell r="OL16" t="str">
            <v>CM</v>
          </cell>
          <cell r="OM16" t="str">
            <v>CM</v>
          </cell>
          <cell r="ON16" t="str">
            <v>CM</v>
          </cell>
          <cell r="OO16" t="str">
            <v>CM</v>
          </cell>
          <cell r="OP16" t="str">
            <v>CM</v>
          </cell>
          <cell r="OQ16" t="str">
            <v>CM</v>
          </cell>
          <cell r="OR16" t="str">
            <v>CM</v>
          </cell>
          <cell r="OS16" t="str">
            <v>CM</v>
          </cell>
          <cell r="OT16" t="str">
            <v>CM</v>
          </cell>
          <cell r="OU16" t="str">
            <v>H</v>
          </cell>
          <cell r="OV16" t="str">
            <v>H</v>
          </cell>
          <cell r="OW16" t="str">
            <v>H</v>
          </cell>
          <cell r="OX16" t="str">
            <v>H</v>
          </cell>
          <cell r="OY16" t="str">
            <v>LP</v>
          </cell>
          <cell r="OZ16" t="str">
            <v>LP</v>
          </cell>
          <cell r="PA16" t="str">
            <v>TDT</v>
          </cell>
          <cell r="PB16" t="str">
            <v>H</v>
          </cell>
          <cell r="PC16" t="str">
            <v>H</v>
          </cell>
          <cell r="PD16" t="str">
            <v>H</v>
          </cell>
          <cell r="PE16" t="str">
            <v>LP</v>
          </cell>
          <cell r="PF16" t="str">
            <v>LP</v>
          </cell>
          <cell r="PG16" t="str">
            <v>H</v>
          </cell>
          <cell r="PH16" t="str">
            <v>H</v>
          </cell>
          <cell r="PI16" t="str">
            <v>H</v>
          </cell>
          <cell r="PJ16">
            <v>0</v>
          </cell>
          <cell r="PK16">
            <v>0</v>
          </cell>
          <cell r="PL16">
            <v>0</v>
          </cell>
          <cell r="PN16">
            <v>0</v>
          </cell>
          <cell r="PO16">
            <v>0</v>
          </cell>
          <cell r="PP16">
            <v>0</v>
          </cell>
          <cell r="PQ16">
            <v>0</v>
          </cell>
          <cell r="PR16">
            <v>0</v>
          </cell>
          <cell r="PS16">
            <v>0</v>
          </cell>
          <cell r="PT16">
            <v>0</v>
          </cell>
          <cell r="PU16">
            <v>0</v>
          </cell>
          <cell r="PV16">
            <v>0</v>
          </cell>
          <cell r="PW16">
            <v>0</v>
          </cell>
          <cell r="PX16">
            <v>0</v>
          </cell>
          <cell r="PY16">
            <v>0</v>
          </cell>
          <cell r="PZ16">
            <v>0</v>
          </cell>
          <cell r="QA16">
            <v>0</v>
          </cell>
          <cell r="QB16">
            <v>0</v>
          </cell>
          <cell r="QC16">
            <v>0</v>
          </cell>
          <cell r="QD16">
            <v>0</v>
          </cell>
          <cell r="QE16">
            <v>0</v>
          </cell>
          <cell r="QF16">
            <v>0</v>
          </cell>
          <cell r="QG16" t="str">
            <v>BELLA RIZKY FEBRIANI</v>
          </cell>
          <cell r="QH16">
            <v>0</v>
          </cell>
          <cell r="QI16">
            <v>0</v>
          </cell>
          <cell r="QJ16">
            <v>0</v>
          </cell>
          <cell r="QK16">
            <v>0</v>
          </cell>
          <cell r="QL16">
            <v>0</v>
          </cell>
          <cell r="QM16">
            <v>0</v>
          </cell>
          <cell r="QN16">
            <v>0</v>
          </cell>
          <cell r="QO16">
            <v>0</v>
          </cell>
          <cell r="QP16">
            <v>0</v>
          </cell>
          <cell r="QQ16">
            <v>0</v>
          </cell>
          <cell r="QR16">
            <v>0</v>
          </cell>
          <cell r="QT16">
            <v>0</v>
          </cell>
          <cell r="QU16">
            <v>0</v>
          </cell>
          <cell r="QV16">
            <v>0</v>
          </cell>
          <cell r="QW16">
            <v>0</v>
          </cell>
          <cell r="QX16">
            <v>0</v>
          </cell>
          <cell r="QY16">
            <v>0</v>
          </cell>
          <cell r="QZ16">
            <v>0</v>
          </cell>
          <cell r="RA16">
            <v>0</v>
          </cell>
          <cell r="RB16">
            <v>0</v>
          </cell>
          <cell r="RC16">
            <v>0</v>
          </cell>
          <cell r="RD16">
            <v>0</v>
          </cell>
          <cell r="RE16">
            <v>0</v>
          </cell>
          <cell r="RF16">
            <v>0</v>
          </cell>
          <cell r="RG16">
            <v>0</v>
          </cell>
          <cell r="RH16">
            <v>0</v>
          </cell>
          <cell r="RI16">
            <v>0</v>
          </cell>
          <cell r="RJ16">
            <v>0</v>
          </cell>
          <cell r="RK16">
            <v>0</v>
          </cell>
          <cell r="RL16">
            <v>0</v>
          </cell>
          <cell r="RM16">
            <v>0</v>
          </cell>
          <cell r="RN16">
            <v>0</v>
          </cell>
          <cell r="RO16">
            <v>0</v>
          </cell>
          <cell r="RP16">
            <v>0</v>
          </cell>
          <cell r="RQ16">
            <v>0</v>
          </cell>
          <cell r="RR16">
            <v>0</v>
          </cell>
          <cell r="RS16">
            <v>0</v>
          </cell>
          <cell r="RT16">
            <v>0</v>
          </cell>
          <cell r="RU16">
            <v>0</v>
          </cell>
          <cell r="RV16">
            <v>0</v>
          </cell>
          <cell r="RW16">
            <v>0</v>
          </cell>
          <cell r="RX16">
            <v>0</v>
          </cell>
          <cell r="RZ16">
            <v>0</v>
          </cell>
          <cell r="SA16">
            <v>0</v>
          </cell>
          <cell r="SB16">
            <v>0</v>
          </cell>
          <cell r="SC16">
            <v>0</v>
          </cell>
          <cell r="SD16">
            <v>0</v>
          </cell>
          <cell r="SE16">
            <v>0</v>
          </cell>
          <cell r="SF16">
            <v>0</v>
          </cell>
          <cell r="SG16">
            <v>0</v>
          </cell>
          <cell r="SH16">
            <v>0</v>
          </cell>
          <cell r="SI16">
            <v>0</v>
          </cell>
          <cell r="SJ16">
            <v>0</v>
          </cell>
          <cell r="SK16">
            <v>0</v>
          </cell>
          <cell r="SL16">
            <v>0</v>
          </cell>
          <cell r="SM16">
            <v>0.37708333333333344</v>
          </cell>
          <cell r="SN16">
            <v>0.375</v>
          </cell>
          <cell r="SO16">
            <v>0.375</v>
          </cell>
          <cell r="SP16">
            <v>0.37291666666666673</v>
          </cell>
          <cell r="SQ16">
            <v>0</v>
          </cell>
          <cell r="SR16">
            <v>0</v>
          </cell>
          <cell r="SS16">
            <v>0.37499999999999994</v>
          </cell>
          <cell r="ST16">
            <v>0.41388888888888903</v>
          </cell>
          <cell r="SU16">
            <v>0.4194444444444444</v>
          </cell>
          <cell r="SV16">
            <v>0.38055555555555554</v>
          </cell>
          <cell r="SW16">
            <v>0</v>
          </cell>
          <cell r="SX16">
            <v>0</v>
          </cell>
          <cell r="SY16">
            <v>0.41805555555555562</v>
          </cell>
          <cell r="SZ16">
            <v>0.375</v>
          </cell>
          <cell r="TA16">
            <v>0.41875000000000007</v>
          </cell>
          <cell r="TB16">
            <v>0</v>
          </cell>
          <cell r="TC16">
            <v>0</v>
          </cell>
          <cell r="TD16">
            <v>0</v>
          </cell>
          <cell r="TF16">
            <v>0</v>
          </cell>
          <cell r="TG16">
            <v>0</v>
          </cell>
          <cell r="TH16">
            <v>0</v>
          </cell>
          <cell r="TI16">
            <v>0</v>
          </cell>
          <cell r="TJ16">
            <v>0</v>
          </cell>
          <cell r="TK16">
            <v>0</v>
          </cell>
          <cell r="TL16">
            <v>0</v>
          </cell>
          <cell r="TM16">
            <v>0</v>
          </cell>
          <cell r="TN16">
            <v>0</v>
          </cell>
          <cell r="TO16">
            <v>0</v>
          </cell>
          <cell r="TP16">
            <v>0</v>
          </cell>
          <cell r="TQ16">
            <v>0</v>
          </cell>
          <cell r="TR16">
            <v>0</v>
          </cell>
          <cell r="TS16">
            <v>0</v>
          </cell>
          <cell r="TT16">
            <v>0</v>
          </cell>
          <cell r="TU16">
            <v>0</v>
          </cell>
          <cell r="TV16">
            <v>0</v>
          </cell>
          <cell r="TW16">
            <v>0</v>
          </cell>
          <cell r="TX16">
            <v>0</v>
          </cell>
          <cell r="TY16">
            <v>0</v>
          </cell>
          <cell r="TZ16">
            <v>0</v>
          </cell>
          <cell r="UA16">
            <v>0</v>
          </cell>
          <cell r="UB16">
            <v>0</v>
          </cell>
          <cell r="UC16">
            <v>0</v>
          </cell>
          <cell r="UD16">
            <v>0</v>
          </cell>
          <cell r="UE16">
            <v>0</v>
          </cell>
          <cell r="UF16">
            <v>0</v>
          </cell>
          <cell r="UG16">
            <v>0</v>
          </cell>
          <cell r="UH16">
            <v>0</v>
          </cell>
          <cell r="UI16">
            <v>0</v>
          </cell>
          <cell r="UJ16">
            <v>0</v>
          </cell>
          <cell r="UL16">
            <v>0</v>
          </cell>
          <cell r="UM16">
            <v>0</v>
          </cell>
          <cell r="UN16">
            <v>0</v>
          </cell>
          <cell r="UO16">
            <v>0</v>
          </cell>
          <cell r="UP16">
            <v>0</v>
          </cell>
          <cell r="UQ16">
            <v>0</v>
          </cell>
          <cell r="UR16">
            <v>0</v>
          </cell>
          <cell r="US16">
            <v>0</v>
          </cell>
          <cell r="UT16">
            <v>0</v>
          </cell>
          <cell r="UU16">
            <v>0</v>
          </cell>
          <cell r="UV16">
            <v>0</v>
          </cell>
          <cell r="UW16">
            <v>0</v>
          </cell>
          <cell r="UX16">
            <v>0</v>
          </cell>
          <cell r="UY16">
            <v>0</v>
          </cell>
          <cell r="UZ16">
            <v>0</v>
          </cell>
          <cell r="VA16">
            <v>0</v>
          </cell>
          <cell r="VB16">
            <v>0</v>
          </cell>
          <cell r="VC16">
            <v>0</v>
          </cell>
          <cell r="VD16">
            <v>0</v>
          </cell>
          <cell r="VE16">
            <v>0</v>
          </cell>
          <cell r="VF16">
            <v>0</v>
          </cell>
          <cell r="VG16">
            <v>0</v>
          </cell>
          <cell r="VH16">
            <v>0</v>
          </cell>
          <cell r="VI16">
            <v>0</v>
          </cell>
          <cell r="VJ16">
            <v>0</v>
          </cell>
          <cell r="VK16">
            <v>0</v>
          </cell>
          <cell r="VL16">
            <v>0</v>
          </cell>
          <cell r="VM16">
            <v>0</v>
          </cell>
          <cell r="VN16">
            <v>0</v>
          </cell>
          <cell r="VO16">
            <v>0</v>
          </cell>
          <cell r="VP16">
            <v>0</v>
          </cell>
          <cell r="VR16">
            <v>24</v>
          </cell>
          <cell r="VS16">
            <v>28</v>
          </cell>
          <cell r="VT16">
            <v>24</v>
          </cell>
          <cell r="VU16">
            <v>11</v>
          </cell>
          <cell r="VV16">
            <v>4</v>
          </cell>
          <cell r="VW16">
            <v>0</v>
          </cell>
          <cell r="VX16">
            <v>0</v>
          </cell>
          <cell r="VY16">
            <v>0</v>
          </cell>
          <cell r="VZ16">
            <v>0</v>
          </cell>
          <cell r="WA16">
            <v>0</v>
          </cell>
          <cell r="WB16">
            <v>0</v>
          </cell>
          <cell r="WC16">
            <v>0</v>
          </cell>
          <cell r="WD16">
            <v>0</v>
          </cell>
          <cell r="WE16">
            <v>0</v>
          </cell>
          <cell r="WF16">
            <v>0</v>
          </cell>
          <cell r="WG16">
            <v>0</v>
          </cell>
          <cell r="WH16">
            <v>13</v>
          </cell>
          <cell r="WI16">
            <v>0</v>
          </cell>
          <cell r="WJ16">
            <v>13</v>
          </cell>
          <cell r="WK16">
            <v>0</v>
          </cell>
          <cell r="WL16">
            <v>0</v>
          </cell>
          <cell r="WM16">
            <v>0</v>
          </cell>
          <cell r="WN16">
            <v>0</v>
          </cell>
          <cell r="WO16">
            <v>0</v>
          </cell>
          <cell r="WP16">
            <v>0</v>
          </cell>
          <cell r="WQ16">
            <v>1</v>
          </cell>
          <cell r="WR16">
            <v>0</v>
          </cell>
          <cell r="WS16">
            <v>1</v>
          </cell>
          <cell r="WT16">
            <v>0</v>
          </cell>
          <cell r="WU16">
            <v>0</v>
          </cell>
          <cell r="WV16">
            <v>0</v>
          </cell>
          <cell r="WW16">
            <v>0</v>
          </cell>
          <cell r="WX16">
            <v>0</v>
          </cell>
          <cell r="WY16">
            <v>0</v>
          </cell>
          <cell r="WZ16">
            <v>0</v>
          </cell>
          <cell r="XA16">
            <v>0</v>
          </cell>
          <cell r="XB16">
            <v>0</v>
          </cell>
          <cell r="XC16">
            <v>0</v>
          </cell>
          <cell r="XD16">
            <v>0</v>
          </cell>
          <cell r="XE16">
            <v>0</v>
          </cell>
          <cell r="XF16">
            <v>0</v>
          </cell>
          <cell r="XG16">
            <v>0</v>
          </cell>
          <cell r="XH16">
            <v>0</v>
          </cell>
          <cell r="XI16">
            <v>0</v>
          </cell>
          <cell r="XJ16">
            <v>0</v>
          </cell>
          <cell r="XK16">
            <v>0</v>
          </cell>
          <cell r="XL16">
            <v>5</v>
          </cell>
          <cell r="XM16">
            <v>6</v>
          </cell>
          <cell r="XN16">
            <v>11</v>
          </cell>
          <cell r="XO16">
            <v>0</v>
          </cell>
          <cell r="XP16">
            <v>0</v>
          </cell>
          <cell r="XQ16">
            <v>0</v>
          </cell>
          <cell r="XR16">
            <v>0</v>
          </cell>
          <cell r="XS16">
            <v>0</v>
          </cell>
          <cell r="XT16">
            <v>0</v>
          </cell>
          <cell r="XU16">
            <v>0</v>
          </cell>
          <cell r="XV16">
            <v>0</v>
          </cell>
          <cell r="XW16">
            <v>0</v>
          </cell>
          <cell r="XX16">
            <v>2</v>
          </cell>
          <cell r="XY16">
            <v>2</v>
          </cell>
          <cell r="XZ16">
            <v>4</v>
          </cell>
          <cell r="YA16">
            <v>0</v>
          </cell>
          <cell r="YB16">
            <v>0</v>
          </cell>
          <cell r="YC16">
            <v>0</v>
          </cell>
          <cell r="YD16">
            <v>0</v>
          </cell>
          <cell r="YE16">
            <v>0</v>
          </cell>
          <cell r="YF16">
            <v>22</v>
          </cell>
          <cell r="YG16" t="str">
            <v>0%</v>
          </cell>
          <cell r="YH16" t="str">
            <v>0%</v>
          </cell>
          <cell r="YI16" t="str">
            <v>0%</v>
          </cell>
          <cell r="YJ16">
            <v>1</v>
          </cell>
          <cell r="YL16">
            <v>1</v>
          </cell>
          <cell r="YM16" t="str">
            <v>A</v>
          </cell>
          <cell r="YN16">
            <v>1</v>
          </cell>
          <cell r="YO16">
            <v>0</v>
          </cell>
          <cell r="YP16">
            <v>1</v>
          </cell>
        </row>
        <row r="17">
          <cell r="B17" t="str">
            <v>PEPPY PURNAMIASIH</v>
          </cell>
          <cell r="C17">
            <v>153878</v>
          </cell>
          <cell r="D17" t="str">
            <v>MIGRASI DARI OBC</v>
          </cell>
          <cell r="E17" t="str">
            <v>ISLAM</v>
          </cell>
          <cell r="F17" t="str">
            <v>PKWT</v>
          </cell>
          <cell r="G17" t="str">
            <v>PREPAID</v>
          </cell>
          <cell r="J17">
            <v>19231234</v>
          </cell>
          <cell r="K17">
            <v>570244</v>
          </cell>
          <cell r="L17" t="str">
            <v>PEREMPUAN</v>
          </cell>
          <cell r="M17" t="str">
            <v>AGENT POSTPAID</v>
          </cell>
          <cell r="N17" t="str">
            <v>MOHAMAD RAMDAN HILMI SOFYAN</v>
          </cell>
          <cell r="O17" t="str">
            <v>RIKA RIANY</v>
          </cell>
          <cell r="P17" t="str">
            <v>DEDICATED PREPAID PER 8 DESEMBER</v>
          </cell>
          <cell r="Q17">
            <v>0.37499999999999994</v>
          </cell>
          <cell r="R17" t="str">
            <v>34-1</v>
          </cell>
          <cell r="S17" t="str">
            <v>H</v>
          </cell>
          <cell r="AB17">
            <v>0.1777777777777777</v>
          </cell>
          <cell r="AD17" t="str">
            <v>LM</v>
          </cell>
          <cell r="AM17">
            <v>0.17777777777777776</v>
          </cell>
          <cell r="AO17" t="str">
            <v>LM</v>
          </cell>
          <cell r="AX17">
            <v>0.375</v>
          </cell>
          <cell r="AY17">
            <v>22</v>
          </cell>
          <cell r="AZ17" t="str">
            <v>H</v>
          </cell>
          <cell r="BI17">
            <v>0.375</v>
          </cell>
          <cell r="BJ17">
            <v>30</v>
          </cell>
          <cell r="BK17" t="str">
            <v>H</v>
          </cell>
          <cell r="BT17">
            <v>0.32638888888888884</v>
          </cell>
          <cell r="BU17" t="str">
            <v>33-1</v>
          </cell>
          <cell r="BV17" t="str">
            <v>IMP</v>
          </cell>
          <cell r="BZ17" t="str">
            <v>ANTAR TEMEN YG PINGSAN</v>
          </cell>
          <cell r="CE17">
            <v>0</v>
          </cell>
          <cell r="CG17" t="str">
            <v>LP</v>
          </cell>
          <cell r="CP17">
            <v>0.3118055555555555</v>
          </cell>
          <cell r="CQ17">
            <v>26</v>
          </cell>
          <cell r="CR17" t="str">
            <v>IMP</v>
          </cell>
          <cell r="CV17" t="str">
            <v>Sakit demam</v>
          </cell>
          <cell r="DA17">
            <v>0.36666666666666675</v>
          </cell>
          <cell r="DB17">
            <v>29</v>
          </cell>
          <cell r="DC17" t="str">
            <v>H</v>
          </cell>
          <cell r="DL17">
            <v>0.38055555555555559</v>
          </cell>
          <cell r="DM17">
            <v>32</v>
          </cell>
          <cell r="DN17" t="str">
            <v>H</v>
          </cell>
          <cell r="DW17">
            <v>0</v>
          </cell>
          <cell r="DY17" t="str">
            <v>LP</v>
          </cell>
          <cell r="EH17">
            <v>0.37499999999999994</v>
          </cell>
          <cell r="EI17">
            <v>25</v>
          </cell>
          <cell r="EJ17" t="str">
            <v>H</v>
          </cell>
          <cell r="ES17">
            <v>0.375</v>
          </cell>
          <cell r="ET17">
            <v>30</v>
          </cell>
          <cell r="EU17" t="str">
            <v>H</v>
          </cell>
          <cell r="FD17">
            <v>0.37430555555555561</v>
          </cell>
          <cell r="FE17">
            <v>32</v>
          </cell>
          <cell r="FF17" t="str">
            <v>H</v>
          </cell>
          <cell r="FO17">
            <v>0.3756944444444445</v>
          </cell>
          <cell r="FP17" t="str">
            <v>34-1</v>
          </cell>
          <cell r="FQ17" t="str">
            <v>H</v>
          </cell>
          <cell r="FZ17">
            <v>0</v>
          </cell>
          <cell r="GB17" t="str">
            <v>LP</v>
          </cell>
          <cell r="GK17">
            <v>0</v>
          </cell>
          <cell r="GM17" t="str">
            <v>LP</v>
          </cell>
          <cell r="GV17">
            <v>0.37499999999999994</v>
          </cell>
          <cell r="GW17">
            <v>25</v>
          </cell>
          <cell r="GX17" t="str">
            <v>H</v>
          </cell>
          <cell r="HG17">
            <v>0.36388888888888887</v>
          </cell>
          <cell r="HH17">
            <v>28</v>
          </cell>
          <cell r="HI17" t="str">
            <v>H</v>
          </cell>
          <cell r="HR17">
            <v>0.37500000000000006</v>
          </cell>
          <cell r="HS17">
            <v>32</v>
          </cell>
          <cell r="HT17" t="str">
            <v>H</v>
          </cell>
          <cell r="IC17">
            <v>0.37499999999999994</v>
          </cell>
          <cell r="ID17" t="str">
            <v>34-1</v>
          </cell>
          <cell r="IE17" t="str">
            <v>H</v>
          </cell>
          <cell r="IN17">
            <v>0</v>
          </cell>
          <cell r="IP17" t="str">
            <v>LP</v>
          </cell>
          <cell r="JF17">
            <v>0.37777777777777771</v>
          </cell>
          <cell r="JG17">
            <v>28</v>
          </cell>
          <cell r="JH17" t="str">
            <v>H</v>
          </cell>
          <cell r="JQ17">
            <v>0.40902777777777782</v>
          </cell>
          <cell r="JR17">
            <v>32</v>
          </cell>
          <cell r="JS17" t="str">
            <v>H</v>
          </cell>
          <cell r="KB17">
            <v>0.37499999999999994</v>
          </cell>
          <cell r="KC17" t="str">
            <v>34-1</v>
          </cell>
          <cell r="KD17" t="str">
            <v>H</v>
          </cell>
          <cell r="KM17">
            <v>0</v>
          </cell>
          <cell r="KO17" t="str">
            <v>LP</v>
          </cell>
          <cell r="KX17">
            <v>0</v>
          </cell>
          <cell r="KZ17" t="str">
            <v>LP</v>
          </cell>
          <cell r="LI17">
            <v>0</v>
          </cell>
          <cell r="LK17" t="str">
            <v>C</v>
          </cell>
          <cell r="NB17" t="str">
            <v>34-1</v>
          </cell>
          <cell r="NC17">
            <v>0</v>
          </cell>
          <cell r="ND17">
            <v>0</v>
          </cell>
          <cell r="NE17">
            <v>22</v>
          </cell>
          <cell r="NF17">
            <v>30</v>
          </cell>
          <cell r="NG17" t="str">
            <v>33-1</v>
          </cell>
          <cell r="NH17">
            <v>0</v>
          </cell>
          <cell r="NI17">
            <v>26</v>
          </cell>
          <cell r="NJ17">
            <v>29</v>
          </cell>
          <cell r="NK17">
            <v>32</v>
          </cell>
          <cell r="NL17">
            <v>0</v>
          </cell>
          <cell r="NM17">
            <v>25</v>
          </cell>
          <cell r="NN17">
            <v>30</v>
          </cell>
          <cell r="NO17">
            <v>32</v>
          </cell>
          <cell r="NP17" t="str">
            <v>34-1</v>
          </cell>
          <cell r="NQ17">
            <v>0</v>
          </cell>
          <cell r="NR17">
            <v>0</v>
          </cell>
          <cell r="NS17">
            <v>25</v>
          </cell>
          <cell r="NT17">
            <v>28</v>
          </cell>
          <cell r="NU17">
            <v>32</v>
          </cell>
          <cell r="NV17" t="str">
            <v>34-1</v>
          </cell>
          <cell r="NW17">
            <v>0</v>
          </cell>
          <cell r="NX17">
            <v>28</v>
          </cell>
          <cell r="NY17">
            <v>32</v>
          </cell>
          <cell r="NZ17" t="str">
            <v>34-1</v>
          </cell>
          <cell r="OA17">
            <v>0</v>
          </cell>
          <cell r="OB17">
            <v>0</v>
          </cell>
          <cell r="OC17">
            <v>0</v>
          </cell>
          <cell r="OD17">
            <v>0</v>
          </cell>
          <cell r="OE17">
            <v>0</v>
          </cell>
          <cell r="OF17">
            <v>0</v>
          </cell>
          <cell r="OH17" t="str">
            <v>H</v>
          </cell>
          <cell r="OI17" t="str">
            <v>LM</v>
          </cell>
          <cell r="OJ17" t="str">
            <v>LM</v>
          </cell>
          <cell r="OK17" t="str">
            <v>H</v>
          </cell>
          <cell r="OL17" t="str">
            <v>H</v>
          </cell>
          <cell r="OM17" t="str">
            <v>IMP</v>
          </cell>
          <cell r="ON17" t="str">
            <v>LP</v>
          </cell>
          <cell r="OO17" t="str">
            <v>IMP</v>
          </cell>
          <cell r="OP17" t="str">
            <v>H</v>
          </cell>
          <cell r="OQ17" t="str">
            <v>H</v>
          </cell>
          <cell r="OR17" t="str">
            <v>LP</v>
          </cell>
          <cell r="OS17" t="str">
            <v>H</v>
          </cell>
          <cell r="OT17" t="str">
            <v>H</v>
          </cell>
          <cell r="OU17" t="str">
            <v>H</v>
          </cell>
          <cell r="OV17" t="str">
            <v>H</v>
          </cell>
          <cell r="OW17" t="str">
            <v>LP</v>
          </cell>
          <cell r="OX17" t="str">
            <v>LP</v>
          </cell>
          <cell r="OY17" t="str">
            <v>H</v>
          </cell>
          <cell r="OZ17" t="str">
            <v>H</v>
          </cell>
          <cell r="PA17" t="str">
            <v>H</v>
          </cell>
          <cell r="PB17" t="str">
            <v>H</v>
          </cell>
          <cell r="PC17" t="str">
            <v>LP</v>
          </cell>
          <cell r="PD17" t="str">
            <v>H</v>
          </cell>
          <cell r="PE17" t="str">
            <v>H</v>
          </cell>
          <cell r="PF17" t="str">
            <v>H</v>
          </cell>
          <cell r="PG17" t="str">
            <v>LP</v>
          </cell>
          <cell r="PH17" t="str">
            <v>LP</v>
          </cell>
          <cell r="PI17" t="str">
            <v>C</v>
          </cell>
          <cell r="PJ17">
            <v>0</v>
          </cell>
          <cell r="PK17">
            <v>0</v>
          </cell>
          <cell r="PL17">
            <v>0</v>
          </cell>
          <cell r="PN17">
            <v>0</v>
          </cell>
          <cell r="PO17">
            <v>0</v>
          </cell>
          <cell r="PP17">
            <v>0</v>
          </cell>
          <cell r="PQ17">
            <v>0</v>
          </cell>
          <cell r="PR17">
            <v>0</v>
          </cell>
          <cell r="PS17">
            <v>0</v>
          </cell>
          <cell r="PT17">
            <v>0</v>
          </cell>
          <cell r="PU17">
            <v>0</v>
          </cell>
          <cell r="PV17">
            <v>0</v>
          </cell>
          <cell r="PW17">
            <v>0</v>
          </cell>
          <cell r="PX17">
            <v>0</v>
          </cell>
          <cell r="PY17">
            <v>0</v>
          </cell>
          <cell r="PZ17">
            <v>0</v>
          </cell>
          <cell r="QA17">
            <v>0</v>
          </cell>
          <cell r="QB17">
            <v>0</v>
          </cell>
          <cell r="QC17">
            <v>0</v>
          </cell>
          <cell r="QD17">
            <v>0</v>
          </cell>
          <cell r="QE17">
            <v>0</v>
          </cell>
          <cell r="QF17">
            <v>0</v>
          </cell>
          <cell r="QG17">
            <v>0</v>
          </cell>
          <cell r="QH17">
            <v>0</v>
          </cell>
          <cell r="QI17">
            <v>0</v>
          </cell>
          <cell r="QJ17">
            <v>0</v>
          </cell>
          <cell r="QK17">
            <v>0</v>
          </cell>
          <cell r="QL17">
            <v>0</v>
          </cell>
          <cell r="QM17">
            <v>0</v>
          </cell>
          <cell r="QN17">
            <v>0</v>
          </cell>
          <cell r="QO17">
            <v>0</v>
          </cell>
          <cell r="QP17">
            <v>0</v>
          </cell>
          <cell r="QQ17">
            <v>0</v>
          </cell>
          <cell r="QR17">
            <v>0</v>
          </cell>
          <cell r="QT17">
            <v>0</v>
          </cell>
          <cell r="QU17">
            <v>0</v>
          </cell>
          <cell r="QV17">
            <v>0</v>
          </cell>
          <cell r="QW17">
            <v>0</v>
          </cell>
          <cell r="QX17">
            <v>0</v>
          </cell>
          <cell r="QY17">
            <v>0</v>
          </cell>
          <cell r="QZ17">
            <v>0</v>
          </cell>
          <cell r="RA17">
            <v>0</v>
          </cell>
          <cell r="RB17">
            <v>0</v>
          </cell>
          <cell r="RC17">
            <v>0</v>
          </cell>
          <cell r="RD17">
            <v>0</v>
          </cell>
          <cell r="RE17">
            <v>0</v>
          </cell>
          <cell r="RF17">
            <v>0</v>
          </cell>
          <cell r="RG17">
            <v>0</v>
          </cell>
          <cell r="RH17">
            <v>0</v>
          </cell>
          <cell r="RI17">
            <v>0</v>
          </cell>
          <cell r="RJ17">
            <v>0</v>
          </cell>
          <cell r="RK17">
            <v>0</v>
          </cell>
          <cell r="RL17">
            <v>0</v>
          </cell>
          <cell r="RM17">
            <v>0</v>
          </cell>
          <cell r="RN17">
            <v>0</v>
          </cell>
          <cell r="RO17">
            <v>0</v>
          </cell>
          <cell r="RP17">
            <v>0</v>
          </cell>
          <cell r="RQ17">
            <v>0</v>
          </cell>
          <cell r="RR17">
            <v>0</v>
          </cell>
          <cell r="RS17">
            <v>0</v>
          </cell>
          <cell r="RT17">
            <v>0</v>
          </cell>
          <cell r="RU17">
            <v>0</v>
          </cell>
          <cell r="RV17">
            <v>0</v>
          </cell>
          <cell r="RW17">
            <v>0</v>
          </cell>
          <cell r="RX17">
            <v>0</v>
          </cell>
          <cell r="RZ17">
            <v>0.37499999999999994</v>
          </cell>
          <cell r="SA17">
            <v>0.1777777777777777</v>
          </cell>
          <cell r="SB17">
            <v>0.17777777777777776</v>
          </cell>
          <cell r="SC17">
            <v>0.375</v>
          </cell>
          <cell r="SD17">
            <v>0.375</v>
          </cell>
          <cell r="SE17">
            <v>0.32638888888888884</v>
          </cell>
          <cell r="SF17">
            <v>0</v>
          </cell>
          <cell r="SG17">
            <v>0.3118055555555555</v>
          </cell>
          <cell r="SH17">
            <v>0.36666666666666675</v>
          </cell>
          <cell r="SI17">
            <v>0.38055555555555559</v>
          </cell>
          <cell r="SJ17">
            <v>0</v>
          </cell>
          <cell r="SK17">
            <v>0.37499999999999994</v>
          </cell>
          <cell r="SL17">
            <v>0.375</v>
          </cell>
          <cell r="SM17">
            <v>0.37430555555555561</v>
          </cell>
          <cell r="SN17">
            <v>0.3756944444444445</v>
          </cell>
          <cell r="SO17">
            <v>0</v>
          </cell>
          <cell r="SP17">
            <v>0</v>
          </cell>
          <cell r="SQ17">
            <v>0.37499999999999994</v>
          </cell>
          <cell r="SR17">
            <v>0.36388888888888887</v>
          </cell>
          <cell r="SS17">
            <v>0.37500000000000006</v>
          </cell>
          <cell r="ST17">
            <v>0.37499999999999994</v>
          </cell>
          <cell r="SU17">
            <v>0</v>
          </cell>
          <cell r="SV17">
            <v>0.37777777777777771</v>
          </cell>
          <cell r="SW17">
            <v>0.40902777777777782</v>
          </cell>
          <cell r="SX17">
            <v>0.37499999999999994</v>
          </cell>
          <cell r="SY17">
            <v>0</v>
          </cell>
          <cell r="SZ17">
            <v>0</v>
          </cell>
          <cell r="TA17">
            <v>0</v>
          </cell>
          <cell r="TB17">
            <v>0</v>
          </cell>
          <cell r="TC17">
            <v>0</v>
          </cell>
          <cell r="TD17">
            <v>0</v>
          </cell>
          <cell r="TF17">
            <v>0</v>
          </cell>
          <cell r="TG17">
            <v>0</v>
          </cell>
          <cell r="TH17">
            <v>0</v>
          </cell>
          <cell r="TI17">
            <v>0</v>
          </cell>
          <cell r="TJ17">
            <v>0</v>
          </cell>
          <cell r="TK17">
            <v>0</v>
          </cell>
          <cell r="TL17">
            <v>0</v>
          </cell>
          <cell r="TM17">
            <v>0</v>
          </cell>
          <cell r="TN17">
            <v>0</v>
          </cell>
          <cell r="TO17">
            <v>0</v>
          </cell>
          <cell r="TP17">
            <v>0</v>
          </cell>
          <cell r="TQ17">
            <v>0</v>
          </cell>
          <cell r="TR17">
            <v>0</v>
          </cell>
          <cell r="TS17">
            <v>0</v>
          </cell>
          <cell r="TT17">
            <v>0</v>
          </cell>
          <cell r="TU17">
            <v>0</v>
          </cell>
          <cell r="TV17">
            <v>0</v>
          </cell>
          <cell r="TW17">
            <v>0</v>
          </cell>
          <cell r="TX17">
            <v>0</v>
          </cell>
          <cell r="TY17">
            <v>0</v>
          </cell>
          <cell r="TZ17">
            <v>0</v>
          </cell>
          <cell r="UA17">
            <v>0</v>
          </cell>
          <cell r="UB17">
            <v>0</v>
          </cell>
          <cell r="UC17">
            <v>0</v>
          </cell>
          <cell r="UD17">
            <v>0</v>
          </cell>
          <cell r="UE17">
            <v>0</v>
          </cell>
          <cell r="UF17">
            <v>0</v>
          </cell>
          <cell r="UG17">
            <v>0</v>
          </cell>
          <cell r="UH17">
            <v>0</v>
          </cell>
          <cell r="UI17">
            <v>0</v>
          </cell>
          <cell r="UJ17">
            <v>0</v>
          </cell>
          <cell r="UL17">
            <v>0</v>
          </cell>
          <cell r="UM17">
            <v>0</v>
          </cell>
          <cell r="UN17">
            <v>0</v>
          </cell>
          <cell r="UO17">
            <v>0</v>
          </cell>
          <cell r="UP17">
            <v>0</v>
          </cell>
          <cell r="UQ17">
            <v>0</v>
          </cell>
          <cell r="UR17">
            <v>0</v>
          </cell>
          <cell r="US17">
            <v>0</v>
          </cell>
          <cell r="UT17">
            <v>0</v>
          </cell>
          <cell r="UU17">
            <v>0</v>
          </cell>
          <cell r="UV17">
            <v>0</v>
          </cell>
          <cell r="UW17">
            <v>0</v>
          </cell>
          <cell r="UX17">
            <v>0</v>
          </cell>
          <cell r="UY17">
            <v>0</v>
          </cell>
          <cell r="UZ17">
            <v>0</v>
          </cell>
          <cell r="VA17">
            <v>0</v>
          </cell>
          <cell r="VB17">
            <v>0</v>
          </cell>
          <cell r="VC17">
            <v>0</v>
          </cell>
          <cell r="VD17">
            <v>0</v>
          </cell>
          <cell r="VE17">
            <v>0</v>
          </cell>
          <cell r="VF17">
            <v>0</v>
          </cell>
          <cell r="VG17">
            <v>0</v>
          </cell>
          <cell r="VH17">
            <v>0</v>
          </cell>
          <cell r="VI17">
            <v>0</v>
          </cell>
          <cell r="VJ17">
            <v>0</v>
          </cell>
          <cell r="VK17">
            <v>0</v>
          </cell>
          <cell r="VL17">
            <v>0</v>
          </cell>
          <cell r="VM17">
            <v>0</v>
          </cell>
          <cell r="VN17">
            <v>0</v>
          </cell>
          <cell r="VO17">
            <v>0</v>
          </cell>
          <cell r="VP17">
            <v>0</v>
          </cell>
          <cell r="VR17">
            <v>19</v>
          </cell>
          <cell r="VS17">
            <v>28</v>
          </cell>
          <cell r="VT17">
            <v>19</v>
          </cell>
          <cell r="VU17">
            <v>18</v>
          </cell>
          <cell r="VV17">
            <v>9</v>
          </cell>
          <cell r="VW17">
            <v>0</v>
          </cell>
          <cell r="VX17">
            <v>0</v>
          </cell>
          <cell r="VY17">
            <v>0</v>
          </cell>
          <cell r="VZ17">
            <v>0</v>
          </cell>
          <cell r="WA17">
            <v>0</v>
          </cell>
          <cell r="WB17">
            <v>0</v>
          </cell>
          <cell r="WC17">
            <v>0</v>
          </cell>
          <cell r="WD17">
            <v>0</v>
          </cell>
          <cell r="WE17">
            <v>1</v>
          </cell>
          <cell r="WF17">
            <v>0</v>
          </cell>
          <cell r="WG17">
            <v>0</v>
          </cell>
          <cell r="WH17">
            <v>0</v>
          </cell>
          <cell r="WI17">
            <v>0</v>
          </cell>
          <cell r="WJ17">
            <v>1</v>
          </cell>
          <cell r="WK17">
            <v>0</v>
          </cell>
          <cell r="WL17">
            <v>0</v>
          </cell>
          <cell r="WM17">
            <v>0</v>
          </cell>
          <cell r="WN17">
            <v>0</v>
          </cell>
          <cell r="WO17">
            <v>5</v>
          </cell>
          <cell r="WP17">
            <v>2</v>
          </cell>
          <cell r="WQ17">
            <v>0</v>
          </cell>
          <cell r="WR17">
            <v>0</v>
          </cell>
          <cell r="WS17">
            <v>0</v>
          </cell>
          <cell r="WT17">
            <v>0</v>
          </cell>
          <cell r="WU17">
            <v>0</v>
          </cell>
          <cell r="WV17">
            <v>0</v>
          </cell>
          <cell r="WW17">
            <v>0</v>
          </cell>
          <cell r="WX17">
            <v>0</v>
          </cell>
          <cell r="WY17">
            <v>0</v>
          </cell>
          <cell r="WZ17">
            <v>0</v>
          </cell>
          <cell r="XA17">
            <v>0</v>
          </cell>
          <cell r="XB17">
            <v>0</v>
          </cell>
          <cell r="XC17">
            <v>0</v>
          </cell>
          <cell r="XD17">
            <v>0</v>
          </cell>
          <cell r="XE17">
            <v>0</v>
          </cell>
          <cell r="XF17">
            <v>0</v>
          </cell>
          <cell r="XG17">
            <v>0</v>
          </cell>
          <cell r="XH17">
            <v>0</v>
          </cell>
          <cell r="XI17">
            <v>0</v>
          </cell>
          <cell r="XJ17">
            <v>0</v>
          </cell>
          <cell r="XK17">
            <v>7</v>
          </cell>
          <cell r="XL17">
            <v>7</v>
          </cell>
          <cell r="XM17">
            <v>4</v>
          </cell>
          <cell r="XN17">
            <v>18</v>
          </cell>
          <cell r="XO17">
            <v>0</v>
          </cell>
          <cell r="XP17">
            <v>0</v>
          </cell>
          <cell r="XQ17">
            <v>0</v>
          </cell>
          <cell r="XR17">
            <v>0</v>
          </cell>
          <cell r="XS17">
            <v>0</v>
          </cell>
          <cell r="XT17">
            <v>0</v>
          </cell>
          <cell r="XU17">
            <v>0</v>
          </cell>
          <cell r="XV17">
            <v>0</v>
          </cell>
          <cell r="XW17">
            <v>1</v>
          </cell>
          <cell r="XX17">
            <v>3</v>
          </cell>
          <cell r="XY17">
            <v>3</v>
          </cell>
          <cell r="XZ17">
            <v>7</v>
          </cell>
          <cell r="YA17">
            <v>0</v>
          </cell>
          <cell r="YB17">
            <v>0</v>
          </cell>
          <cell r="YC17">
            <v>0</v>
          </cell>
          <cell r="YD17">
            <v>0</v>
          </cell>
          <cell r="YE17">
            <v>0</v>
          </cell>
          <cell r="YF17">
            <v>36</v>
          </cell>
          <cell r="YG17">
            <v>1</v>
          </cell>
          <cell r="YH17">
            <v>1</v>
          </cell>
          <cell r="YI17">
            <v>1</v>
          </cell>
          <cell r="YJ17">
            <v>1</v>
          </cell>
          <cell r="YL17">
            <v>1</v>
          </cell>
          <cell r="YM17" t="str">
            <v>B</v>
          </cell>
          <cell r="YN17">
            <v>1</v>
          </cell>
          <cell r="YO17">
            <v>0</v>
          </cell>
          <cell r="YP17">
            <v>1</v>
          </cell>
        </row>
        <row r="18">
          <cell r="B18" t="str">
            <v>RISTI PERTIWI</v>
          </cell>
          <cell r="C18">
            <v>71958</v>
          </cell>
          <cell r="D18" t="str">
            <v>5</v>
          </cell>
          <cell r="E18" t="str">
            <v>ISLAM</v>
          </cell>
          <cell r="F18" t="str">
            <v>PKWT</v>
          </cell>
          <cell r="G18" t="str">
            <v>PREPAID</v>
          </cell>
          <cell r="J18">
            <v>16009331</v>
          </cell>
          <cell r="K18">
            <v>570242</v>
          </cell>
          <cell r="L18" t="str">
            <v>PEREMPUAN</v>
          </cell>
          <cell r="M18" t="str">
            <v>AGENT POSTPAID</v>
          </cell>
          <cell r="N18" t="str">
            <v>TATAN SUDRAJAT</v>
          </cell>
          <cell r="O18" t="str">
            <v>RIKA RIANY</v>
          </cell>
          <cell r="P18" t="str">
            <v>DEDICATED PREPAID PER 8 DESEMBER</v>
          </cell>
          <cell r="Q18">
            <v>0.36944444444444452</v>
          </cell>
          <cell r="R18" t="str">
            <v>33-1</v>
          </cell>
          <cell r="S18" t="str">
            <v>H</v>
          </cell>
          <cell r="AB18">
            <v>0</v>
          </cell>
          <cell r="AD18" t="str">
            <v>LP</v>
          </cell>
          <cell r="AM18">
            <v>0.36944444444444441</v>
          </cell>
          <cell r="AN18">
            <v>25</v>
          </cell>
          <cell r="AO18" t="str">
            <v>TDP</v>
          </cell>
          <cell r="AP18" t="str">
            <v>ZAIMAH RIFA</v>
          </cell>
          <cell r="AQ18" t="str">
            <v>KETEPATAN LOGIN</v>
          </cell>
          <cell r="AX18">
            <v>0.37361111111111101</v>
          </cell>
          <cell r="AY18" t="str">
            <v>33-1</v>
          </cell>
          <cell r="AZ18" t="str">
            <v>H</v>
          </cell>
          <cell r="BI18">
            <v>0</v>
          </cell>
          <cell r="BK18" t="str">
            <v>LP</v>
          </cell>
          <cell r="BT18">
            <v>0</v>
          </cell>
          <cell r="BV18" t="str">
            <v>C</v>
          </cell>
          <cell r="CE18">
            <v>0.36666666666666675</v>
          </cell>
          <cell r="CF18" t="str">
            <v>33-1</v>
          </cell>
          <cell r="CG18" t="str">
            <v>H</v>
          </cell>
          <cell r="CP18">
            <v>0</v>
          </cell>
          <cell r="CR18" t="str">
            <v>LP</v>
          </cell>
          <cell r="DA18">
            <v>0.38055555555555559</v>
          </cell>
          <cell r="DB18">
            <v>25</v>
          </cell>
          <cell r="DC18" t="str">
            <v>H</v>
          </cell>
          <cell r="DL18">
            <v>0.42708333333333343</v>
          </cell>
          <cell r="DM18">
            <v>26</v>
          </cell>
          <cell r="DN18" t="str">
            <v>H</v>
          </cell>
          <cell r="DW18">
            <v>0.36597222222222231</v>
          </cell>
          <cell r="DX18">
            <v>32</v>
          </cell>
          <cell r="DY18" t="str">
            <v>H</v>
          </cell>
          <cell r="EH18">
            <v>0.37569444444444444</v>
          </cell>
          <cell r="EI18" t="str">
            <v>34-1</v>
          </cell>
          <cell r="EJ18" t="str">
            <v>H</v>
          </cell>
          <cell r="ES18">
            <v>0</v>
          </cell>
          <cell r="EU18" t="str">
            <v>LP</v>
          </cell>
          <cell r="FD18">
            <v>0</v>
          </cell>
          <cell r="FF18" t="str">
            <v>LP</v>
          </cell>
          <cell r="FO18">
            <v>0</v>
          </cell>
          <cell r="FQ18" t="str">
            <v>S</v>
          </cell>
          <cell r="FT18" t="str">
            <v>SAKIT TENGGOROKAN</v>
          </cell>
          <cell r="FZ18">
            <v>0.37500000000000006</v>
          </cell>
          <cell r="GA18">
            <v>29</v>
          </cell>
          <cell r="GB18" t="str">
            <v>H</v>
          </cell>
          <cell r="GK18">
            <v>0.37708333333333338</v>
          </cell>
          <cell r="GL18">
            <v>32</v>
          </cell>
          <cell r="GM18" t="str">
            <v>H</v>
          </cell>
          <cell r="GV18">
            <v>0.37500000000000006</v>
          </cell>
          <cell r="GW18">
            <v>32</v>
          </cell>
          <cell r="GX18" t="str">
            <v>H</v>
          </cell>
          <cell r="HG18">
            <v>0</v>
          </cell>
          <cell r="HI18" t="str">
            <v>LP</v>
          </cell>
          <cell r="HR18">
            <v>0</v>
          </cell>
          <cell r="HT18" t="str">
            <v>LP</v>
          </cell>
          <cell r="IC18">
            <v>0.4111111111111112</v>
          </cell>
          <cell r="ID18">
            <v>22</v>
          </cell>
          <cell r="IE18" t="str">
            <v>H</v>
          </cell>
          <cell r="IN18">
            <v>0.37708333333333338</v>
          </cell>
          <cell r="IO18">
            <v>28</v>
          </cell>
          <cell r="IP18" t="str">
            <v>H</v>
          </cell>
          <cell r="JF18">
            <v>0</v>
          </cell>
          <cell r="JH18" t="str">
            <v>TLPL</v>
          </cell>
          <cell r="JI18" t="str">
            <v>SERELIN ARDIANITA</v>
          </cell>
          <cell r="JJ18" t="str">
            <v>KETEPATAN LOGIN</v>
          </cell>
          <cell r="JQ18">
            <v>3.3180555555555555</v>
          </cell>
          <cell r="JR18">
            <v>26</v>
          </cell>
          <cell r="JS18" t="str">
            <v>TLPM</v>
          </cell>
          <cell r="JT18" t="str">
            <v>SERELIN ARDIANITA</v>
          </cell>
          <cell r="JU18" t="str">
            <v>KETEPATAN LOGIN</v>
          </cell>
          <cell r="KB18">
            <v>0.41180555555555559</v>
          </cell>
          <cell r="KC18">
            <v>26</v>
          </cell>
          <cell r="KD18" t="str">
            <v>H</v>
          </cell>
          <cell r="KM18">
            <v>0.36388888888888898</v>
          </cell>
          <cell r="KN18">
            <v>26</v>
          </cell>
          <cell r="KO18" t="str">
            <v>TDP</v>
          </cell>
          <cell r="KP18" t="str">
            <v>DESI NURHASANAH</v>
          </cell>
          <cell r="KQ18" t="str">
            <v>QA SCORE</v>
          </cell>
          <cell r="KX18">
            <v>0.37708333333333344</v>
          </cell>
          <cell r="KY18" t="str">
            <v>34-1</v>
          </cell>
          <cell r="KZ18" t="str">
            <v>H</v>
          </cell>
          <cell r="LI18">
            <v>0</v>
          </cell>
          <cell r="LK18" t="str">
            <v>LP</v>
          </cell>
          <cell r="NB18" t="str">
            <v>33-1</v>
          </cell>
          <cell r="NC18">
            <v>0</v>
          </cell>
          <cell r="ND18">
            <v>25</v>
          </cell>
          <cell r="NE18" t="str">
            <v>33-1</v>
          </cell>
          <cell r="NF18">
            <v>0</v>
          </cell>
          <cell r="NG18">
            <v>0</v>
          </cell>
          <cell r="NH18" t="str">
            <v>33-1</v>
          </cell>
          <cell r="NI18">
            <v>0</v>
          </cell>
          <cell r="NJ18">
            <v>25</v>
          </cell>
          <cell r="NK18">
            <v>26</v>
          </cell>
          <cell r="NL18">
            <v>32</v>
          </cell>
          <cell r="NM18" t="str">
            <v>34-1</v>
          </cell>
          <cell r="NN18">
            <v>0</v>
          </cell>
          <cell r="NO18">
            <v>0</v>
          </cell>
          <cell r="NP18">
            <v>0</v>
          </cell>
          <cell r="NQ18">
            <v>29</v>
          </cell>
          <cell r="NR18">
            <v>32</v>
          </cell>
          <cell r="NS18">
            <v>32</v>
          </cell>
          <cell r="NT18">
            <v>0</v>
          </cell>
          <cell r="NU18">
            <v>0</v>
          </cell>
          <cell r="NV18">
            <v>22</v>
          </cell>
          <cell r="NW18">
            <v>28</v>
          </cell>
          <cell r="NX18">
            <v>0</v>
          </cell>
          <cell r="NY18">
            <v>26</v>
          </cell>
          <cell r="NZ18">
            <v>26</v>
          </cell>
          <cell r="OA18">
            <v>26</v>
          </cell>
          <cell r="OB18" t="str">
            <v>34-1</v>
          </cell>
          <cell r="OC18">
            <v>0</v>
          </cell>
          <cell r="OD18">
            <v>0</v>
          </cell>
          <cell r="OE18">
            <v>0</v>
          </cell>
          <cell r="OF18">
            <v>0</v>
          </cell>
          <cell r="OH18" t="str">
            <v>H</v>
          </cell>
          <cell r="OI18" t="str">
            <v>LP</v>
          </cell>
          <cell r="OJ18" t="str">
            <v>TDP</v>
          </cell>
          <cell r="OK18" t="str">
            <v>H</v>
          </cell>
          <cell r="OL18" t="str">
            <v>LP</v>
          </cell>
          <cell r="OM18" t="str">
            <v>C</v>
          </cell>
          <cell r="ON18" t="str">
            <v>H</v>
          </cell>
          <cell r="OO18" t="str">
            <v>LP</v>
          </cell>
          <cell r="OP18" t="str">
            <v>H</v>
          </cell>
          <cell r="OQ18" t="str">
            <v>H</v>
          </cell>
          <cell r="OR18" t="str">
            <v>H</v>
          </cell>
          <cell r="OS18" t="str">
            <v>H</v>
          </cell>
          <cell r="OT18" t="str">
            <v>LP</v>
          </cell>
          <cell r="OU18" t="str">
            <v>LP</v>
          </cell>
          <cell r="OV18" t="str">
            <v>S</v>
          </cell>
          <cell r="OW18" t="str">
            <v>H</v>
          </cell>
          <cell r="OX18" t="str">
            <v>H</v>
          </cell>
          <cell r="OY18" t="str">
            <v>H</v>
          </cell>
          <cell r="OZ18" t="str">
            <v>LP</v>
          </cell>
          <cell r="PA18" t="str">
            <v>LP</v>
          </cell>
          <cell r="PB18" t="str">
            <v>H</v>
          </cell>
          <cell r="PC18" t="str">
            <v>H</v>
          </cell>
          <cell r="PD18" t="str">
            <v>TLPL</v>
          </cell>
          <cell r="PE18" t="str">
            <v>TLPM</v>
          </cell>
          <cell r="PF18" t="str">
            <v>H</v>
          </cell>
          <cell r="PG18" t="str">
            <v>TDP</v>
          </cell>
          <cell r="PH18" t="str">
            <v>H</v>
          </cell>
          <cell r="PI18" t="str">
            <v>LP</v>
          </cell>
          <cell r="PJ18">
            <v>0</v>
          </cell>
          <cell r="PK18">
            <v>0</v>
          </cell>
          <cell r="PL18">
            <v>0</v>
          </cell>
          <cell r="PN18">
            <v>0</v>
          </cell>
          <cell r="PO18">
            <v>0</v>
          </cell>
          <cell r="PP18" t="str">
            <v>ZAIMAH RIFA</v>
          </cell>
          <cell r="PQ18">
            <v>0</v>
          </cell>
          <cell r="PR18">
            <v>0</v>
          </cell>
          <cell r="PS18">
            <v>0</v>
          </cell>
          <cell r="PT18">
            <v>0</v>
          </cell>
          <cell r="PU18">
            <v>0</v>
          </cell>
          <cell r="PV18">
            <v>0</v>
          </cell>
          <cell r="PW18">
            <v>0</v>
          </cell>
          <cell r="PX18">
            <v>0</v>
          </cell>
          <cell r="PY18">
            <v>0</v>
          </cell>
          <cell r="PZ18">
            <v>0</v>
          </cell>
          <cell r="QA18">
            <v>0</v>
          </cell>
          <cell r="QB18">
            <v>0</v>
          </cell>
          <cell r="QC18">
            <v>0</v>
          </cell>
          <cell r="QD18">
            <v>0</v>
          </cell>
          <cell r="QE18">
            <v>0</v>
          </cell>
          <cell r="QF18">
            <v>0</v>
          </cell>
          <cell r="QG18">
            <v>0</v>
          </cell>
          <cell r="QH18">
            <v>0</v>
          </cell>
          <cell r="QI18">
            <v>0</v>
          </cell>
          <cell r="QJ18" t="str">
            <v>SERELIN ARDIANITA</v>
          </cell>
          <cell r="QK18" t="str">
            <v>SERELIN ARDIANITA</v>
          </cell>
          <cell r="QL18">
            <v>0</v>
          </cell>
          <cell r="QM18" t="str">
            <v>DESI NURHASANAH</v>
          </cell>
          <cell r="QN18">
            <v>0</v>
          </cell>
          <cell r="QO18">
            <v>0</v>
          </cell>
          <cell r="QP18">
            <v>0</v>
          </cell>
          <cell r="QQ18">
            <v>0</v>
          </cell>
          <cell r="QR18">
            <v>0</v>
          </cell>
          <cell r="QT18">
            <v>0</v>
          </cell>
          <cell r="QU18">
            <v>0</v>
          </cell>
          <cell r="QV18" t="str">
            <v>KETEPATAN LOGIN</v>
          </cell>
          <cell r="QW18">
            <v>0</v>
          </cell>
          <cell r="QX18">
            <v>0</v>
          </cell>
          <cell r="QY18">
            <v>0</v>
          </cell>
          <cell r="QZ18">
            <v>0</v>
          </cell>
          <cell r="RA18">
            <v>0</v>
          </cell>
          <cell r="RB18">
            <v>0</v>
          </cell>
          <cell r="RC18">
            <v>0</v>
          </cell>
          <cell r="RD18">
            <v>0</v>
          </cell>
          <cell r="RE18">
            <v>0</v>
          </cell>
          <cell r="RF18">
            <v>0</v>
          </cell>
          <cell r="RG18">
            <v>0</v>
          </cell>
          <cell r="RH18">
            <v>0</v>
          </cell>
          <cell r="RI18">
            <v>0</v>
          </cell>
          <cell r="RJ18">
            <v>0</v>
          </cell>
          <cell r="RK18">
            <v>0</v>
          </cell>
          <cell r="RL18">
            <v>0</v>
          </cell>
          <cell r="RM18">
            <v>0</v>
          </cell>
          <cell r="RN18">
            <v>0</v>
          </cell>
          <cell r="RO18">
            <v>0</v>
          </cell>
          <cell r="RP18" t="str">
            <v>KETEPATAN LOGIN</v>
          </cell>
          <cell r="RQ18" t="str">
            <v>KETEPATAN LOGIN</v>
          </cell>
          <cell r="RR18">
            <v>0</v>
          </cell>
          <cell r="RS18" t="str">
            <v>QA SCORE</v>
          </cell>
          <cell r="RT18">
            <v>0</v>
          </cell>
          <cell r="RU18">
            <v>0</v>
          </cell>
          <cell r="RV18">
            <v>0</v>
          </cell>
          <cell r="RW18">
            <v>0</v>
          </cell>
          <cell r="RX18">
            <v>0</v>
          </cell>
          <cell r="RZ18">
            <v>0.36944444444444452</v>
          </cell>
          <cell r="SA18">
            <v>0</v>
          </cell>
          <cell r="SB18">
            <v>0.36944444444444441</v>
          </cell>
          <cell r="SC18">
            <v>0.37361111111111101</v>
          </cell>
          <cell r="SD18">
            <v>0</v>
          </cell>
          <cell r="SE18">
            <v>0</v>
          </cell>
          <cell r="SF18">
            <v>0.36666666666666675</v>
          </cell>
          <cell r="SG18">
            <v>0</v>
          </cell>
          <cell r="SH18">
            <v>0.38055555555555559</v>
          </cell>
          <cell r="SI18">
            <v>0.42708333333333343</v>
          </cell>
          <cell r="SJ18">
            <v>0.36597222222222231</v>
          </cell>
          <cell r="SK18">
            <v>0.37569444444444444</v>
          </cell>
          <cell r="SL18">
            <v>0</v>
          </cell>
          <cell r="SM18">
            <v>0</v>
          </cell>
          <cell r="SN18">
            <v>0</v>
          </cell>
          <cell r="SO18">
            <v>0.37500000000000006</v>
          </cell>
          <cell r="SP18">
            <v>0.37708333333333338</v>
          </cell>
          <cell r="SQ18">
            <v>0.37500000000000006</v>
          </cell>
          <cell r="SR18">
            <v>0</v>
          </cell>
          <cell r="SS18">
            <v>0</v>
          </cell>
          <cell r="ST18">
            <v>0.4111111111111112</v>
          </cell>
          <cell r="SU18">
            <v>0.37708333333333338</v>
          </cell>
          <cell r="SV18">
            <v>0</v>
          </cell>
          <cell r="SW18">
            <v>3.3180555555555555</v>
          </cell>
          <cell r="SX18">
            <v>0.41180555555555559</v>
          </cell>
          <cell r="SY18">
            <v>0.36388888888888898</v>
          </cell>
          <cell r="SZ18">
            <v>0.37708333333333344</v>
          </cell>
          <cell r="TA18">
            <v>0</v>
          </cell>
          <cell r="TB18">
            <v>0</v>
          </cell>
          <cell r="TC18">
            <v>0</v>
          </cell>
          <cell r="TD18">
            <v>0</v>
          </cell>
          <cell r="TF18">
            <v>0</v>
          </cell>
          <cell r="TG18">
            <v>0</v>
          </cell>
          <cell r="TH18">
            <v>0</v>
          </cell>
          <cell r="TI18">
            <v>0</v>
          </cell>
          <cell r="TJ18">
            <v>0</v>
          </cell>
          <cell r="TK18">
            <v>0</v>
          </cell>
          <cell r="TL18">
            <v>0</v>
          </cell>
          <cell r="TM18">
            <v>0</v>
          </cell>
          <cell r="TN18">
            <v>0</v>
          </cell>
          <cell r="TO18">
            <v>0</v>
          </cell>
          <cell r="TP18">
            <v>0</v>
          </cell>
          <cell r="TQ18">
            <v>0</v>
          </cell>
          <cell r="TR18">
            <v>0</v>
          </cell>
          <cell r="TS18">
            <v>0</v>
          </cell>
          <cell r="TT18">
            <v>0</v>
          </cell>
          <cell r="TU18">
            <v>0</v>
          </cell>
          <cell r="TV18">
            <v>0</v>
          </cell>
          <cell r="TW18">
            <v>0</v>
          </cell>
          <cell r="TX18">
            <v>0</v>
          </cell>
          <cell r="TY18">
            <v>0</v>
          </cell>
          <cell r="TZ18">
            <v>0</v>
          </cell>
          <cell r="UA18">
            <v>0</v>
          </cell>
          <cell r="UB18">
            <v>0</v>
          </cell>
          <cell r="UC18">
            <v>0</v>
          </cell>
          <cell r="UD18">
            <v>0</v>
          </cell>
          <cell r="UE18">
            <v>0</v>
          </cell>
          <cell r="UF18">
            <v>0</v>
          </cell>
          <cell r="UG18">
            <v>0</v>
          </cell>
          <cell r="UH18">
            <v>0</v>
          </cell>
          <cell r="UI18">
            <v>0</v>
          </cell>
          <cell r="UJ18">
            <v>0</v>
          </cell>
          <cell r="UL18">
            <v>0</v>
          </cell>
          <cell r="UM18">
            <v>0</v>
          </cell>
          <cell r="UN18">
            <v>0</v>
          </cell>
          <cell r="UO18">
            <v>0</v>
          </cell>
          <cell r="UP18">
            <v>0</v>
          </cell>
          <cell r="UQ18">
            <v>0</v>
          </cell>
          <cell r="UR18">
            <v>0</v>
          </cell>
          <cell r="US18">
            <v>0</v>
          </cell>
          <cell r="UT18">
            <v>0</v>
          </cell>
          <cell r="UU18">
            <v>0</v>
          </cell>
          <cell r="UV18">
            <v>0</v>
          </cell>
          <cell r="UW18">
            <v>0</v>
          </cell>
          <cell r="UX18">
            <v>0</v>
          </cell>
          <cell r="UY18">
            <v>0</v>
          </cell>
          <cell r="UZ18">
            <v>0</v>
          </cell>
          <cell r="VA18">
            <v>0</v>
          </cell>
          <cell r="VB18">
            <v>0</v>
          </cell>
          <cell r="VC18">
            <v>0</v>
          </cell>
          <cell r="VD18">
            <v>0</v>
          </cell>
          <cell r="VE18">
            <v>0</v>
          </cell>
          <cell r="VF18">
            <v>0</v>
          </cell>
          <cell r="VG18">
            <v>0</v>
          </cell>
          <cell r="VH18">
            <v>0</v>
          </cell>
          <cell r="VI18">
            <v>0</v>
          </cell>
          <cell r="VJ18">
            <v>0</v>
          </cell>
          <cell r="VK18">
            <v>0</v>
          </cell>
          <cell r="VL18">
            <v>0</v>
          </cell>
          <cell r="VM18">
            <v>0</v>
          </cell>
          <cell r="VN18">
            <v>0</v>
          </cell>
          <cell r="VO18">
            <v>0</v>
          </cell>
          <cell r="VP18">
            <v>0</v>
          </cell>
          <cell r="VR18">
            <v>19</v>
          </cell>
          <cell r="VS18">
            <v>28</v>
          </cell>
          <cell r="VT18">
            <v>18</v>
          </cell>
          <cell r="VU18">
            <v>17</v>
          </cell>
          <cell r="VV18">
            <v>9</v>
          </cell>
          <cell r="VW18">
            <v>1</v>
          </cell>
          <cell r="VX18">
            <v>0</v>
          </cell>
          <cell r="VY18">
            <v>1</v>
          </cell>
          <cell r="VZ18">
            <v>0</v>
          </cell>
          <cell r="WA18">
            <v>0</v>
          </cell>
          <cell r="WB18">
            <v>0</v>
          </cell>
          <cell r="WC18">
            <v>0</v>
          </cell>
          <cell r="WD18">
            <v>1</v>
          </cell>
          <cell r="WE18">
            <v>1</v>
          </cell>
          <cell r="WF18">
            <v>0</v>
          </cell>
          <cell r="WG18">
            <v>0</v>
          </cell>
          <cell r="WH18">
            <v>0</v>
          </cell>
          <cell r="WI18">
            <v>0</v>
          </cell>
          <cell r="WJ18">
            <v>1</v>
          </cell>
          <cell r="WK18">
            <v>0</v>
          </cell>
          <cell r="WL18">
            <v>0</v>
          </cell>
          <cell r="WM18">
            <v>0</v>
          </cell>
          <cell r="WN18">
            <v>0</v>
          </cell>
          <cell r="WO18">
            <v>5</v>
          </cell>
          <cell r="WP18">
            <v>0</v>
          </cell>
          <cell r="WQ18">
            <v>0</v>
          </cell>
          <cell r="WR18">
            <v>2</v>
          </cell>
          <cell r="WS18">
            <v>2</v>
          </cell>
          <cell r="WT18">
            <v>1</v>
          </cell>
          <cell r="WU18">
            <v>1</v>
          </cell>
          <cell r="WV18">
            <v>0</v>
          </cell>
          <cell r="WW18">
            <v>0</v>
          </cell>
          <cell r="WX18">
            <v>2</v>
          </cell>
          <cell r="WY18">
            <v>4</v>
          </cell>
          <cell r="WZ18">
            <v>0</v>
          </cell>
          <cell r="XA18">
            <v>3</v>
          </cell>
          <cell r="XB18">
            <v>0</v>
          </cell>
          <cell r="XC18">
            <v>0</v>
          </cell>
          <cell r="XD18">
            <v>1</v>
          </cell>
          <cell r="XE18">
            <v>0</v>
          </cell>
          <cell r="XF18">
            <v>0</v>
          </cell>
          <cell r="XG18">
            <v>0</v>
          </cell>
          <cell r="XH18">
            <v>0</v>
          </cell>
          <cell r="XI18">
            <v>0</v>
          </cell>
          <cell r="XJ18">
            <v>4</v>
          </cell>
          <cell r="XK18">
            <v>6</v>
          </cell>
          <cell r="XL18">
            <v>5</v>
          </cell>
          <cell r="XM18">
            <v>6</v>
          </cell>
          <cell r="XN18">
            <v>17</v>
          </cell>
          <cell r="XO18">
            <v>0</v>
          </cell>
          <cell r="XP18">
            <v>1</v>
          </cell>
          <cell r="XQ18">
            <v>0</v>
          </cell>
          <cell r="XR18">
            <v>1</v>
          </cell>
          <cell r="XS18">
            <v>0</v>
          </cell>
          <cell r="XT18">
            <v>0</v>
          </cell>
          <cell r="XU18">
            <v>0</v>
          </cell>
          <cell r="XV18">
            <v>0</v>
          </cell>
          <cell r="XW18">
            <v>3</v>
          </cell>
          <cell r="XX18">
            <v>4</v>
          </cell>
          <cell r="XY18">
            <v>4</v>
          </cell>
          <cell r="XZ18">
            <v>11</v>
          </cell>
          <cell r="YA18">
            <v>0</v>
          </cell>
          <cell r="YB18">
            <v>0</v>
          </cell>
          <cell r="YC18">
            <v>0</v>
          </cell>
          <cell r="YD18">
            <v>0</v>
          </cell>
          <cell r="YE18">
            <v>0</v>
          </cell>
          <cell r="YF18">
            <v>35</v>
          </cell>
          <cell r="YG18">
            <v>1</v>
          </cell>
          <cell r="YH18">
            <v>0.8571428571428571</v>
          </cell>
          <cell r="YI18">
            <v>1</v>
          </cell>
          <cell r="YJ18">
            <v>0.94444444444444442</v>
          </cell>
          <cell r="YL18">
            <v>0.93548387096774199</v>
          </cell>
          <cell r="YM18" t="str">
            <v>B</v>
          </cell>
          <cell r="YN18">
            <v>0.93548387096774199</v>
          </cell>
          <cell r="YO18">
            <v>1</v>
          </cell>
          <cell r="YP18">
            <v>0.94444444444444442</v>
          </cell>
        </row>
        <row r="19">
          <cell r="B19" t="str">
            <v>DESIARTI MARTIKA DEWIANA</v>
          </cell>
          <cell r="C19">
            <v>71814</v>
          </cell>
          <cell r="D19" t="str">
            <v>11</v>
          </cell>
          <cell r="E19" t="str">
            <v>ISLAM</v>
          </cell>
          <cell r="F19" t="str">
            <v>PKWT</v>
          </cell>
          <cell r="G19" t="str">
            <v>PREPAID</v>
          </cell>
          <cell r="J19">
            <v>19235086</v>
          </cell>
          <cell r="K19">
            <v>570259</v>
          </cell>
          <cell r="L19" t="str">
            <v>PEREMPUAN</v>
          </cell>
          <cell r="M19" t="str">
            <v>AGENT POSTPAID</v>
          </cell>
          <cell r="N19" t="str">
            <v>SLAMET GUMELAR</v>
          </cell>
          <cell r="O19" t="str">
            <v>RIKA RIANY</v>
          </cell>
          <cell r="P19" t="str">
            <v>DEDICATED PREPAID PER 8 DESEMBER</v>
          </cell>
          <cell r="Q19">
            <v>0.37569444444444439</v>
          </cell>
          <cell r="R19">
            <v>32</v>
          </cell>
          <cell r="S19" t="str">
            <v>TDP</v>
          </cell>
          <cell r="T19" t="str">
            <v>ANGGI PUJI ASWARI</v>
          </cell>
          <cell r="U19" t="str">
            <v>CES</v>
          </cell>
          <cell r="AB19">
            <v>0.37499999999999994</v>
          </cell>
          <cell r="AC19" t="str">
            <v>34-1</v>
          </cell>
          <cell r="AD19" t="str">
            <v>H</v>
          </cell>
          <cell r="AM19">
            <v>0.37500000000000006</v>
          </cell>
          <cell r="AN19">
            <v>26</v>
          </cell>
          <cell r="AO19" t="str">
            <v>TLTM</v>
          </cell>
          <cell r="AP19" t="str">
            <v>KINTAN AYU ASYIFA</v>
          </cell>
          <cell r="AX19">
            <v>1.1770833333333333</v>
          </cell>
          <cell r="AZ19" t="str">
            <v>LM</v>
          </cell>
          <cell r="BI19">
            <v>0.38263888888888886</v>
          </cell>
          <cell r="BJ19">
            <v>22</v>
          </cell>
          <cell r="BK19" t="str">
            <v>H</v>
          </cell>
          <cell r="BT19">
            <v>0.38124999999999998</v>
          </cell>
          <cell r="BU19">
            <v>30</v>
          </cell>
          <cell r="BV19" t="str">
            <v>H</v>
          </cell>
          <cell r="CE19">
            <v>0.375</v>
          </cell>
          <cell r="CF19" t="str">
            <v>33-1</v>
          </cell>
          <cell r="CG19" t="str">
            <v>H</v>
          </cell>
          <cell r="CP19">
            <v>0</v>
          </cell>
          <cell r="CR19" t="str">
            <v>LP</v>
          </cell>
          <cell r="DA19">
            <v>0.38749999999999996</v>
          </cell>
          <cell r="DB19">
            <v>26</v>
          </cell>
          <cell r="DC19" t="str">
            <v>H</v>
          </cell>
          <cell r="DL19">
            <v>0</v>
          </cell>
          <cell r="DN19" t="str">
            <v>TLTL</v>
          </cell>
          <cell r="DO19" t="str">
            <v>KINTAN AYU ASYIFA</v>
          </cell>
          <cell r="DW19">
            <v>0.33958333333333324</v>
          </cell>
          <cell r="DX19" t="str">
            <v>33-1</v>
          </cell>
          <cell r="DY19" t="str">
            <v>IMP</v>
          </cell>
          <cell r="EC19" t="str">
            <v>sakit tenggorokan, batuk</v>
          </cell>
          <cell r="EH19">
            <v>0</v>
          </cell>
          <cell r="EJ19" t="str">
            <v>LP</v>
          </cell>
          <cell r="ES19">
            <v>0</v>
          </cell>
          <cell r="EU19" t="str">
            <v>LP</v>
          </cell>
          <cell r="FD19">
            <v>0.38541666666666669</v>
          </cell>
          <cell r="FE19">
            <v>25</v>
          </cell>
          <cell r="FF19" t="str">
            <v>H</v>
          </cell>
          <cell r="FO19">
            <v>0.37500000000000006</v>
          </cell>
          <cell r="FP19">
            <v>32</v>
          </cell>
          <cell r="FQ19" t="str">
            <v>H</v>
          </cell>
          <cell r="FZ19">
            <v>0.37499999999999994</v>
          </cell>
          <cell r="GA19" t="str">
            <v>34-1</v>
          </cell>
          <cell r="GB19" t="str">
            <v>H</v>
          </cell>
          <cell r="GK19">
            <v>0</v>
          </cell>
          <cell r="GM19" t="str">
            <v>C</v>
          </cell>
          <cell r="GV19">
            <v>0</v>
          </cell>
          <cell r="GX19" t="str">
            <v>LP</v>
          </cell>
          <cell r="HG19">
            <v>0.38055555555555559</v>
          </cell>
          <cell r="HH19">
            <v>22</v>
          </cell>
          <cell r="HI19" t="str">
            <v>TDT</v>
          </cell>
          <cell r="HJ19" t="str">
            <v>PUTRI ANADIA FEBRIANTY</v>
          </cell>
          <cell r="HR19">
            <v>0.37499999999999994</v>
          </cell>
          <cell r="HS19">
            <v>28</v>
          </cell>
          <cell r="HT19" t="str">
            <v>H</v>
          </cell>
          <cell r="IC19">
            <v>0.37916666666666671</v>
          </cell>
          <cell r="ID19">
            <v>32</v>
          </cell>
          <cell r="IE19" t="str">
            <v>H</v>
          </cell>
          <cell r="IN19">
            <v>0.37500000000000006</v>
          </cell>
          <cell r="IO19" t="str">
            <v>34-1</v>
          </cell>
          <cell r="IP19" t="str">
            <v>H</v>
          </cell>
          <cell r="JF19">
            <v>0</v>
          </cell>
          <cell r="JH19" t="str">
            <v>LP</v>
          </cell>
          <cell r="JQ19">
            <v>0</v>
          </cell>
          <cell r="JS19" t="str">
            <v>LP</v>
          </cell>
          <cell r="KB19">
            <v>0.17638888888888882</v>
          </cell>
          <cell r="KD19" t="str">
            <v>LM</v>
          </cell>
          <cell r="KM19">
            <v>0.4145833333333333</v>
          </cell>
          <cell r="KN19">
            <v>28</v>
          </cell>
          <cell r="KO19" t="str">
            <v>TDT</v>
          </cell>
          <cell r="KP19" t="str">
            <v>SALWA NABILA IZZA SALSABILA</v>
          </cell>
          <cell r="KX19">
            <v>1.3881944444444443</v>
          </cell>
          <cell r="KY19">
            <v>30</v>
          </cell>
          <cell r="KZ19" t="str">
            <v>H</v>
          </cell>
          <cell r="LI19">
            <v>0.37638888888888899</v>
          </cell>
          <cell r="LJ19" t="str">
            <v>33-1</v>
          </cell>
          <cell r="LK19" t="str">
            <v>H</v>
          </cell>
          <cell r="NB19">
            <v>32</v>
          </cell>
          <cell r="NC19" t="str">
            <v>34-1</v>
          </cell>
          <cell r="ND19">
            <v>26</v>
          </cell>
          <cell r="NE19">
            <v>0</v>
          </cell>
          <cell r="NF19">
            <v>22</v>
          </cell>
          <cell r="NG19">
            <v>30</v>
          </cell>
          <cell r="NH19" t="str">
            <v>33-1</v>
          </cell>
          <cell r="NI19">
            <v>0</v>
          </cell>
          <cell r="NJ19">
            <v>26</v>
          </cell>
          <cell r="NK19">
            <v>0</v>
          </cell>
          <cell r="NL19" t="str">
            <v>33-1</v>
          </cell>
          <cell r="NM19">
            <v>0</v>
          </cell>
          <cell r="NN19">
            <v>0</v>
          </cell>
          <cell r="NO19">
            <v>25</v>
          </cell>
          <cell r="NP19">
            <v>32</v>
          </cell>
          <cell r="NQ19" t="str">
            <v>34-1</v>
          </cell>
          <cell r="NR19">
            <v>0</v>
          </cell>
          <cell r="NS19">
            <v>0</v>
          </cell>
          <cell r="NT19">
            <v>22</v>
          </cell>
          <cell r="NU19">
            <v>28</v>
          </cell>
          <cell r="NV19">
            <v>32</v>
          </cell>
          <cell r="NW19" t="str">
            <v>34-1</v>
          </cell>
          <cell r="NX19">
            <v>0</v>
          </cell>
          <cell r="NY19">
            <v>0</v>
          </cell>
          <cell r="NZ19">
            <v>0</v>
          </cell>
          <cell r="OA19">
            <v>28</v>
          </cell>
          <cell r="OB19">
            <v>30</v>
          </cell>
          <cell r="OC19" t="str">
            <v>33-1</v>
          </cell>
          <cell r="OD19">
            <v>0</v>
          </cell>
          <cell r="OE19">
            <v>0</v>
          </cell>
          <cell r="OF19">
            <v>0</v>
          </cell>
          <cell r="OH19" t="str">
            <v>TDP</v>
          </cell>
          <cell r="OI19" t="str">
            <v>H</v>
          </cell>
          <cell r="OJ19" t="str">
            <v>TLTM</v>
          </cell>
          <cell r="OK19" t="str">
            <v>LM</v>
          </cell>
          <cell r="OL19" t="str">
            <v>H</v>
          </cell>
          <cell r="OM19" t="str">
            <v>H</v>
          </cell>
          <cell r="ON19" t="str">
            <v>H</v>
          </cell>
          <cell r="OO19" t="str">
            <v>LP</v>
          </cell>
          <cell r="OP19" t="str">
            <v>H</v>
          </cell>
          <cell r="OQ19" t="str">
            <v>TLTL</v>
          </cell>
          <cell r="OR19" t="str">
            <v>IMP</v>
          </cell>
          <cell r="OS19" t="str">
            <v>LP</v>
          </cell>
          <cell r="OT19" t="str">
            <v>LP</v>
          </cell>
          <cell r="OU19" t="str">
            <v>H</v>
          </cell>
          <cell r="OV19" t="str">
            <v>H</v>
          </cell>
          <cell r="OW19" t="str">
            <v>H</v>
          </cell>
          <cell r="OX19" t="str">
            <v>C</v>
          </cell>
          <cell r="OY19" t="str">
            <v>LP</v>
          </cell>
          <cell r="OZ19" t="str">
            <v>TDT</v>
          </cell>
          <cell r="PA19" t="str">
            <v>H</v>
          </cell>
          <cell r="PB19" t="str">
            <v>H</v>
          </cell>
          <cell r="PC19" t="str">
            <v>H</v>
          </cell>
          <cell r="PD19" t="str">
            <v>LP</v>
          </cell>
          <cell r="PE19" t="str">
            <v>LP</v>
          </cell>
          <cell r="PF19" t="str">
            <v>LM</v>
          </cell>
          <cell r="PG19" t="str">
            <v>TDT</v>
          </cell>
          <cell r="PH19" t="str">
            <v>H</v>
          </cell>
          <cell r="PI19" t="str">
            <v>H</v>
          </cell>
          <cell r="PJ19">
            <v>0</v>
          </cell>
          <cell r="PK19">
            <v>0</v>
          </cell>
          <cell r="PL19">
            <v>0</v>
          </cell>
          <cell r="PN19" t="str">
            <v>ANGGI PUJI ASWARI</v>
          </cell>
          <cell r="PO19">
            <v>0</v>
          </cell>
          <cell r="PP19" t="str">
            <v>KINTAN AYU ASYIFA</v>
          </cell>
          <cell r="PQ19">
            <v>0</v>
          </cell>
          <cell r="PR19">
            <v>0</v>
          </cell>
          <cell r="PS19">
            <v>0</v>
          </cell>
          <cell r="PT19">
            <v>0</v>
          </cell>
          <cell r="PU19">
            <v>0</v>
          </cell>
          <cell r="PV19">
            <v>0</v>
          </cell>
          <cell r="PW19" t="str">
            <v>KINTAN AYU ASYIFA</v>
          </cell>
          <cell r="PX19">
            <v>0</v>
          </cell>
          <cell r="PY19">
            <v>0</v>
          </cell>
          <cell r="PZ19">
            <v>0</v>
          </cell>
          <cell r="QA19">
            <v>0</v>
          </cell>
          <cell r="QB19">
            <v>0</v>
          </cell>
          <cell r="QC19">
            <v>0</v>
          </cell>
          <cell r="QD19">
            <v>0</v>
          </cell>
          <cell r="QE19">
            <v>0</v>
          </cell>
          <cell r="QF19" t="str">
            <v>PUTRI ANADIA FEBRIANTY</v>
          </cell>
          <cell r="QG19">
            <v>0</v>
          </cell>
          <cell r="QH19">
            <v>0</v>
          </cell>
          <cell r="QI19">
            <v>0</v>
          </cell>
          <cell r="QJ19">
            <v>0</v>
          </cell>
          <cell r="QK19">
            <v>0</v>
          </cell>
          <cell r="QL19">
            <v>0</v>
          </cell>
          <cell r="QM19" t="str">
            <v>SALWA NABILA IZZA SALSABILA</v>
          </cell>
          <cell r="QN19">
            <v>0</v>
          </cell>
          <cell r="QO19">
            <v>0</v>
          </cell>
          <cell r="QP19">
            <v>0</v>
          </cell>
          <cell r="QQ19">
            <v>0</v>
          </cell>
          <cell r="QR19">
            <v>0</v>
          </cell>
          <cell r="QT19" t="str">
            <v>CES</v>
          </cell>
          <cell r="QU19">
            <v>0</v>
          </cell>
          <cell r="QV19">
            <v>0</v>
          </cell>
          <cell r="QW19">
            <v>0</v>
          </cell>
          <cell r="QX19">
            <v>0</v>
          </cell>
          <cell r="QY19">
            <v>0</v>
          </cell>
          <cell r="QZ19">
            <v>0</v>
          </cell>
          <cell r="RA19">
            <v>0</v>
          </cell>
          <cell r="RB19">
            <v>0</v>
          </cell>
          <cell r="RC19">
            <v>0</v>
          </cell>
          <cell r="RD19">
            <v>0</v>
          </cell>
          <cell r="RE19">
            <v>0</v>
          </cell>
          <cell r="RF19">
            <v>0</v>
          </cell>
          <cell r="RG19">
            <v>0</v>
          </cell>
          <cell r="RH19">
            <v>0</v>
          </cell>
          <cell r="RI19">
            <v>0</v>
          </cell>
          <cell r="RJ19">
            <v>0</v>
          </cell>
          <cell r="RK19">
            <v>0</v>
          </cell>
          <cell r="RL19">
            <v>0</v>
          </cell>
          <cell r="RM19">
            <v>0</v>
          </cell>
          <cell r="RN19">
            <v>0</v>
          </cell>
          <cell r="RO19">
            <v>0</v>
          </cell>
          <cell r="RP19">
            <v>0</v>
          </cell>
          <cell r="RQ19">
            <v>0</v>
          </cell>
          <cell r="RR19">
            <v>0</v>
          </cell>
          <cell r="RS19">
            <v>0</v>
          </cell>
          <cell r="RT19">
            <v>0</v>
          </cell>
          <cell r="RU19">
            <v>0</v>
          </cell>
          <cell r="RV19">
            <v>0</v>
          </cell>
          <cell r="RW19">
            <v>0</v>
          </cell>
          <cell r="RX19">
            <v>0</v>
          </cell>
          <cell r="RZ19">
            <v>0.37569444444444439</v>
          </cell>
          <cell r="SA19">
            <v>0.37499999999999994</v>
          </cell>
          <cell r="SB19">
            <v>0.37500000000000006</v>
          </cell>
          <cell r="SC19">
            <v>1.1770833333333333</v>
          </cell>
          <cell r="SD19">
            <v>0.38263888888888886</v>
          </cell>
          <cell r="SE19">
            <v>0.38124999999999998</v>
          </cell>
          <cell r="SF19">
            <v>0.375</v>
          </cell>
          <cell r="SG19">
            <v>0</v>
          </cell>
          <cell r="SH19">
            <v>0.38749999999999996</v>
          </cell>
          <cell r="SI19">
            <v>0</v>
          </cell>
          <cell r="SJ19">
            <v>0.33958333333333324</v>
          </cell>
          <cell r="SK19">
            <v>0</v>
          </cell>
          <cell r="SL19">
            <v>0</v>
          </cell>
          <cell r="SM19">
            <v>0.38541666666666669</v>
          </cell>
          <cell r="SN19">
            <v>0.37500000000000006</v>
          </cell>
          <cell r="SO19">
            <v>0.37499999999999994</v>
          </cell>
          <cell r="SP19">
            <v>0</v>
          </cell>
          <cell r="SQ19">
            <v>0</v>
          </cell>
          <cell r="SR19">
            <v>0.38055555555555559</v>
          </cell>
          <cell r="SS19">
            <v>0.37499999999999994</v>
          </cell>
          <cell r="ST19">
            <v>0.37916666666666671</v>
          </cell>
          <cell r="SU19">
            <v>0.37500000000000006</v>
          </cell>
          <cell r="SV19">
            <v>0</v>
          </cell>
          <cell r="SW19">
            <v>0</v>
          </cell>
          <cell r="SX19">
            <v>0.17638888888888882</v>
          </cell>
          <cell r="SY19">
            <v>0.4145833333333333</v>
          </cell>
          <cell r="SZ19">
            <v>1.3881944444444443</v>
          </cell>
          <cell r="TA19">
            <v>0.37638888888888899</v>
          </cell>
          <cell r="TB19">
            <v>0</v>
          </cell>
          <cell r="TC19">
            <v>0</v>
          </cell>
          <cell r="TD19">
            <v>0</v>
          </cell>
          <cell r="TF19">
            <v>0</v>
          </cell>
          <cell r="TG19">
            <v>0</v>
          </cell>
          <cell r="TH19">
            <v>0</v>
          </cell>
          <cell r="TI19">
            <v>0</v>
          </cell>
          <cell r="TJ19">
            <v>0</v>
          </cell>
          <cell r="TK19">
            <v>0</v>
          </cell>
          <cell r="TL19">
            <v>0</v>
          </cell>
          <cell r="TM19">
            <v>0</v>
          </cell>
          <cell r="TN19">
            <v>0</v>
          </cell>
          <cell r="TO19">
            <v>0</v>
          </cell>
          <cell r="TP19">
            <v>0</v>
          </cell>
          <cell r="TQ19">
            <v>0</v>
          </cell>
          <cell r="TR19">
            <v>0</v>
          </cell>
          <cell r="TS19">
            <v>0</v>
          </cell>
          <cell r="TT19">
            <v>0</v>
          </cell>
          <cell r="TU19">
            <v>0</v>
          </cell>
          <cell r="TV19">
            <v>0</v>
          </cell>
          <cell r="TW19">
            <v>0</v>
          </cell>
          <cell r="TX19">
            <v>0</v>
          </cell>
          <cell r="TY19">
            <v>0</v>
          </cell>
          <cell r="TZ19">
            <v>0</v>
          </cell>
          <cell r="UA19">
            <v>0</v>
          </cell>
          <cell r="UB19">
            <v>0</v>
          </cell>
          <cell r="UC19">
            <v>0</v>
          </cell>
          <cell r="UD19">
            <v>0</v>
          </cell>
          <cell r="UE19">
            <v>0</v>
          </cell>
          <cell r="UF19">
            <v>0</v>
          </cell>
          <cell r="UG19">
            <v>0</v>
          </cell>
          <cell r="UH19">
            <v>0</v>
          </cell>
          <cell r="UI19">
            <v>0</v>
          </cell>
          <cell r="UJ19">
            <v>0</v>
          </cell>
          <cell r="UL19">
            <v>0</v>
          </cell>
          <cell r="UM19">
            <v>0</v>
          </cell>
          <cell r="UN19">
            <v>0</v>
          </cell>
          <cell r="UO19">
            <v>0</v>
          </cell>
          <cell r="UP19">
            <v>0</v>
          </cell>
          <cell r="UQ19">
            <v>0</v>
          </cell>
          <cell r="UR19">
            <v>0</v>
          </cell>
          <cell r="US19">
            <v>0</v>
          </cell>
          <cell r="UT19">
            <v>0</v>
          </cell>
          <cell r="UU19">
            <v>0</v>
          </cell>
          <cell r="UV19">
            <v>0</v>
          </cell>
          <cell r="UW19">
            <v>0</v>
          </cell>
          <cell r="UX19">
            <v>0</v>
          </cell>
          <cell r="UY19">
            <v>0</v>
          </cell>
          <cell r="UZ19">
            <v>0</v>
          </cell>
          <cell r="VA19">
            <v>0</v>
          </cell>
          <cell r="VB19">
            <v>0</v>
          </cell>
          <cell r="VC19">
            <v>0</v>
          </cell>
          <cell r="VD19">
            <v>0</v>
          </cell>
          <cell r="VE19">
            <v>0</v>
          </cell>
          <cell r="VF19">
            <v>0</v>
          </cell>
          <cell r="VG19">
            <v>0</v>
          </cell>
          <cell r="VH19">
            <v>0</v>
          </cell>
          <cell r="VI19">
            <v>0</v>
          </cell>
          <cell r="VJ19">
            <v>0</v>
          </cell>
          <cell r="VK19">
            <v>0</v>
          </cell>
          <cell r="VL19">
            <v>0</v>
          </cell>
          <cell r="VM19">
            <v>0</v>
          </cell>
          <cell r="VN19">
            <v>0</v>
          </cell>
          <cell r="VO19">
            <v>0</v>
          </cell>
          <cell r="VP19">
            <v>0</v>
          </cell>
          <cell r="VR19">
            <v>19</v>
          </cell>
          <cell r="VS19">
            <v>28</v>
          </cell>
          <cell r="VT19">
            <v>19</v>
          </cell>
          <cell r="VU19">
            <v>18</v>
          </cell>
          <cell r="VV19">
            <v>9</v>
          </cell>
          <cell r="VW19">
            <v>0</v>
          </cell>
          <cell r="VX19">
            <v>0</v>
          </cell>
          <cell r="VY19">
            <v>0</v>
          </cell>
          <cell r="VZ19">
            <v>0</v>
          </cell>
          <cell r="WA19">
            <v>0</v>
          </cell>
          <cell r="WB19">
            <v>0</v>
          </cell>
          <cell r="WC19">
            <v>0</v>
          </cell>
          <cell r="WD19">
            <v>0</v>
          </cell>
          <cell r="WE19">
            <v>1</v>
          </cell>
          <cell r="WF19">
            <v>0</v>
          </cell>
          <cell r="WG19">
            <v>0</v>
          </cell>
          <cell r="WH19">
            <v>0</v>
          </cell>
          <cell r="WI19">
            <v>0</v>
          </cell>
          <cell r="WJ19">
            <v>1</v>
          </cell>
          <cell r="WK19">
            <v>0</v>
          </cell>
          <cell r="WL19">
            <v>0</v>
          </cell>
          <cell r="WM19">
            <v>0</v>
          </cell>
          <cell r="WN19">
            <v>0</v>
          </cell>
          <cell r="WO19">
            <v>6</v>
          </cell>
          <cell r="WP19">
            <v>2</v>
          </cell>
          <cell r="WQ19">
            <v>2</v>
          </cell>
          <cell r="WR19">
            <v>1</v>
          </cell>
          <cell r="WS19">
            <v>3</v>
          </cell>
          <cell r="WT19">
            <v>0</v>
          </cell>
          <cell r="WU19">
            <v>0</v>
          </cell>
          <cell r="WV19">
            <v>1</v>
          </cell>
          <cell r="WW19">
            <v>1</v>
          </cell>
          <cell r="WX19">
            <v>2</v>
          </cell>
          <cell r="WY19">
            <v>1</v>
          </cell>
          <cell r="WZ19">
            <v>0</v>
          </cell>
          <cell r="XA19">
            <v>0</v>
          </cell>
          <cell r="XB19">
            <v>1</v>
          </cell>
          <cell r="XC19">
            <v>0</v>
          </cell>
          <cell r="XD19">
            <v>0</v>
          </cell>
          <cell r="XE19">
            <v>0</v>
          </cell>
          <cell r="XF19">
            <v>0</v>
          </cell>
          <cell r="XG19">
            <v>0</v>
          </cell>
          <cell r="XH19">
            <v>0</v>
          </cell>
          <cell r="XI19">
            <v>0</v>
          </cell>
          <cell r="XJ19">
            <v>1</v>
          </cell>
          <cell r="XK19">
            <v>7</v>
          </cell>
          <cell r="XL19">
            <v>6</v>
          </cell>
          <cell r="XM19">
            <v>5</v>
          </cell>
          <cell r="XN19">
            <v>18</v>
          </cell>
          <cell r="XO19">
            <v>0</v>
          </cell>
          <cell r="XP19">
            <v>0</v>
          </cell>
          <cell r="XQ19">
            <v>0</v>
          </cell>
          <cell r="XR19">
            <v>0</v>
          </cell>
          <cell r="XS19">
            <v>0</v>
          </cell>
          <cell r="XT19">
            <v>0</v>
          </cell>
          <cell r="XU19">
            <v>0</v>
          </cell>
          <cell r="XV19">
            <v>0</v>
          </cell>
          <cell r="XW19">
            <v>1</v>
          </cell>
          <cell r="XX19">
            <v>3</v>
          </cell>
          <cell r="XY19">
            <v>3</v>
          </cell>
          <cell r="XZ19">
            <v>7</v>
          </cell>
          <cell r="YA19">
            <v>0</v>
          </cell>
          <cell r="YB19">
            <v>0</v>
          </cell>
          <cell r="YC19">
            <v>0</v>
          </cell>
          <cell r="YD19">
            <v>0</v>
          </cell>
          <cell r="YE19">
            <v>0</v>
          </cell>
          <cell r="YF19">
            <v>36</v>
          </cell>
          <cell r="YG19">
            <v>1</v>
          </cell>
          <cell r="YH19">
            <v>1</v>
          </cell>
          <cell r="YI19">
            <v>1</v>
          </cell>
          <cell r="YJ19">
            <v>1</v>
          </cell>
          <cell r="YL19">
            <v>1</v>
          </cell>
          <cell r="YM19" t="str">
            <v>B</v>
          </cell>
          <cell r="YN19">
            <v>1</v>
          </cell>
          <cell r="YO19">
            <v>0</v>
          </cell>
          <cell r="YP19">
            <v>1</v>
          </cell>
        </row>
        <row r="20">
          <cell r="B20" t="str">
            <v>AHMAD</v>
          </cell>
          <cell r="C20">
            <v>30540</v>
          </cell>
          <cell r="D20" t="str">
            <v>115</v>
          </cell>
          <cell r="E20" t="str">
            <v>ISLAM</v>
          </cell>
          <cell r="F20" t="str">
            <v>PKWT</v>
          </cell>
          <cell r="G20" t="str">
            <v>PREPAID</v>
          </cell>
          <cell r="J20">
            <v>16008157</v>
          </cell>
          <cell r="K20">
            <v>570276</v>
          </cell>
          <cell r="L20" t="str">
            <v>LAKI-LAKI</v>
          </cell>
          <cell r="M20" t="str">
            <v>AGENT POSTPAID</v>
          </cell>
          <cell r="N20" t="str">
            <v>RITA</v>
          </cell>
          <cell r="O20" t="str">
            <v>RIKA RIANY</v>
          </cell>
          <cell r="P20" t="str">
            <v>DEDICATED PREPAID PER 8 DESEMBER</v>
          </cell>
          <cell r="Q20">
            <v>0.36250000000000004</v>
          </cell>
          <cell r="R20">
            <v>84</v>
          </cell>
          <cell r="S20" t="str">
            <v>H</v>
          </cell>
          <cell r="AB20">
            <v>0</v>
          </cell>
          <cell r="AD20" t="str">
            <v>LL</v>
          </cell>
          <cell r="AM20">
            <v>0</v>
          </cell>
          <cell r="AO20" t="str">
            <v>LL</v>
          </cell>
          <cell r="AX20">
            <v>0.36319444444444449</v>
          </cell>
          <cell r="AY20">
            <v>82</v>
          </cell>
          <cell r="AZ20" t="str">
            <v>TDP</v>
          </cell>
          <cell r="BA20" t="str">
            <v>IVAN NURHAKIM</v>
          </cell>
          <cell r="BB20" t="str">
            <v>KETEPATAN LOGIN</v>
          </cell>
          <cell r="BI20">
            <v>0.3756944444444445</v>
          </cell>
          <cell r="BJ20">
            <v>82</v>
          </cell>
          <cell r="BK20" t="str">
            <v>TDP</v>
          </cell>
          <cell r="BL20" t="str">
            <v>ANGGER ZAINUDIN ROZAQ</v>
          </cell>
          <cell r="BM20" t="str">
            <v>KETEPATAN LOGIN</v>
          </cell>
          <cell r="BT20">
            <v>0.37569444444444439</v>
          </cell>
          <cell r="BU20">
            <v>68</v>
          </cell>
          <cell r="BV20" t="str">
            <v>H</v>
          </cell>
          <cell r="CE20">
            <v>0.36319444444444438</v>
          </cell>
          <cell r="CF20">
            <v>84</v>
          </cell>
          <cell r="CG20" t="str">
            <v>H</v>
          </cell>
          <cell r="CP20">
            <v>0</v>
          </cell>
          <cell r="CR20" t="str">
            <v>LL</v>
          </cell>
          <cell r="DA20">
            <v>0</v>
          </cell>
          <cell r="DC20" t="str">
            <v>LL</v>
          </cell>
          <cell r="DL20">
            <v>0.37291666666666679</v>
          </cell>
          <cell r="DM20">
            <v>58</v>
          </cell>
          <cell r="DN20" t="str">
            <v>H</v>
          </cell>
          <cell r="DW20">
            <v>1.364583333333333</v>
          </cell>
          <cell r="DX20">
            <v>82</v>
          </cell>
          <cell r="DY20" t="str">
            <v>H</v>
          </cell>
          <cell r="EH20">
            <v>0</v>
          </cell>
          <cell r="EJ20" t="str">
            <v>LL</v>
          </cell>
          <cell r="ES20">
            <v>0</v>
          </cell>
          <cell r="EU20" t="str">
            <v>LL</v>
          </cell>
          <cell r="FD20">
            <v>0.36805555555555558</v>
          </cell>
          <cell r="FE20">
            <v>52</v>
          </cell>
          <cell r="FF20" t="str">
            <v>H</v>
          </cell>
          <cell r="FO20">
            <v>0.375</v>
          </cell>
          <cell r="FP20">
            <v>60</v>
          </cell>
          <cell r="FQ20" t="str">
            <v>TDT</v>
          </cell>
          <cell r="FR20" t="str">
            <v>BAGOES EKO DANTO</v>
          </cell>
          <cell r="FZ20">
            <v>0.36736111111111103</v>
          </cell>
          <cell r="GA20">
            <v>68</v>
          </cell>
          <cell r="GB20" t="str">
            <v>H</v>
          </cell>
          <cell r="GK20">
            <v>0</v>
          </cell>
          <cell r="GM20" t="str">
            <v>LL</v>
          </cell>
          <cell r="GV20">
            <v>0.37569444444444455</v>
          </cell>
          <cell r="GW20">
            <v>56</v>
          </cell>
          <cell r="GX20" t="str">
            <v>H</v>
          </cell>
          <cell r="HG20">
            <v>0.37569444444444444</v>
          </cell>
          <cell r="HH20">
            <v>58</v>
          </cell>
          <cell r="HI20" t="str">
            <v>H</v>
          </cell>
          <cell r="HR20">
            <v>0.37569444444444439</v>
          </cell>
          <cell r="HS20">
            <v>68</v>
          </cell>
          <cell r="HT20" t="str">
            <v>H</v>
          </cell>
          <cell r="IC20">
            <v>0.35555555555555562</v>
          </cell>
          <cell r="ID20">
            <v>84</v>
          </cell>
          <cell r="IE20" t="str">
            <v>H</v>
          </cell>
          <cell r="IN20">
            <v>0</v>
          </cell>
          <cell r="IP20" t="str">
            <v>C</v>
          </cell>
          <cell r="JF20">
            <v>0</v>
          </cell>
          <cell r="JH20" t="str">
            <v>LL</v>
          </cell>
          <cell r="JQ20">
            <v>0.34583333333333344</v>
          </cell>
          <cell r="JR20">
            <v>52</v>
          </cell>
          <cell r="JS20" t="str">
            <v>H</v>
          </cell>
          <cell r="KB20">
            <v>1.3673611111111108</v>
          </cell>
          <cell r="KC20">
            <v>82</v>
          </cell>
          <cell r="KD20" t="str">
            <v>TDT</v>
          </cell>
          <cell r="KE20" t="str">
            <v>MUHAMAD IQBAL PEBRIANSAH</v>
          </cell>
          <cell r="KM20">
            <v>0.3756944444444445</v>
          </cell>
          <cell r="KN20">
            <v>64</v>
          </cell>
          <cell r="KO20" t="str">
            <v>H</v>
          </cell>
          <cell r="KX20">
            <v>0</v>
          </cell>
          <cell r="KZ20" t="str">
            <v>LL</v>
          </cell>
          <cell r="LI20">
            <v>0.41736111111111118</v>
          </cell>
          <cell r="LJ20">
            <v>52</v>
          </cell>
          <cell r="LK20" t="str">
            <v>H</v>
          </cell>
          <cell r="NB20">
            <v>84</v>
          </cell>
          <cell r="NC20">
            <v>0</v>
          </cell>
          <cell r="ND20">
            <v>0</v>
          </cell>
          <cell r="NE20">
            <v>82</v>
          </cell>
          <cell r="NF20">
            <v>82</v>
          </cell>
          <cell r="NG20">
            <v>68</v>
          </cell>
          <cell r="NH20">
            <v>84</v>
          </cell>
          <cell r="NI20">
            <v>0</v>
          </cell>
          <cell r="NJ20">
            <v>0</v>
          </cell>
          <cell r="NK20">
            <v>58</v>
          </cell>
          <cell r="NL20">
            <v>82</v>
          </cell>
          <cell r="NM20">
            <v>0</v>
          </cell>
          <cell r="NN20">
            <v>0</v>
          </cell>
          <cell r="NO20">
            <v>52</v>
          </cell>
          <cell r="NP20">
            <v>60</v>
          </cell>
          <cell r="NQ20">
            <v>68</v>
          </cell>
          <cell r="NR20">
            <v>0</v>
          </cell>
          <cell r="NS20">
            <v>56</v>
          </cell>
          <cell r="NT20">
            <v>58</v>
          </cell>
          <cell r="NU20">
            <v>68</v>
          </cell>
          <cell r="NV20">
            <v>84</v>
          </cell>
          <cell r="NW20">
            <v>0</v>
          </cell>
          <cell r="NX20">
            <v>0</v>
          </cell>
          <cell r="NY20">
            <v>52</v>
          </cell>
          <cell r="NZ20">
            <v>82</v>
          </cell>
          <cell r="OA20">
            <v>64</v>
          </cell>
          <cell r="OB20">
            <v>0</v>
          </cell>
          <cell r="OC20">
            <v>52</v>
          </cell>
          <cell r="OD20">
            <v>0</v>
          </cell>
          <cell r="OE20">
            <v>0</v>
          </cell>
          <cell r="OF20">
            <v>0</v>
          </cell>
          <cell r="OH20" t="str">
            <v>H</v>
          </cell>
          <cell r="OI20" t="str">
            <v>LL</v>
          </cell>
          <cell r="OJ20" t="str">
            <v>LL</v>
          </cell>
          <cell r="OK20" t="str">
            <v>TDP</v>
          </cell>
          <cell r="OL20" t="str">
            <v>TDP</v>
          </cell>
          <cell r="OM20" t="str">
            <v>H</v>
          </cell>
          <cell r="ON20" t="str">
            <v>H</v>
          </cell>
          <cell r="OO20" t="str">
            <v>LL</v>
          </cell>
          <cell r="OP20" t="str">
            <v>LL</v>
          </cell>
          <cell r="OQ20" t="str">
            <v>H</v>
          </cell>
          <cell r="OR20" t="str">
            <v>H</v>
          </cell>
          <cell r="OS20" t="str">
            <v>LL</v>
          </cell>
          <cell r="OT20" t="str">
            <v>LL</v>
          </cell>
          <cell r="OU20" t="str">
            <v>H</v>
          </cell>
          <cell r="OV20" t="str">
            <v>TDT</v>
          </cell>
          <cell r="OW20" t="str">
            <v>H</v>
          </cell>
          <cell r="OX20" t="str">
            <v>LL</v>
          </cell>
          <cell r="OY20" t="str">
            <v>H</v>
          </cell>
          <cell r="OZ20" t="str">
            <v>H</v>
          </cell>
          <cell r="PA20" t="str">
            <v>H</v>
          </cell>
          <cell r="PB20" t="str">
            <v>H</v>
          </cell>
          <cell r="PC20" t="str">
            <v>C</v>
          </cell>
          <cell r="PD20" t="str">
            <v>LL</v>
          </cell>
          <cell r="PE20" t="str">
            <v>H</v>
          </cell>
          <cell r="PF20" t="str">
            <v>TDT</v>
          </cell>
          <cell r="PG20" t="str">
            <v>H</v>
          </cell>
          <cell r="PH20" t="str">
            <v>LL</v>
          </cell>
          <cell r="PI20" t="str">
            <v>H</v>
          </cell>
          <cell r="PJ20">
            <v>0</v>
          </cell>
          <cell r="PK20">
            <v>0</v>
          </cell>
          <cell r="PL20">
            <v>0</v>
          </cell>
          <cell r="PN20">
            <v>0</v>
          </cell>
          <cell r="PO20">
            <v>0</v>
          </cell>
          <cell r="PP20">
            <v>0</v>
          </cell>
          <cell r="PQ20" t="str">
            <v>IVAN NURHAKIM</v>
          </cell>
          <cell r="PR20" t="str">
            <v>ANGGER ZAINUDIN ROZAQ</v>
          </cell>
          <cell r="PS20">
            <v>0</v>
          </cell>
          <cell r="PT20">
            <v>0</v>
          </cell>
          <cell r="PU20">
            <v>0</v>
          </cell>
          <cell r="PV20">
            <v>0</v>
          </cell>
          <cell r="PW20">
            <v>0</v>
          </cell>
          <cell r="PX20">
            <v>0</v>
          </cell>
          <cell r="PY20">
            <v>0</v>
          </cell>
          <cell r="PZ20">
            <v>0</v>
          </cell>
          <cell r="QA20">
            <v>0</v>
          </cell>
          <cell r="QB20" t="str">
            <v>BAGOES EKO DANTO</v>
          </cell>
          <cell r="QC20">
            <v>0</v>
          </cell>
          <cell r="QD20">
            <v>0</v>
          </cell>
          <cell r="QE20">
            <v>0</v>
          </cell>
          <cell r="QF20">
            <v>0</v>
          </cell>
          <cell r="QG20">
            <v>0</v>
          </cell>
          <cell r="QH20">
            <v>0</v>
          </cell>
          <cell r="QI20">
            <v>0</v>
          </cell>
          <cell r="QJ20">
            <v>0</v>
          </cell>
          <cell r="QK20">
            <v>0</v>
          </cell>
          <cell r="QL20" t="str">
            <v>MUHAMAD IQBAL PEBRIANSAH</v>
          </cell>
          <cell r="QM20">
            <v>0</v>
          </cell>
          <cell r="QN20">
            <v>0</v>
          </cell>
          <cell r="QO20">
            <v>0</v>
          </cell>
          <cell r="QP20">
            <v>0</v>
          </cell>
          <cell r="QQ20">
            <v>0</v>
          </cell>
          <cell r="QR20">
            <v>0</v>
          </cell>
          <cell r="QT20">
            <v>0</v>
          </cell>
          <cell r="QU20">
            <v>0</v>
          </cell>
          <cell r="QV20">
            <v>0</v>
          </cell>
          <cell r="QW20" t="str">
            <v>KETEPATAN LOGIN</v>
          </cell>
          <cell r="QX20" t="str">
            <v>KETEPATAN LOGIN</v>
          </cell>
          <cell r="QY20">
            <v>0</v>
          </cell>
          <cell r="QZ20">
            <v>0</v>
          </cell>
          <cell r="RA20">
            <v>0</v>
          </cell>
          <cell r="RB20">
            <v>0</v>
          </cell>
          <cell r="RC20">
            <v>0</v>
          </cell>
          <cell r="RD20">
            <v>0</v>
          </cell>
          <cell r="RE20">
            <v>0</v>
          </cell>
          <cell r="RF20">
            <v>0</v>
          </cell>
          <cell r="RG20">
            <v>0</v>
          </cell>
          <cell r="RH20">
            <v>0</v>
          </cell>
          <cell r="RI20">
            <v>0</v>
          </cell>
          <cell r="RJ20">
            <v>0</v>
          </cell>
          <cell r="RK20">
            <v>0</v>
          </cell>
          <cell r="RL20">
            <v>0</v>
          </cell>
          <cell r="RM20">
            <v>0</v>
          </cell>
          <cell r="RN20">
            <v>0</v>
          </cell>
          <cell r="RO20">
            <v>0</v>
          </cell>
          <cell r="RP20">
            <v>0</v>
          </cell>
          <cell r="RQ20">
            <v>0</v>
          </cell>
          <cell r="RR20">
            <v>0</v>
          </cell>
          <cell r="RS20">
            <v>0</v>
          </cell>
          <cell r="RT20">
            <v>0</v>
          </cell>
          <cell r="RU20">
            <v>0</v>
          </cell>
          <cell r="RV20">
            <v>0</v>
          </cell>
          <cell r="RW20">
            <v>0</v>
          </cell>
          <cell r="RX20">
            <v>0</v>
          </cell>
          <cell r="RZ20">
            <v>0.36250000000000004</v>
          </cell>
          <cell r="SA20">
            <v>0</v>
          </cell>
          <cell r="SB20">
            <v>0</v>
          </cell>
          <cell r="SC20">
            <v>0.36319444444444449</v>
          </cell>
          <cell r="SD20">
            <v>0.3756944444444445</v>
          </cell>
          <cell r="SE20">
            <v>0.37569444444444439</v>
          </cell>
          <cell r="SF20">
            <v>0.36319444444444438</v>
          </cell>
          <cell r="SG20">
            <v>0</v>
          </cell>
          <cell r="SH20">
            <v>0</v>
          </cell>
          <cell r="SI20">
            <v>0.37291666666666679</v>
          </cell>
          <cell r="SJ20">
            <v>1.364583333333333</v>
          </cell>
          <cell r="SK20">
            <v>0</v>
          </cell>
          <cell r="SL20">
            <v>0</v>
          </cell>
          <cell r="SM20">
            <v>0.36805555555555558</v>
          </cell>
          <cell r="SN20">
            <v>0.375</v>
          </cell>
          <cell r="SO20">
            <v>0.36736111111111103</v>
          </cell>
          <cell r="SP20">
            <v>0</v>
          </cell>
          <cell r="SQ20">
            <v>0.37569444444444455</v>
          </cell>
          <cell r="SR20">
            <v>0.37569444444444444</v>
          </cell>
          <cell r="SS20">
            <v>0.37569444444444439</v>
          </cell>
          <cell r="ST20">
            <v>0.35555555555555562</v>
          </cell>
          <cell r="SU20">
            <v>0</v>
          </cell>
          <cell r="SV20">
            <v>0</v>
          </cell>
          <cell r="SW20">
            <v>0.34583333333333344</v>
          </cell>
          <cell r="SX20">
            <v>1.3673611111111108</v>
          </cell>
          <cell r="SY20">
            <v>0.3756944444444445</v>
          </cell>
          <cell r="SZ20">
            <v>0</v>
          </cell>
          <cell r="TA20">
            <v>0.41736111111111118</v>
          </cell>
          <cell r="TB20">
            <v>0</v>
          </cell>
          <cell r="TC20">
            <v>0</v>
          </cell>
          <cell r="TD20">
            <v>0</v>
          </cell>
          <cell r="TF20">
            <v>0</v>
          </cell>
          <cell r="TG20">
            <v>0</v>
          </cell>
          <cell r="TH20">
            <v>0</v>
          </cell>
          <cell r="TI20">
            <v>0</v>
          </cell>
          <cell r="TJ20">
            <v>0</v>
          </cell>
          <cell r="TK20">
            <v>0</v>
          </cell>
          <cell r="TL20">
            <v>0</v>
          </cell>
          <cell r="TM20">
            <v>0</v>
          </cell>
          <cell r="TN20">
            <v>0</v>
          </cell>
          <cell r="TO20">
            <v>0</v>
          </cell>
          <cell r="TP20">
            <v>0</v>
          </cell>
          <cell r="TQ20">
            <v>0</v>
          </cell>
          <cell r="TR20">
            <v>0</v>
          </cell>
          <cell r="TS20">
            <v>0</v>
          </cell>
          <cell r="TT20">
            <v>0</v>
          </cell>
          <cell r="TU20">
            <v>0</v>
          </cell>
          <cell r="TV20">
            <v>0</v>
          </cell>
          <cell r="TW20">
            <v>0</v>
          </cell>
          <cell r="TX20">
            <v>0</v>
          </cell>
          <cell r="TY20">
            <v>0</v>
          </cell>
          <cell r="TZ20">
            <v>0</v>
          </cell>
          <cell r="UA20">
            <v>0</v>
          </cell>
          <cell r="UB20">
            <v>0</v>
          </cell>
          <cell r="UC20">
            <v>0</v>
          </cell>
          <cell r="UD20">
            <v>0</v>
          </cell>
          <cell r="UE20">
            <v>0</v>
          </cell>
          <cell r="UF20">
            <v>0</v>
          </cell>
          <cell r="UG20">
            <v>0</v>
          </cell>
          <cell r="UH20">
            <v>0</v>
          </cell>
          <cell r="UI20">
            <v>0</v>
          </cell>
          <cell r="UJ20">
            <v>0</v>
          </cell>
          <cell r="UL20">
            <v>0</v>
          </cell>
          <cell r="UM20">
            <v>0</v>
          </cell>
          <cell r="UN20">
            <v>0</v>
          </cell>
          <cell r="UO20">
            <v>0</v>
          </cell>
          <cell r="UP20">
            <v>0</v>
          </cell>
          <cell r="UQ20">
            <v>0</v>
          </cell>
          <cell r="UR20">
            <v>0</v>
          </cell>
          <cell r="US20">
            <v>0</v>
          </cell>
          <cell r="UT20">
            <v>0</v>
          </cell>
          <cell r="UU20">
            <v>0</v>
          </cell>
          <cell r="UV20">
            <v>0</v>
          </cell>
          <cell r="UW20">
            <v>0</v>
          </cell>
          <cell r="UX20">
            <v>0</v>
          </cell>
          <cell r="UY20">
            <v>0</v>
          </cell>
          <cell r="UZ20">
            <v>0</v>
          </cell>
          <cell r="VA20">
            <v>0</v>
          </cell>
          <cell r="VB20">
            <v>0</v>
          </cell>
          <cell r="VC20">
            <v>0</v>
          </cell>
          <cell r="VD20">
            <v>0</v>
          </cell>
          <cell r="VE20">
            <v>0</v>
          </cell>
          <cell r="VF20">
            <v>0</v>
          </cell>
          <cell r="VG20">
            <v>0</v>
          </cell>
          <cell r="VH20">
            <v>0</v>
          </cell>
          <cell r="VI20">
            <v>0</v>
          </cell>
          <cell r="VJ20">
            <v>0</v>
          </cell>
          <cell r="VK20">
            <v>0</v>
          </cell>
          <cell r="VL20">
            <v>0</v>
          </cell>
          <cell r="VM20">
            <v>0</v>
          </cell>
          <cell r="VN20">
            <v>0</v>
          </cell>
          <cell r="VO20">
            <v>0</v>
          </cell>
          <cell r="VP20">
            <v>0</v>
          </cell>
          <cell r="VR20">
            <v>19</v>
          </cell>
          <cell r="VS20">
            <v>28</v>
          </cell>
          <cell r="VT20">
            <v>19</v>
          </cell>
          <cell r="VU20">
            <v>18</v>
          </cell>
          <cell r="VV20">
            <v>9</v>
          </cell>
          <cell r="VW20">
            <v>0</v>
          </cell>
          <cell r="VX20">
            <v>0</v>
          </cell>
          <cell r="VY20">
            <v>0</v>
          </cell>
          <cell r="VZ20">
            <v>0</v>
          </cell>
          <cell r="WA20">
            <v>0</v>
          </cell>
          <cell r="WB20">
            <v>0</v>
          </cell>
          <cell r="WC20">
            <v>0</v>
          </cell>
          <cell r="WD20">
            <v>0</v>
          </cell>
          <cell r="WE20">
            <v>1</v>
          </cell>
          <cell r="WF20">
            <v>0</v>
          </cell>
          <cell r="WG20">
            <v>0</v>
          </cell>
          <cell r="WH20">
            <v>0</v>
          </cell>
          <cell r="WI20">
            <v>0</v>
          </cell>
          <cell r="WJ20">
            <v>1</v>
          </cell>
          <cell r="WK20">
            <v>0</v>
          </cell>
          <cell r="WL20">
            <v>0</v>
          </cell>
          <cell r="WM20">
            <v>0</v>
          </cell>
          <cell r="WN20">
            <v>0</v>
          </cell>
          <cell r="WO20">
            <v>18</v>
          </cell>
          <cell r="WP20">
            <v>0</v>
          </cell>
          <cell r="WQ20">
            <v>2</v>
          </cell>
          <cell r="WR20">
            <v>2</v>
          </cell>
          <cell r="WS20">
            <v>4</v>
          </cell>
          <cell r="WT20">
            <v>0</v>
          </cell>
          <cell r="WU20">
            <v>0</v>
          </cell>
          <cell r="WV20">
            <v>0</v>
          </cell>
          <cell r="WW20">
            <v>0</v>
          </cell>
          <cell r="WX20">
            <v>0</v>
          </cell>
          <cell r="WY20">
            <v>2</v>
          </cell>
          <cell r="WZ20">
            <v>0</v>
          </cell>
          <cell r="XA20">
            <v>2</v>
          </cell>
          <cell r="XB20">
            <v>0</v>
          </cell>
          <cell r="XC20">
            <v>0</v>
          </cell>
          <cell r="XD20">
            <v>0</v>
          </cell>
          <cell r="XE20">
            <v>0</v>
          </cell>
          <cell r="XF20">
            <v>0</v>
          </cell>
          <cell r="XG20">
            <v>0</v>
          </cell>
          <cell r="XH20">
            <v>0</v>
          </cell>
          <cell r="XI20">
            <v>0</v>
          </cell>
          <cell r="XJ20">
            <v>2</v>
          </cell>
          <cell r="XK20">
            <v>6</v>
          </cell>
          <cell r="XL20">
            <v>7</v>
          </cell>
          <cell r="XM20">
            <v>5</v>
          </cell>
          <cell r="XN20">
            <v>18</v>
          </cell>
          <cell r="XO20">
            <v>0</v>
          </cell>
          <cell r="XP20">
            <v>0</v>
          </cell>
          <cell r="XQ20">
            <v>0</v>
          </cell>
          <cell r="XR20">
            <v>0</v>
          </cell>
          <cell r="XS20">
            <v>0</v>
          </cell>
          <cell r="XT20">
            <v>0</v>
          </cell>
          <cell r="XU20">
            <v>0</v>
          </cell>
          <cell r="XV20">
            <v>0</v>
          </cell>
          <cell r="XW20">
            <v>4</v>
          </cell>
          <cell r="XX20">
            <v>3</v>
          </cell>
          <cell r="XY20">
            <v>3</v>
          </cell>
          <cell r="XZ20">
            <v>10</v>
          </cell>
          <cell r="YA20">
            <v>0</v>
          </cell>
          <cell r="YB20">
            <v>0</v>
          </cell>
          <cell r="YC20">
            <v>0</v>
          </cell>
          <cell r="YD20">
            <v>0</v>
          </cell>
          <cell r="YE20">
            <v>0</v>
          </cell>
          <cell r="YF20">
            <v>36</v>
          </cell>
          <cell r="YG20">
            <v>1</v>
          </cell>
          <cell r="YH20">
            <v>1</v>
          </cell>
          <cell r="YI20">
            <v>1</v>
          </cell>
          <cell r="YJ20">
            <v>1</v>
          </cell>
          <cell r="YL20">
            <v>1</v>
          </cell>
          <cell r="YM20" t="str">
            <v>B</v>
          </cell>
          <cell r="YN20">
            <v>1</v>
          </cell>
          <cell r="YO20">
            <v>0</v>
          </cell>
          <cell r="YP20">
            <v>1</v>
          </cell>
        </row>
        <row r="21">
          <cell r="B21" t="str">
            <v>ANGGER ZAINUDIN ROZAQ</v>
          </cell>
          <cell r="C21">
            <v>104895</v>
          </cell>
          <cell r="D21">
            <v>7</v>
          </cell>
          <cell r="E21" t="str">
            <v>ISLAM</v>
          </cell>
          <cell r="F21" t="str">
            <v>PKWT</v>
          </cell>
          <cell r="G21" t="str">
            <v>PREPAID</v>
          </cell>
          <cell r="J21">
            <v>18010386</v>
          </cell>
          <cell r="K21">
            <v>570080</v>
          </cell>
          <cell r="L21" t="str">
            <v>LAKI-LAKI</v>
          </cell>
          <cell r="M21" t="str">
            <v>AGENT POSTPAID</v>
          </cell>
          <cell r="N21" t="str">
            <v>RITA</v>
          </cell>
          <cell r="O21" t="str">
            <v>RIKA RIANY</v>
          </cell>
          <cell r="P21" t="str">
            <v>DEDICATED PREPAID PER 8 DESEMBER</v>
          </cell>
          <cell r="Q21">
            <v>0</v>
          </cell>
          <cell r="S21" t="str">
            <v>LL</v>
          </cell>
          <cell r="AB21">
            <v>0.19930555555555562</v>
          </cell>
          <cell r="AD21" t="str">
            <v>LM</v>
          </cell>
          <cell r="AM21">
            <v>0</v>
          </cell>
          <cell r="AO21" t="str">
            <v>S</v>
          </cell>
          <cell r="AR21" t="str">
            <v>RADANG TENGGOROKAN</v>
          </cell>
          <cell r="AX21">
            <v>0</v>
          </cell>
          <cell r="AZ21" t="str">
            <v>S</v>
          </cell>
          <cell r="BC21" t="str">
            <v>RADANG TENGGOROKAN</v>
          </cell>
          <cell r="BI21">
            <v>0.37430555555555567</v>
          </cell>
          <cell r="BJ21">
            <v>58</v>
          </cell>
          <cell r="BK21" t="str">
            <v>TDT</v>
          </cell>
          <cell r="BL21" t="str">
            <v>AHMAD</v>
          </cell>
          <cell r="BT21">
            <v>0</v>
          </cell>
          <cell r="BV21" t="str">
            <v>LL</v>
          </cell>
          <cell r="CE21">
            <v>0</v>
          </cell>
          <cell r="CG21" t="str">
            <v>S</v>
          </cell>
          <cell r="CJ21" t="str">
            <v>RADANG TENGGOROKAN</v>
          </cell>
          <cell r="CP21">
            <v>0.37499999999999994</v>
          </cell>
          <cell r="CQ21">
            <v>68</v>
          </cell>
          <cell r="CR21" t="str">
            <v>H</v>
          </cell>
          <cell r="DA21">
            <v>0.37430555555555561</v>
          </cell>
          <cell r="DB21">
            <v>68</v>
          </cell>
          <cell r="DC21" t="str">
            <v>H</v>
          </cell>
          <cell r="DL21">
            <v>0</v>
          </cell>
          <cell r="DN21" t="str">
            <v>LL</v>
          </cell>
          <cell r="DW21">
            <v>0.37430555555555545</v>
          </cell>
          <cell r="DX21">
            <v>52</v>
          </cell>
          <cell r="DY21" t="str">
            <v>H</v>
          </cell>
          <cell r="EH21">
            <v>0.37430555555555556</v>
          </cell>
          <cell r="EI21">
            <v>58</v>
          </cell>
          <cell r="EJ21" t="str">
            <v>H</v>
          </cell>
          <cell r="ES21">
            <v>0.37361111111111106</v>
          </cell>
          <cell r="ET21">
            <v>68</v>
          </cell>
          <cell r="EU21" t="str">
            <v>H</v>
          </cell>
          <cell r="FD21">
            <v>0</v>
          </cell>
          <cell r="FF21" t="str">
            <v>LL</v>
          </cell>
          <cell r="FO21">
            <v>0</v>
          </cell>
          <cell r="FQ21" t="str">
            <v>LL</v>
          </cell>
          <cell r="FZ21">
            <v>0.37361111111111112</v>
          </cell>
          <cell r="GA21">
            <v>52</v>
          </cell>
          <cell r="GB21" t="str">
            <v>H</v>
          </cell>
          <cell r="GK21">
            <v>1.3743055555555554</v>
          </cell>
          <cell r="GL21">
            <v>58</v>
          </cell>
          <cell r="GM21" t="str">
            <v>H</v>
          </cell>
          <cell r="GV21">
            <v>0.36250000000000004</v>
          </cell>
          <cell r="GW21">
            <v>82</v>
          </cell>
          <cell r="GX21" t="str">
            <v>H</v>
          </cell>
          <cell r="HG21">
            <v>0.37152777777777779</v>
          </cell>
          <cell r="HH21">
            <v>84</v>
          </cell>
          <cell r="HI21" t="str">
            <v>H</v>
          </cell>
          <cell r="HR21">
            <v>0</v>
          </cell>
          <cell r="HT21" t="str">
            <v>C</v>
          </cell>
          <cell r="IC21">
            <v>0</v>
          </cell>
          <cell r="IE21" t="str">
            <v>LL</v>
          </cell>
          <cell r="IN21">
            <v>0.41805555555555562</v>
          </cell>
          <cell r="IO21">
            <v>52</v>
          </cell>
          <cell r="IP21" t="str">
            <v>H</v>
          </cell>
          <cell r="JF21">
            <v>0.37430555555555545</v>
          </cell>
          <cell r="JG21">
            <v>62</v>
          </cell>
          <cell r="JH21" t="str">
            <v>H</v>
          </cell>
          <cell r="JQ21">
            <v>1.3694444444444447</v>
          </cell>
          <cell r="JR21">
            <v>84</v>
          </cell>
          <cell r="JS21" t="str">
            <v>H</v>
          </cell>
          <cell r="KB21">
            <v>0</v>
          </cell>
          <cell r="KD21" t="str">
            <v>LL</v>
          </cell>
          <cell r="KM21">
            <v>0</v>
          </cell>
          <cell r="KO21" t="str">
            <v>LL</v>
          </cell>
          <cell r="KX21">
            <v>0.4194444444444444</v>
          </cell>
          <cell r="KY21">
            <v>51</v>
          </cell>
          <cell r="KZ21" t="str">
            <v>H</v>
          </cell>
          <cell r="LI21">
            <v>0.3701388888888888</v>
          </cell>
          <cell r="LJ21">
            <v>58</v>
          </cell>
          <cell r="LK21" t="str">
            <v>H</v>
          </cell>
          <cell r="NB21">
            <v>0</v>
          </cell>
          <cell r="NC21">
            <v>0</v>
          </cell>
          <cell r="ND21">
            <v>0</v>
          </cell>
          <cell r="NE21">
            <v>0</v>
          </cell>
          <cell r="NF21">
            <v>58</v>
          </cell>
          <cell r="NG21">
            <v>0</v>
          </cell>
          <cell r="NH21">
            <v>0</v>
          </cell>
          <cell r="NI21">
            <v>68</v>
          </cell>
          <cell r="NJ21">
            <v>68</v>
          </cell>
          <cell r="NK21">
            <v>0</v>
          </cell>
          <cell r="NL21">
            <v>52</v>
          </cell>
          <cell r="NM21">
            <v>58</v>
          </cell>
          <cell r="NN21">
            <v>68</v>
          </cell>
          <cell r="NO21">
            <v>0</v>
          </cell>
          <cell r="NP21">
            <v>0</v>
          </cell>
          <cell r="NQ21">
            <v>52</v>
          </cell>
          <cell r="NR21">
            <v>58</v>
          </cell>
          <cell r="NS21">
            <v>82</v>
          </cell>
          <cell r="NT21">
            <v>84</v>
          </cell>
          <cell r="NU21">
            <v>0</v>
          </cell>
          <cell r="NV21">
            <v>0</v>
          </cell>
          <cell r="NW21">
            <v>52</v>
          </cell>
          <cell r="NX21">
            <v>62</v>
          </cell>
          <cell r="NY21">
            <v>84</v>
          </cell>
          <cell r="NZ21">
            <v>0</v>
          </cell>
          <cell r="OA21">
            <v>0</v>
          </cell>
          <cell r="OB21">
            <v>51</v>
          </cell>
          <cell r="OC21">
            <v>58</v>
          </cell>
          <cell r="OD21">
            <v>0</v>
          </cell>
          <cell r="OE21">
            <v>0</v>
          </cell>
          <cell r="OF21">
            <v>0</v>
          </cell>
          <cell r="OH21" t="str">
            <v>LL</v>
          </cell>
          <cell r="OI21" t="str">
            <v>LM</v>
          </cell>
          <cell r="OJ21" t="str">
            <v>S</v>
          </cell>
          <cell r="OK21" t="str">
            <v>S</v>
          </cell>
          <cell r="OL21" t="str">
            <v>TDT</v>
          </cell>
          <cell r="OM21" t="str">
            <v>LL</v>
          </cell>
          <cell r="ON21" t="str">
            <v>S</v>
          </cell>
          <cell r="OO21" t="str">
            <v>H</v>
          </cell>
          <cell r="OP21" t="str">
            <v>H</v>
          </cell>
          <cell r="OQ21" t="str">
            <v>LL</v>
          </cell>
          <cell r="OR21" t="str">
            <v>H</v>
          </cell>
          <cell r="OS21" t="str">
            <v>H</v>
          </cell>
          <cell r="OT21" t="str">
            <v>H</v>
          </cell>
          <cell r="OU21" t="str">
            <v>LL</v>
          </cell>
          <cell r="OV21" t="str">
            <v>LL</v>
          </cell>
          <cell r="OW21" t="str">
            <v>H</v>
          </cell>
          <cell r="OX21" t="str">
            <v>H</v>
          </cell>
          <cell r="OY21" t="str">
            <v>H</v>
          </cell>
          <cell r="OZ21" t="str">
            <v>H</v>
          </cell>
          <cell r="PA21" t="str">
            <v>C</v>
          </cell>
          <cell r="PB21" t="str">
            <v>LL</v>
          </cell>
          <cell r="PC21" t="str">
            <v>H</v>
          </cell>
          <cell r="PD21" t="str">
            <v>H</v>
          </cell>
          <cell r="PE21" t="str">
            <v>H</v>
          </cell>
          <cell r="PF21" t="str">
            <v>LL</v>
          </cell>
          <cell r="PG21" t="str">
            <v>LL</v>
          </cell>
          <cell r="PH21" t="str">
            <v>H</v>
          </cell>
          <cell r="PI21" t="str">
            <v>H</v>
          </cell>
          <cell r="PJ21">
            <v>0</v>
          </cell>
          <cell r="PK21">
            <v>0</v>
          </cell>
          <cell r="PL21">
            <v>0</v>
          </cell>
          <cell r="PN21">
            <v>0</v>
          </cell>
          <cell r="PO21">
            <v>0</v>
          </cell>
          <cell r="PP21">
            <v>0</v>
          </cell>
          <cell r="PQ21">
            <v>0</v>
          </cell>
          <cell r="PR21" t="str">
            <v>AHMAD</v>
          </cell>
          <cell r="PS21">
            <v>0</v>
          </cell>
          <cell r="PT21">
            <v>0</v>
          </cell>
          <cell r="PU21">
            <v>0</v>
          </cell>
          <cell r="PV21">
            <v>0</v>
          </cell>
          <cell r="PW21">
            <v>0</v>
          </cell>
          <cell r="PX21">
            <v>0</v>
          </cell>
          <cell r="PY21">
            <v>0</v>
          </cell>
          <cell r="PZ21">
            <v>0</v>
          </cell>
          <cell r="QA21">
            <v>0</v>
          </cell>
          <cell r="QB21">
            <v>0</v>
          </cell>
          <cell r="QC21">
            <v>0</v>
          </cell>
          <cell r="QD21">
            <v>0</v>
          </cell>
          <cell r="QE21">
            <v>0</v>
          </cell>
          <cell r="QF21">
            <v>0</v>
          </cell>
          <cell r="QG21">
            <v>0</v>
          </cell>
          <cell r="QH21">
            <v>0</v>
          </cell>
          <cell r="QI21">
            <v>0</v>
          </cell>
          <cell r="QJ21">
            <v>0</v>
          </cell>
          <cell r="QK21">
            <v>0</v>
          </cell>
          <cell r="QL21">
            <v>0</v>
          </cell>
          <cell r="QM21">
            <v>0</v>
          </cell>
          <cell r="QN21">
            <v>0</v>
          </cell>
          <cell r="QO21">
            <v>0</v>
          </cell>
          <cell r="QP21">
            <v>0</v>
          </cell>
          <cell r="QQ21">
            <v>0</v>
          </cell>
          <cell r="QR21">
            <v>0</v>
          </cell>
          <cell r="QT21">
            <v>0</v>
          </cell>
          <cell r="QU21">
            <v>0</v>
          </cell>
          <cell r="QV21">
            <v>0</v>
          </cell>
          <cell r="QW21">
            <v>0</v>
          </cell>
          <cell r="QX21">
            <v>0</v>
          </cell>
          <cell r="QY21">
            <v>0</v>
          </cell>
          <cell r="QZ21">
            <v>0</v>
          </cell>
          <cell r="RA21">
            <v>0</v>
          </cell>
          <cell r="RB21">
            <v>0</v>
          </cell>
          <cell r="RC21">
            <v>0</v>
          </cell>
          <cell r="RD21">
            <v>0</v>
          </cell>
          <cell r="RE21">
            <v>0</v>
          </cell>
          <cell r="RF21">
            <v>0</v>
          </cell>
          <cell r="RG21">
            <v>0</v>
          </cell>
          <cell r="RH21">
            <v>0</v>
          </cell>
          <cell r="RI21">
            <v>0</v>
          </cell>
          <cell r="RJ21">
            <v>0</v>
          </cell>
          <cell r="RK21">
            <v>0</v>
          </cell>
          <cell r="RL21">
            <v>0</v>
          </cell>
          <cell r="RM21">
            <v>0</v>
          </cell>
          <cell r="RN21">
            <v>0</v>
          </cell>
          <cell r="RO21">
            <v>0</v>
          </cell>
          <cell r="RP21">
            <v>0</v>
          </cell>
          <cell r="RQ21">
            <v>0</v>
          </cell>
          <cell r="RR21">
            <v>0</v>
          </cell>
          <cell r="RS21">
            <v>0</v>
          </cell>
          <cell r="RT21">
            <v>0</v>
          </cell>
          <cell r="RU21">
            <v>0</v>
          </cell>
          <cell r="RV21">
            <v>0</v>
          </cell>
          <cell r="RW21">
            <v>0</v>
          </cell>
          <cell r="RX21">
            <v>0</v>
          </cell>
          <cell r="RZ21">
            <v>0</v>
          </cell>
          <cell r="SA21">
            <v>0.19930555555555562</v>
          </cell>
          <cell r="SB21">
            <v>0</v>
          </cell>
          <cell r="SC21">
            <v>0</v>
          </cell>
          <cell r="SD21">
            <v>0.37430555555555567</v>
          </cell>
          <cell r="SE21">
            <v>0</v>
          </cell>
          <cell r="SF21">
            <v>0</v>
          </cell>
          <cell r="SG21">
            <v>0.37499999999999994</v>
          </cell>
          <cell r="SH21">
            <v>0.37430555555555561</v>
          </cell>
          <cell r="SI21">
            <v>0</v>
          </cell>
          <cell r="SJ21">
            <v>0.37430555555555545</v>
          </cell>
          <cell r="SK21">
            <v>0.37430555555555556</v>
          </cell>
          <cell r="SL21">
            <v>0.37361111111111106</v>
          </cell>
          <cell r="SM21">
            <v>0</v>
          </cell>
          <cell r="SN21">
            <v>0</v>
          </cell>
          <cell r="SO21">
            <v>0.37361111111111112</v>
          </cell>
          <cell r="SP21">
            <v>1.3743055555555554</v>
          </cell>
          <cell r="SQ21">
            <v>0.36250000000000004</v>
          </cell>
          <cell r="SR21">
            <v>0.37152777777777779</v>
          </cell>
          <cell r="SS21">
            <v>0</v>
          </cell>
          <cell r="ST21">
            <v>0</v>
          </cell>
          <cell r="SU21">
            <v>0.41805555555555562</v>
          </cell>
          <cell r="SV21">
            <v>0.37430555555555545</v>
          </cell>
          <cell r="SW21">
            <v>1.3694444444444447</v>
          </cell>
          <cell r="SX21">
            <v>0</v>
          </cell>
          <cell r="SY21">
            <v>0</v>
          </cell>
          <cell r="SZ21">
            <v>0.4194444444444444</v>
          </cell>
          <cell r="TA21">
            <v>0.3701388888888888</v>
          </cell>
          <cell r="TB21">
            <v>0</v>
          </cell>
          <cell r="TC21">
            <v>0</v>
          </cell>
          <cell r="TD21">
            <v>0</v>
          </cell>
          <cell r="TF21">
            <v>0</v>
          </cell>
          <cell r="TG21">
            <v>0</v>
          </cell>
          <cell r="TH21">
            <v>0</v>
          </cell>
          <cell r="TI21">
            <v>0</v>
          </cell>
          <cell r="TJ21">
            <v>0</v>
          </cell>
          <cell r="TK21">
            <v>0</v>
          </cell>
          <cell r="TL21">
            <v>0</v>
          </cell>
          <cell r="TM21">
            <v>0</v>
          </cell>
          <cell r="TN21">
            <v>0</v>
          </cell>
          <cell r="TO21">
            <v>0</v>
          </cell>
          <cell r="TP21">
            <v>0</v>
          </cell>
          <cell r="TQ21">
            <v>0</v>
          </cell>
          <cell r="TR21">
            <v>0</v>
          </cell>
          <cell r="TS21">
            <v>0</v>
          </cell>
          <cell r="TT21">
            <v>0</v>
          </cell>
          <cell r="TU21">
            <v>0</v>
          </cell>
          <cell r="TV21">
            <v>0</v>
          </cell>
          <cell r="TW21">
            <v>0</v>
          </cell>
          <cell r="TX21">
            <v>0</v>
          </cell>
          <cell r="TY21">
            <v>0</v>
          </cell>
          <cell r="TZ21">
            <v>0</v>
          </cell>
          <cell r="UA21">
            <v>0</v>
          </cell>
          <cell r="UB21">
            <v>0</v>
          </cell>
          <cell r="UC21">
            <v>0</v>
          </cell>
          <cell r="UD21">
            <v>0</v>
          </cell>
          <cell r="UE21">
            <v>0</v>
          </cell>
          <cell r="UF21">
            <v>0</v>
          </cell>
          <cell r="UG21">
            <v>0</v>
          </cell>
          <cell r="UH21">
            <v>0</v>
          </cell>
          <cell r="UI21">
            <v>0</v>
          </cell>
          <cell r="UJ21">
            <v>0</v>
          </cell>
          <cell r="UL21">
            <v>0</v>
          </cell>
          <cell r="UM21">
            <v>0</v>
          </cell>
          <cell r="UN21">
            <v>0</v>
          </cell>
          <cell r="UO21">
            <v>0</v>
          </cell>
          <cell r="UP21">
            <v>0</v>
          </cell>
          <cell r="UQ21">
            <v>0</v>
          </cell>
          <cell r="UR21">
            <v>0</v>
          </cell>
          <cell r="US21">
            <v>0</v>
          </cell>
          <cell r="UT21">
            <v>0</v>
          </cell>
          <cell r="UU21">
            <v>0</v>
          </cell>
          <cell r="UV21">
            <v>0</v>
          </cell>
          <cell r="UW21">
            <v>0</v>
          </cell>
          <cell r="UX21">
            <v>0</v>
          </cell>
          <cell r="UY21">
            <v>0</v>
          </cell>
          <cell r="UZ21">
            <v>0</v>
          </cell>
          <cell r="VA21">
            <v>0</v>
          </cell>
          <cell r="VB21">
            <v>0</v>
          </cell>
          <cell r="VC21">
            <v>0</v>
          </cell>
          <cell r="VD21">
            <v>0</v>
          </cell>
          <cell r="VE21">
            <v>0</v>
          </cell>
          <cell r="VF21">
            <v>0</v>
          </cell>
          <cell r="VG21">
            <v>0</v>
          </cell>
          <cell r="VH21">
            <v>0</v>
          </cell>
          <cell r="VI21">
            <v>0</v>
          </cell>
          <cell r="VJ21">
            <v>0</v>
          </cell>
          <cell r="VK21">
            <v>0</v>
          </cell>
          <cell r="VL21">
            <v>0</v>
          </cell>
          <cell r="VM21">
            <v>0</v>
          </cell>
          <cell r="VN21">
            <v>0</v>
          </cell>
          <cell r="VO21">
            <v>0</v>
          </cell>
          <cell r="VP21">
            <v>0</v>
          </cell>
          <cell r="VR21">
            <v>19</v>
          </cell>
          <cell r="VS21">
            <v>28</v>
          </cell>
          <cell r="VT21">
            <v>16</v>
          </cell>
          <cell r="VU21">
            <v>15</v>
          </cell>
          <cell r="VV21">
            <v>9</v>
          </cell>
          <cell r="VW21">
            <v>3</v>
          </cell>
          <cell r="VX21">
            <v>0</v>
          </cell>
          <cell r="VY21">
            <v>3</v>
          </cell>
          <cell r="VZ21">
            <v>0</v>
          </cell>
          <cell r="WA21">
            <v>0</v>
          </cell>
          <cell r="WB21">
            <v>0</v>
          </cell>
          <cell r="WC21">
            <v>0</v>
          </cell>
          <cell r="WD21">
            <v>3</v>
          </cell>
          <cell r="WE21">
            <v>1</v>
          </cell>
          <cell r="WF21">
            <v>0</v>
          </cell>
          <cell r="WG21">
            <v>0</v>
          </cell>
          <cell r="WH21">
            <v>0</v>
          </cell>
          <cell r="WI21">
            <v>0</v>
          </cell>
          <cell r="WJ21">
            <v>1</v>
          </cell>
          <cell r="WK21">
            <v>0</v>
          </cell>
          <cell r="WL21">
            <v>0</v>
          </cell>
          <cell r="WM21">
            <v>0</v>
          </cell>
          <cell r="WN21">
            <v>0</v>
          </cell>
          <cell r="WO21">
            <v>15</v>
          </cell>
          <cell r="WP21">
            <v>1</v>
          </cell>
          <cell r="WQ21">
            <v>1</v>
          </cell>
          <cell r="WR21">
            <v>0</v>
          </cell>
          <cell r="WS21">
            <v>1</v>
          </cell>
          <cell r="WT21">
            <v>0</v>
          </cell>
          <cell r="WU21">
            <v>0</v>
          </cell>
          <cell r="WV21">
            <v>0</v>
          </cell>
          <cell r="WW21">
            <v>0</v>
          </cell>
          <cell r="WX21">
            <v>0</v>
          </cell>
          <cell r="WY21">
            <v>0</v>
          </cell>
          <cell r="WZ21">
            <v>0</v>
          </cell>
          <cell r="XA21">
            <v>0</v>
          </cell>
          <cell r="XB21">
            <v>0</v>
          </cell>
          <cell r="XC21">
            <v>0</v>
          </cell>
          <cell r="XD21">
            <v>0</v>
          </cell>
          <cell r="XE21">
            <v>0</v>
          </cell>
          <cell r="XF21">
            <v>0</v>
          </cell>
          <cell r="XG21">
            <v>0</v>
          </cell>
          <cell r="XH21">
            <v>0</v>
          </cell>
          <cell r="XI21">
            <v>0</v>
          </cell>
          <cell r="XJ21">
            <v>0</v>
          </cell>
          <cell r="XK21">
            <v>3</v>
          </cell>
          <cell r="XL21">
            <v>7</v>
          </cell>
          <cell r="XM21">
            <v>5</v>
          </cell>
          <cell r="XN21">
            <v>15</v>
          </cell>
          <cell r="XO21">
            <v>3</v>
          </cell>
          <cell r="XP21">
            <v>0</v>
          </cell>
          <cell r="XQ21">
            <v>0</v>
          </cell>
          <cell r="XR21">
            <v>3</v>
          </cell>
          <cell r="XS21">
            <v>0</v>
          </cell>
          <cell r="XT21">
            <v>0</v>
          </cell>
          <cell r="XU21">
            <v>0</v>
          </cell>
          <cell r="XV21">
            <v>0</v>
          </cell>
          <cell r="XW21">
            <v>3</v>
          </cell>
          <cell r="XX21">
            <v>2</v>
          </cell>
          <cell r="XY21">
            <v>2</v>
          </cell>
          <cell r="XZ21">
            <v>7</v>
          </cell>
          <cell r="YA21">
            <v>0</v>
          </cell>
          <cell r="YB21">
            <v>0</v>
          </cell>
          <cell r="YC21">
            <v>0</v>
          </cell>
          <cell r="YD21">
            <v>0</v>
          </cell>
          <cell r="YE21">
            <v>0</v>
          </cell>
          <cell r="YF21">
            <v>33</v>
          </cell>
          <cell r="YG21">
            <v>0.5</v>
          </cell>
          <cell r="YH21">
            <v>1</v>
          </cell>
          <cell r="YI21">
            <v>1</v>
          </cell>
          <cell r="YJ21">
            <v>0.83333333333333337</v>
          </cell>
          <cell r="YL21">
            <v>0.82857142857142851</v>
          </cell>
          <cell r="YM21" t="str">
            <v>B</v>
          </cell>
          <cell r="YN21">
            <v>0.82857142857142851</v>
          </cell>
          <cell r="YO21">
            <v>3</v>
          </cell>
          <cell r="YP21">
            <v>0.83333333333333337</v>
          </cell>
        </row>
        <row r="22">
          <cell r="B22" t="str">
            <v>CHRIST YESAYA</v>
          </cell>
          <cell r="C22">
            <v>76490</v>
          </cell>
          <cell r="D22" t="str">
            <v>20</v>
          </cell>
          <cell r="E22" t="str">
            <v>KRISTEN PROTESTAN</v>
          </cell>
          <cell r="F22" t="str">
            <v>PKWT</v>
          </cell>
          <cell r="G22" t="str">
            <v>PREPAID</v>
          </cell>
          <cell r="J22">
            <v>16011366</v>
          </cell>
          <cell r="K22">
            <v>570028</v>
          </cell>
          <cell r="L22" t="str">
            <v>LAKI-LAKI</v>
          </cell>
          <cell r="M22" t="str">
            <v>AGENT POSTPAID</v>
          </cell>
          <cell r="N22" t="str">
            <v>TATAN SUDRAJAT</v>
          </cell>
          <cell r="O22" t="str">
            <v>RIKA RIANY</v>
          </cell>
          <cell r="P22" t="str">
            <v>DEDICATED PREPAID PER 8 DESEMBER</v>
          </cell>
          <cell r="Q22">
            <v>0</v>
          </cell>
          <cell r="S22" t="str">
            <v>LL</v>
          </cell>
          <cell r="AB22">
            <v>0</v>
          </cell>
          <cell r="AD22" t="str">
            <v>LL</v>
          </cell>
          <cell r="AM22">
            <v>0.36458333333333337</v>
          </cell>
          <cell r="AN22">
            <v>82</v>
          </cell>
          <cell r="AO22" t="str">
            <v>H</v>
          </cell>
          <cell r="AX22">
            <v>0.39930555555555558</v>
          </cell>
          <cell r="AY22">
            <v>84</v>
          </cell>
          <cell r="AZ22" t="str">
            <v>H</v>
          </cell>
          <cell r="BI22">
            <v>0</v>
          </cell>
          <cell r="BK22" t="str">
            <v>LL</v>
          </cell>
          <cell r="BT22">
            <v>0.36597222222222225</v>
          </cell>
          <cell r="BU22">
            <v>60</v>
          </cell>
          <cell r="BV22" t="str">
            <v>H</v>
          </cell>
          <cell r="CE22">
            <v>0.375</v>
          </cell>
          <cell r="CF22">
            <v>82</v>
          </cell>
          <cell r="CG22" t="str">
            <v>TDT</v>
          </cell>
          <cell r="CH22" t="str">
            <v>YUDA MAULANA</v>
          </cell>
          <cell r="CP22">
            <v>0</v>
          </cell>
          <cell r="CR22" t="str">
            <v>LL</v>
          </cell>
          <cell r="DA22">
            <v>0.36388888888888882</v>
          </cell>
          <cell r="DB22">
            <v>52</v>
          </cell>
          <cell r="DC22" t="str">
            <v>H</v>
          </cell>
          <cell r="DL22">
            <v>0.36666666666666659</v>
          </cell>
          <cell r="DM22">
            <v>58</v>
          </cell>
          <cell r="DN22" t="str">
            <v>H</v>
          </cell>
          <cell r="DW22">
            <v>1.3625</v>
          </cell>
          <cell r="DX22">
            <v>64</v>
          </cell>
          <cell r="DY22" t="str">
            <v>H</v>
          </cell>
          <cell r="EH22">
            <v>0</v>
          </cell>
          <cell r="EJ22" t="str">
            <v>LL</v>
          </cell>
          <cell r="ES22">
            <v>0</v>
          </cell>
          <cell r="EU22" t="str">
            <v>LL</v>
          </cell>
          <cell r="FD22">
            <v>0.3666666666666667</v>
          </cell>
          <cell r="FE22">
            <v>52</v>
          </cell>
          <cell r="FF22" t="str">
            <v>H</v>
          </cell>
          <cell r="FO22">
            <v>0.35624999999999984</v>
          </cell>
          <cell r="FP22">
            <v>84</v>
          </cell>
          <cell r="FQ22" t="str">
            <v>TDT</v>
          </cell>
          <cell r="FR22" t="str">
            <v>ASEP DENI KURNIADI</v>
          </cell>
          <cell r="FZ22">
            <v>0.36458333333333337</v>
          </cell>
          <cell r="GA22">
            <v>84</v>
          </cell>
          <cell r="GB22" t="str">
            <v>TDT</v>
          </cell>
          <cell r="GC22" t="str">
            <v>MUHAMAD IQBAL PEBRIANSAH</v>
          </cell>
          <cell r="GK22">
            <v>0.36875000000000013</v>
          </cell>
          <cell r="GL22">
            <v>82</v>
          </cell>
          <cell r="GM22" t="str">
            <v>H</v>
          </cell>
          <cell r="GV22">
            <v>0</v>
          </cell>
          <cell r="GX22" t="str">
            <v>C</v>
          </cell>
          <cell r="HG22">
            <v>0</v>
          </cell>
          <cell r="HI22" t="str">
            <v>LL</v>
          </cell>
          <cell r="HR22">
            <v>0</v>
          </cell>
          <cell r="HT22" t="str">
            <v>S</v>
          </cell>
          <cell r="HU22" t="str">
            <v>BAGOES EKO DANTO</v>
          </cell>
          <cell r="HV22" t="str">
            <v>KETEPATAN LOGIN</v>
          </cell>
          <cell r="HW22" t="str">
            <v>RADANG TENGGOROKAN</v>
          </cell>
          <cell r="IC22">
            <v>0</v>
          </cell>
          <cell r="IE22" t="str">
            <v>S</v>
          </cell>
          <cell r="IH22" t="str">
            <v>RADANG TENGGOROKAN</v>
          </cell>
          <cell r="IN22">
            <v>1.3652777777777776</v>
          </cell>
          <cell r="IO22">
            <v>84</v>
          </cell>
          <cell r="IP22" t="str">
            <v>TDT</v>
          </cell>
          <cell r="IQ22" t="str">
            <v>ANDIKA FAUZI</v>
          </cell>
          <cell r="JF22">
            <v>0.375</v>
          </cell>
          <cell r="JG22">
            <v>84</v>
          </cell>
          <cell r="JH22" t="str">
            <v>H</v>
          </cell>
          <cell r="JQ22">
            <v>0</v>
          </cell>
          <cell r="JS22" t="str">
            <v>LL</v>
          </cell>
          <cell r="KB22">
            <v>0</v>
          </cell>
          <cell r="KD22" t="str">
            <v>LL</v>
          </cell>
          <cell r="KM22">
            <v>0.36666666666666659</v>
          </cell>
          <cell r="KN22">
            <v>52</v>
          </cell>
          <cell r="KO22" t="str">
            <v>H</v>
          </cell>
          <cell r="KX22">
            <v>0</v>
          </cell>
          <cell r="KZ22" t="str">
            <v>S</v>
          </cell>
          <cell r="LC22" t="str">
            <v>PATAH PERGELANGAN KAKI</v>
          </cell>
          <cell r="LI22">
            <v>0</v>
          </cell>
          <cell r="LK22" t="str">
            <v>S</v>
          </cell>
          <cell r="NB22">
            <v>0</v>
          </cell>
          <cell r="NC22">
            <v>0</v>
          </cell>
          <cell r="ND22">
            <v>82</v>
          </cell>
          <cell r="NE22">
            <v>84</v>
          </cell>
          <cell r="NF22">
            <v>0</v>
          </cell>
          <cell r="NG22">
            <v>60</v>
          </cell>
          <cell r="NH22">
            <v>82</v>
          </cell>
          <cell r="NI22">
            <v>0</v>
          </cell>
          <cell r="NJ22">
            <v>52</v>
          </cell>
          <cell r="NK22">
            <v>58</v>
          </cell>
          <cell r="NL22">
            <v>64</v>
          </cell>
          <cell r="NM22">
            <v>0</v>
          </cell>
          <cell r="NN22">
            <v>0</v>
          </cell>
          <cell r="NO22">
            <v>52</v>
          </cell>
          <cell r="NP22">
            <v>84</v>
          </cell>
          <cell r="NQ22">
            <v>84</v>
          </cell>
          <cell r="NR22">
            <v>82</v>
          </cell>
          <cell r="NS22">
            <v>0</v>
          </cell>
          <cell r="NT22">
            <v>0</v>
          </cell>
          <cell r="NU22">
            <v>0</v>
          </cell>
          <cell r="NV22">
            <v>0</v>
          </cell>
          <cell r="NW22">
            <v>84</v>
          </cell>
          <cell r="NX22">
            <v>84</v>
          </cell>
          <cell r="NY22">
            <v>0</v>
          </cell>
          <cell r="NZ22">
            <v>0</v>
          </cell>
          <cell r="OA22">
            <v>52</v>
          </cell>
          <cell r="OB22">
            <v>0</v>
          </cell>
          <cell r="OC22">
            <v>0</v>
          </cell>
          <cell r="OD22">
            <v>0</v>
          </cell>
          <cell r="OE22">
            <v>0</v>
          </cell>
          <cell r="OF22">
            <v>0</v>
          </cell>
          <cell r="OH22" t="str">
            <v>LL</v>
          </cell>
          <cell r="OI22" t="str">
            <v>LL</v>
          </cell>
          <cell r="OJ22" t="str">
            <v>H</v>
          </cell>
          <cell r="OK22" t="str">
            <v>H</v>
          </cell>
          <cell r="OL22" t="str">
            <v>LL</v>
          </cell>
          <cell r="OM22" t="str">
            <v>H</v>
          </cell>
          <cell r="ON22" t="str">
            <v>TDT</v>
          </cell>
          <cell r="OO22" t="str">
            <v>LL</v>
          </cell>
          <cell r="OP22" t="str">
            <v>H</v>
          </cell>
          <cell r="OQ22" t="str">
            <v>H</v>
          </cell>
          <cell r="OR22" t="str">
            <v>H</v>
          </cell>
          <cell r="OS22" t="str">
            <v>LL</v>
          </cell>
          <cell r="OT22" t="str">
            <v>LL</v>
          </cell>
          <cell r="OU22" t="str">
            <v>H</v>
          </cell>
          <cell r="OV22" t="str">
            <v>TDT</v>
          </cell>
          <cell r="OW22" t="str">
            <v>TDT</v>
          </cell>
          <cell r="OX22" t="str">
            <v>H</v>
          </cell>
          <cell r="OY22" t="str">
            <v>C</v>
          </cell>
          <cell r="OZ22" t="str">
            <v>LL</v>
          </cell>
          <cell r="PA22" t="str">
            <v>S</v>
          </cell>
          <cell r="PB22" t="str">
            <v>S</v>
          </cell>
          <cell r="PC22" t="str">
            <v>TDT</v>
          </cell>
          <cell r="PD22" t="str">
            <v>H</v>
          </cell>
          <cell r="PE22" t="str">
            <v>LL</v>
          </cell>
          <cell r="PF22" t="str">
            <v>LL</v>
          </cell>
          <cell r="PG22" t="str">
            <v>H</v>
          </cell>
          <cell r="PH22" t="str">
            <v>S</v>
          </cell>
          <cell r="PI22" t="str">
            <v>S</v>
          </cell>
          <cell r="PJ22">
            <v>0</v>
          </cell>
          <cell r="PK22">
            <v>0</v>
          </cell>
          <cell r="PL22">
            <v>0</v>
          </cell>
          <cell r="PN22">
            <v>0</v>
          </cell>
          <cell r="PO22">
            <v>0</v>
          </cell>
          <cell r="PP22">
            <v>0</v>
          </cell>
          <cell r="PQ22">
            <v>0</v>
          </cell>
          <cell r="PR22">
            <v>0</v>
          </cell>
          <cell r="PS22">
            <v>0</v>
          </cell>
          <cell r="PT22" t="str">
            <v>YUDA MAULANA</v>
          </cell>
          <cell r="PU22">
            <v>0</v>
          </cell>
          <cell r="PV22">
            <v>0</v>
          </cell>
          <cell r="PW22">
            <v>0</v>
          </cell>
          <cell r="PX22">
            <v>0</v>
          </cell>
          <cell r="PY22">
            <v>0</v>
          </cell>
          <cell r="PZ22">
            <v>0</v>
          </cell>
          <cell r="QA22">
            <v>0</v>
          </cell>
          <cell r="QB22" t="str">
            <v>ASEP DENI KURNIADI</v>
          </cell>
          <cell r="QC22" t="str">
            <v>MUHAMAD IQBAL PEBRIANSAH</v>
          </cell>
          <cell r="QD22">
            <v>0</v>
          </cell>
          <cell r="QE22">
            <v>0</v>
          </cell>
          <cell r="QF22">
            <v>0</v>
          </cell>
          <cell r="QG22" t="str">
            <v>BAGOES EKO DANTO</v>
          </cell>
          <cell r="QH22">
            <v>0</v>
          </cell>
          <cell r="QI22" t="str">
            <v>ANDIKA FAUZI</v>
          </cell>
          <cell r="QJ22">
            <v>0</v>
          </cell>
          <cell r="QK22">
            <v>0</v>
          </cell>
          <cell r="QL22">
            <v>0</v>
          </cell>
          <cell r="QM22">
            <v>0</v>
          </cell>
          <cell r="QN22">
            <v>0</v>
          </cell>
          <cell r="QO22">
            <v>0</v>
          </cell>
          <cell r="QP22">
            <v>0</v>
          </cell>
          <cell r="QQ22">
            <v>0</v>
          </cell>
          <cell r="QR22">
            <v>0</v>
          </cell>
          <cell r="QT22">
            <v>0</v>
          </cell>
          <cell r="QU22">
            <v>0</v>
          </cell>
          <cell r="QV22">
            <v>0</v>
          </cell>
          <cell r="QW22">
            <v>0</v>
          </cell>
          <cell r="QX22">
            <v>0</v>
          </cell>
          <cell r="QY22">
            <v>0</v>
          </cell>
          <cell r="QZ22">
            <v>0</v>
          </cell>
          <cell r="RA22">
            <v>0</v>
          </cell>
          <cell r="RB22">
            <v>0</v>
          </cell>
          <cell r="RC22">
            <v>0</v>
          </cell>
          <cell r="RD22">
            <v>0</v>
          </cell>
          <cell r="RE22">
            <v>0</v>
          </cell>
          <cell r="RF22">
            <v>0</v>
          </cell>
          <cell r="RG22">
            <v>0</v>
          </cell>
          <cell r="RH22">
            <v>0</v>
          </cell>
          <cell r="RI22">
            <v>0</v>
          </cell>
          <cell r="RJ22">
            <v>0</v>
          </cell>
          <cell r="RK22">
            <v>0</v>
          </cell>
          <cell r="RL22">
            <v>0</v>
          </cell>
          <cell r="RM22" t="str">
            <v>KETEPATAN LOGIN</v>
          </cell>
          <cell r="RN22">
            <v>0</v>
          </cell>
          <cell r="RO22">
            <v>0</v>
          </cell>
          <cell r="RP22">
            <v>0</v>
          </cell>
          <cell r="RQ22">
            <v>0</v>
          </cell>
          <cell r="RR22">
            <v>0</v>
          </cell>
          <cell r="RS22">
            <v>0</v>
          </cell>
          <cell r="RT22">
            <v>0</v>
          </cell>
          <cell r="RU22">
            <v>0</v>
          </cell>
          <cell r="RV22">
            <v>0</v>
          </cell>
          <cell r="RW22">
            <v>0</v>
          </cell>
          <cell r="RX22">
            <v>0</v>
          </cell>
          <cell r="RZ22">
            <v>0</v>
          </cell>
          <cell r="SA22">
            <v>0</v>
          </cell>
          <cell r="SB22">
            <v>0.36458333333333337</v>
          </cell>
          <cell r="SC22">
            <v>0.39930555555555558</v>
          </cell>
          <cell r="SD22">
            <v>0</v>
          </cell>
          <cell r="SE22">
            <v>0.36597222222222225</v>
          </cell>
          <cell r="SF22">
            <v>0.375</v>
          </cell>
          <cell r="SG22">
            <v>0</v>
          </cell>
          <cell r="SH22">
            <v>0.36388888888888882</v>
          </cell>
          <cell r="SI22">
            <v>0.36666666666666659</v>
          </cell>
          <cell r="SJ22">
            <v>1.3625</v>
          </cell>
          <cell r="SK22">
            <v>0</v>
          </cell>
          <cell r="SL22">
            <v>0</v>
          </cell>
          <cell r="SM22">
            <v>0.3666666666666667</v>
          </cell>
          <cell r="SN22">
            <v>0.35624999999999984</v>
          </cell>
          <cell r="SO22">
            <v>0.36458333333333337</v>
          </cell>
          <cell r="SP22">
            <v>0.36875000000000013</v>
          </cell>
          <cell r="SQ22">
            <v>0</v>
          </cell>
          <cell r="SR22">
            <v>0</v>
          </cell>
          <cell r="SS22">
            <v>0</v>
          </cell>
          <cell r="ST22">
            <v>0</v>
          </cell>
          <cell r="SU22">
            <v>1.3652777777777776</v>
          </cell>
          <cell r="SV22">
            <v>0.375</v>
          </cell>
          <cell r="SW22">
            <v>0</v>
          </cell>
          <cell r="SX22">
            <v>0</v>
          </cell>
          <cell r="SY22">
            <v>0.36666666666666659</v>
          </cell>
          <cell r="SZ22">
            <v>0</v>
          </cell>
          <cell r="TA22">
            <v>0</v>
          </cell>
          <cell r="TB22">
            <v>0</v>
          </cell>
          <cell r="TC22">
            <v>0</v>
          </cell>
          <cell r="TD22">
            <v>0</v>
          </cell>
          <cell r="TF22">
            <v>0</v>
          </cell>
          <cell r="TG22">
            <v>0</v>
          </cell>
          <cell r="TH22">
            <v>0</v>
          </cell>
          <cell r="TI22">
            <v>0</v>
          </cell>
          <cell r="TJ22">
            <v>0</v>
          </cell>
          <cell r="TK22">
            <v>0</v>
          </cell>
          <cell r="TL22">
            <v>0</v>
          </cell>
          <cell r="TM22">
            <v>0</v>
          </cell>
          <cell r="TN22">
            <v>0</v>
          </cell>
          <cell r="TO22">
            <v>0</v>
          </cell>
          <cell r="TP22">
            <v>0</v>
          </cell>
          <cell r="TQ22">
            <v>0</v>
          </cell>
          <cell r="TR22">
            <v>0</v>
          </cell>
          <cell r="TS22">
            <v>0</v>
          </cell>
          <cell r="TT22">
            <v>0</v>
          </cell>
          <cell r="TU22">
            <v>0</v>
          </cell>
          <cell r="TV22">
            <v>0</v>
          </cell>
          <cell r="TW22">
            <v>0</v>
          </cell>
          <cell r="TX22">
            <v>0</v>
          </cell>
          <cell r="TY22">
            <v>0</v>
          </cell>
          <cell r="TZ22">
            <v>0</v>
          </cell>
          <cell r="UA22">
            <v>0</v>
          </cell>
          <cell r="UB22">
            <v>0</v>
          </cell>
          <cell r="UC22">
            <v>0</v>
          </cell>
          <cell r="UD22">
            <v>0</v>
          </cell>
          <cell r="UE22">
            <v>0</v>
          </cell>
          <cell r="UF22">
            <v>0</v>
          </cell>
          <cell r="UG22">
            <v>0</v>
          </cell>
          <cell r="UH22">
            <v>0</v>
          </cell>
          <cell r="UI22">
            <v>0</v>
          </cell>
          <cell r="UJ22">
            <v>0</v>
          </cell>
          <cell r="UL22">
            <v>0</v>
          </cell>
          <cell r="UM22">
            <v>0</v>
          </cell>
          <cell r="UN22">
            <v>0</v>
          </cell>
          <cell r="UO22">
            <v>0</v>
          </cell>
          <cell r="UP22">
            <v>0</v>
          </cell>
          <cell r="UQ22">
            <v>0</v>
          </cell>
          <cell r="UR22">
            <v>0</v>
          </cell>
          <cell r="US22">
            <v>0</v>
          </cell>
          <cell r="UT22">
            <v>0</v>
          </cell>
          <cell r="UU22">
            <v>0</v>
          </cell>
          <cell r="UV22">
            <v>0</v>
          </cell>
          <cell r="UW22">
            <v>0</v>
          </cell>
          <cell r="UX22">
            <v>0</v>
          </cell>
          <cell r="UY22">
            <v>0</v>
          </cell>
          <cell r="UZ22">
            <v>0</v>
          </cell>
          <cell r="VA22">
            <v>0</v>
          </cell>
          <cell r="VB22">
            <v>0</v>
          </cell>
          <cell r="VC22">
            <v>0</v>
          </cell>
          <cell r="VD22">
            <v>0</v>
          </cell>
          <cell r="VE22">
            <v>0</v>
          </cell>
          <cell r="VF22">
            <v>0</v>
          </cell>
          <cell r="VG22">
            <v>0</v>
          </cell>
          <cell r="VH22">
            <v>0</v>
          </cell>
          <cell r="VI22">
            <v>0</v>
          </cell>
          <cell r="VJ22">
            <v>0</v>
          </cell>
          <cell r="VK22">
            <v>0</v>
          </cell>
          <cell r="VL22">
            <v>0</v>
          </cell>
          <cell r="VM22">
            <v>0</v>
          </cell>
          <cell r="VN22">
            <v>0</v>
          </cell>
          <cell r="VO22">
            <v>0</v>
          </cell>
          <cell r="VP22">
            <v>0</v>
          </cell>
          <cell r="VR22">
            <v>19</v>
          </cell>
          <cell r="VS22">
            <v>28</v>
          </cell>
          <cell r="VT22">
            <v>15</v>
          </cell>
          <cell r="VU22">
            <v>14</v>
          </cell>
          <cell r="VV22">
            <v>9</v>
          </cell>
          <cell r="VW22">
            <v>4</v>
          </cell>
          <cell r="VX22">
            <v>0</v>
          </cell>
          <cell r="VY22">
            <v>4</v>
          </cell>
          <cell r="VZ22">
            <v>0</v>
          </cell>
          <cell r="WA22">
            <v>0</v>
          </cell>
          <cell r="WB22">
            <v>0</v>
          </cell>
          <cell r="WC22">
            <v>0</v>
          </cell>
          <cell r="WD22">
            <v>4</v>
          </cell>
          <cell r="WE22">
            <v>1</v>
          </cell>
          <cell r="WF22">
            <v>0</v>
          </cell>
          <cell r="WG22">
            <v>0</v>
          </cell>
          <cell r="WH22">
            <v>0</v>
          </cell>
          <cell r="WI22">
            <v>0</v>
          </cell>
          <cell r="WJ22">
            <v>1</v>
          </cell>
          <cell r="WK22">
            <v>0</v>
          </cell>
          <cell r="WL22">
            <v>0</v>
          </cell>
          <cell r="WM22">
            <v>0</v>
          </cell>
          <cell r="WN22">
            <v>0</v>
          </cell>
          <cell r="WO22">
            <v>14</v>
          </cell>
          <cell r="WP22">
            <v>0</v>
          </cell>
          <cell r="WQ22">
            <v>4</v>
          </cell>
          <cell r="WR22">
            <v>0</v>
          </cell>
          <cell r="WS22">
            <v>4</v>
          </cell>
          <cell r="WT22">
            <v>0</v>
          </cell>
          <cell r="WU22">
            <v>0</v>
          </cell>
          <cell r="WV22">
            <v>0</v>
          </cell>
          <cell r="WW22">
            <v>0</v>
          </cell>
          <cell r="WX22">
            <v>0</v>
          </cell>
          <cell r="WY22">
            <v>0</v>
          </cell>
          <cell r="WZ22">
            <v>0</v>
          </cell>
          <cell r="XA22">
            <v>1</v>
          </cell>
          <cell r="XB22">
            <v>0</v>
          </cell>
          <cell r="XC22">
            <v>0</v>
          </cell>
          <cell r="XD22">
            <v>0</v>
          </cell>
          <cell r="XE22">
            <v>0</v>
          </cell>
          <cell r="XF22">
            <v>0</v>
          </cell>
          <cell r="XG22">
            <v>0</v>
          </cell>
          <cell r="XH22">
            <v>0</v>
          </cell>
          <cell r="XI22">
            <v>0</v>
          </cell>
          <cell r="XJ22">
            <v>1</v>
          </cell>
          <cell r="XK22">
            <v>6</v>
          </cell>
          <cell r="XL22">
            <v>5</v>
          </cell>
          <cell r="XM22">
            <v>3</v>
          </cell>
          <cell r="XN22">
            <v>14</v>
          </cell>
          <cell r="XO22">
            <v>0</v>
          </cell>
          <cell r="XP22">
            <v>1</v>
          </cell>
          <cell r="XQ22">
            <v>3</v>
          </cell>
          <cell r="XR22">
            <v>4</v>
          </cell>
          <cell r="XS22">
            <v>0</v>
          </cell>
          <cell r="XT22">
            <v>0</v>
          </cell>
          <cell r="XU22">
            <v>0</v>
          </cell>
          <cell r="XV22">
            <v>0</v>
          </cell>
          <cell r="XW22">
            <v>4</v>
          </cell>
          <cell r="XX22">
            <v>3</v>
          </cell>
          <cell r="XY22">
            <v>3</v>
          </cell>
          <cell r="XZ22">
            <v>10</v>
          </cell>
          <cell r="YA22">
            <v>0</v>
          </cell>
          <cell r="YB22">
            <v>0</v>
          </cell>
          <cell r="YC22">
            <v>0</v>
          </cell>
          <cell r="YD22">
            <v>0</v>
          </cell>
          <cell r="YE22">
            <v>0</v>
          </cell>
          <cell r="YF22">
            <v>32</v>
          </cell>
          <cell r="YG22">
            <v>1</v>
          </cell>
          <cell r="YH22">
            <v>0.8571428571428571</v>
          </cell>
          <cell r="YI22">
            <v>0.66666666666666663</v>
          </cell>
          <cell r="YJ22">
            <v>0.77777777777777779</v>
          </cell>
          <cell r="YL22">
            <v>0.78378378378378377</v>
          </cell>
          <cell r="YM22" t="str">
            <v>B</v>
          </cell>
          <cell r="YN22">
            <v>0.78378378378378377</v>
          </cell>
          <cell r="YO22">
            <v>4</v>
          </cell>
          <cell r="YP22">
            <v>0.77777777777777779</v>
          </cell>
        </row>
        <row r="23">
          <cell r="B23" t="str">
            <v>MOHAMMAD FAKHRUDDIN</v>
          </cell>
          <cell r="C23">
            <v>95691</v>
          </cell>
          <cell r="D23" t="str">
            <v>6</v>
          </cell>
          <cell r="E23" t="str">
            <v>ISLAM</v>
          </cell>
          <cell r="F23" t="str">
            <v>PKWT</v>
          </cell>
          <cell r="G23" t="str">
            <v>PREPAID</v>
          </cell>
          <cell r="J23">
            <v>17011829</v>
          </cell>
          <cell r="K23">
            <v>570175</v>
          </cell>
          <cell r="L23" t="str">
            <v>LAKI-LAKI</v>
          </cell>
          <cell r="M23" t="str">
            <v>AGENT POSTPAID</v>
          </cell>
          <cell r="N23" t="str">
            <v>METI PERMAYANTI</v>
          </cell>
          <cell r="O23" t="str">
            <v>RIKA RIANY</v>
          </cell>
          <cell r="P23" t="str">
            <v>DEDICATED PREPAID PER 8 DESEMBER</v>
          </cell>
          <cell r="Q23">
            <v>0.375</v>
          </cell>
          <cell r="R23">
            <v>64</v>
          </cell>
          <cell r="S23" t="str">
            <v>H</v>
          </cell>
          <cell r="AB23">
            <v>0.36458333333333337</v>
          </cell>
          <cell r="AC23">
            <v>84</v>
          </cell>
          <cell r="AD23" t="str">
            <v>H</v>
          </cell>
          <cell r="AM23">
            <v>0</v>
          </cell>
          <cell r="AO23" t="str">
            <v>LL</v>
          </cell>
          <cell r="AX23">
            <v>0.36666666666666659</v>
          </cell>
          <cell r="AY23">
            <v>58</v>
          </cell>
          <cell r="AZ23" t="str">
            <v>H</v>
          </cell>
          <cell r="BI23">
            <v>0.35763888888888895</v>
          </cell>
          <cell r="BJ23">
            <v>60</v>
          </cell>
          <cell r="BK23" t="str">
            <v>H</v>
          </cell>
          <cell r="BT23">
            <v>0.36319444444444443</v>
          </cell>
          <cell r="BU23">
            <v>84</v>
          </cell>
          <cell r="BV23" t="str">
            <v>TDT</v>
          </cell>
          <cell r="BW23" t="str">
            <v>GILVAN TRESALVANTIO</v>
          </cell>
          <cell r="CE23">
            <v>0.36388888888888893</v>
          </cell>
          <cell r="CF23">
            <v>84</v>
          </cell>
          <cell r="CG23" t="str">
            <v>H</v>
          </cell>
          <cell r="CP23">
            <v>0</v>
          </cell>
          <cell r="CR23" t="str">
            <v>LL</v>
          </cell>
          <cell r="DA23">
            <v>0</v>
          </cell>
          <cell r="DC23" t="str">
            <v>LL</v>
          </cell>
          <cell r="DL23">
            <v>0</v>
          </cell>
          <cell r="DN23" t="str">
            <v>S</v>
          </cell>
          <cell r="DQ23" t="str">
            <v>SAKIT PINGGANG</v>
          </cell>
          <cell r="DW23">
            <v>0</v>
          </cell>
          <cell r="DY23" t="str">
            <v>S</v>
          </cell>
          <cell r="EB23" t="str">
            <v>SAKIT PINGGANG</v>
          </cell>
          <cell r="EH23">
            <v>0.36180555555555555</v>
          </cell>
          <cell r="EI23">
            <v>84</v>
          </cell>
          <cell r="EJ23" t="str">
            <v>TDT</v>
          </cell>
          <cell r="EK23" t="str">
            <v>ANCEU IMAN FIRMANSYAH</v>
          </cell>
          <cell r="ES23">
            <v>0.35972222222222222</v>
          </cell>
          <cell r="ET23">
            <v>84</v>
          </cell>
          <cell r="EU23" t="str">
            <v>H</v>
          </cell>
          <cell r="FD23">
            <v>0</v>
          </cell>
          <cell r="FF23" t="str">
            <v>LL</v>
          </cell>
          <cell r="FO23">
            <v>0</v>
          </cell>
          <cell r="FQ23" t="str">
            <v>LL</v>
          </cell>
          <cell r="FZ23">
            <v>0.36527777777777781</v>
          </cell>
          <cell r="GA23">
            <v>56</v>
          </cell>
          <cell r="GB23" t="str">
            <v>H</v>
          </cell>
          <cell r="GK23">
            <v>0.36250000000000004</v>
          </cell>
          <cell r="GL23">
            <v>60</v>
          </cell>
          <cell r="GM23" t="str">
            <v>H</v>
          </cell>
          <cell r="GV23">
            <v>0.3715277777777779</v>
          </cell>
          <cell r="GW23">
            <v>68</v>
          </cell>
          <cell r="GX23" t="str">
            <v>H</v>
          </cell>
          <cell r="HG23">
            <v>0</v>
          </cell>
          <cell r="HI23" t="str">
            <v>LL</v>
          </cell>
          <cell r="HR23">
            <v>0</v>
          </cell>
          <cell r="HT23" t="str">
            <v>LL</v>
          </cell>
          <cell r="IC23">
            <v>0.38055555555555542</v>
          </cell>
          <cell r="ID23">
            <v>56</v>
          </cell>
          <cell r="IE23" t="str">
            <v>H</v>
          </cell>
          <cell r="IN23">
            <v>0.36250000000000004</v>
          </cell>
          <cell r="IO23">
            <v>60</v>
          </cell>
          <cell r="IP23" t="str">
            <v>H</v>
          </cell>
          <cell r="JF23">
            <v>0.36319444444444449</v>
          </cell>
          <cell r="JG23">
            <v>82</v>
          </cell>
          <cell r="JH23" t="str">
            <v>TDT</v>
          </cell>
          <cell r="JI23" t="str">
            <v>ELMO MAHESA ADIGRAHA</v>
          </cell>
          <cell r="JQ23">
            <v>0.36597222222222225</v>
          </cell>
          <cell r="JR23">
            <v>82</v>
          </cell>
          <cell r="JS23" t="str">
            <v>TDP</v>
          </cell>
          <cell r="JT23" t="str">
            <v>IVAN NURHAKIM</v>
          </cell>
          <cell r="JU23" t="str">
            <v>KETEPATAN LOGIN</v>
          </cell>
          <cell r="KB23">
            <v>0.375</v>
          </cell>
          <cell r="KC23">
            <v>84</v>
          </cell>
          <cell r="KD23" t="str">
            <v>H</v>
          </cell>
          <cell r="KM23">
            <v>0</v>
          </cell>
          <cell r="KO23" t="str">
            <v>LL</v>
          </cell>
          <cell r="KX23">
            <v>0</v>
          </cell>
          <cell r="KZ23" t="str">
            <v>LL</v>
          </cell>
          <cell r="LI23">
            <v>0</v>
          </cell>
          <cell r="LK23" t="str">
            <v>C</v>
          </cell>
          <cell r="NB23">
            <v>64</v>
          </cell>
          <cell r="NC23">
            <v>84</v>
          </cell>
          <cell r="ND23">
            <v>0</v>
          </cell>
          <cell r="NE23">
            <v>58</v>
          </cell>
          <cell r="NF23">
            <v>60</v>
          </cell>
          <cell r="NG23">
            <v>84</v>
          </cell>
          <cell r="NH23">
            <v>84</v>
          </cell>
          <cell r="NI23">
            <v>0</v>
          </cell>
          <cell r="NJ23">
            <v>0</v>
          </cell>
          <cell r="NK23">
            <v>0</v>
          </cell>
          <cell r="NL23">
            <v>0</v>
          </cell>
          <cell r="NM23">
            <v>84</v>
          </cell>
          <cell r="NN23">
            <v>84</v>
          </cell>
          <cell r="NO23">
            <v>0</v>
          </cell>
          <cell r="NP23">
            <v>0</v>
          </cell>
          <cell r="NQ23">
            <v>56</v>
          </cell>
          <cell r="NR23">
            <v>60</v>
          </cell>
          <cell r="NS23">
            <v>68</v>
          </cell>
          <cell r="NT23">
            <v>0</v>
          </cell>
          <cell r="NU23">
            <v>0</v>
          </cell>
          <cell r="NV23">
            <v>56</v>
          </cell>
          <cell r="NW23">
            <v>60</v>
          </cell>
          <cell r="NX23">
            <v>82</v>
          </cell>
          <cell r="NY23">
            <v>82</v>
          </cell>
          <cell r="NZ23">
            <v>84</v>
          </cell>
          <cell r="OA23">
            <v>0</v>
          </cell>
          <cell r="OB23">
            <v>0</v>
          </cell>
          <cell r="OC23">
            <v>0</v>
          </cell>
          <cell r="OD23">
            <v>0</v>
          </cell>
          <cell r="OE23">
            <v>0</v>
          </cell>
          <cell r="OF23">
            <v>0</v>
          </cell>
          <cell r="OH23" t="str">
            <v>H</v>
          </cell>
          <cell r="OI23" t="str">
            <v>H</v>
          </cell>
          <cell r="OJ23" t="str">
            <v>LL</v>
          </cell>
          <cell r="OK23" t="str">
            <v>H</v>
          </cell>
          <cell r="OL23" t="str">
            <v>H</v>
          </cell>
          <cell r="OM23" t="str">
            <v>TDT</v>
          </cell>
          <cell r="ON23" t="str">
            <v>H</v>
          </cell>
          <cell r="OO23" t="str">
            <v>LL</v>
          </cell>
          <cell r="OP23" t="str">
            <v>LL</v>
          </cell>
          <cell r="OQ23" t="str">
            <v>S</v>
          </cell>
          <cell r="OR23" t="str">
            <v>S</v>
          </cell>
          <cell r="OS23" t="str">
            <v>TDT</v>
          </cell>
          <cell r="OT23" t="str">
            <v>H</v>
          </cell>
          <cell r="OU23" t="str">
            <v>LL</v>
          </cell>
          <cell r="OV23" t="str">
            <v>LL</v>
          </cell>
          <cell r="OW23" t="str">
            <v>H</v>
          </cell>
          <cell r="OX23" t="str">
            <v>H</v>
          </cell>
          <cell r="OY23" t="str">
            <v>H</v>
          </cell>
          <cell r="OZ23" t="str">
            <v>LL</v>
          </cell>
          <cell r="PA23" t="str">
            <v>LL</v>
          </cell>
          <cell r="PB23" t="str">
            <v>H</v>
          </cell>
          <cell r="PC23" t="str">
            <v>H</v>
          </cell>
          <cell r="PD23" t="str">
            <v>TDT</v>
          </cell>
          <cell r="PE23" t="str">
            <v>TDP</v>
          </cell>
          <cell r="PF23" t="str">
            <v>H</v>
          </cell>
          <cell r="PG23" t="str">
            <v>LL</v>
          </cell>
          <cell r="PH23" t="str">
            <v>LL</v>
          </cell>
          <cell r="PI23" t="str">
            <v>C</v>
          </cell>
          <cell r="PJ23">
            <v>0</v>
          </cell>
          <cell r="PK23">
            <v>0</v>
          </cell>
          <cell r="PL23">
            <v>0</v>
          </cell>
          <cell r="PN23">
            <v>0</v>
          </cell>
          <cell r="PO23">
            <v>0</v>
          </cell>
          <cell r="PP23">
            <v>0</v>
          </cell>
          <cell r="PQ23">
            <v>0</v>
          </cell>
          <cell r="PR23">
            <v>0</v>
          </cell>
          <cell r="PS23" t="str">
            <v>GILVAN TRESALVANTIO</v>
          </cell>
          <cell r="PT23">
            <v>0</v>
          </cell>
          <cell r="PU23">
            <v>0</v>
          </cell>
          <cell r="PV23">
            <v>0</v>
          </cell>
          <cell r="PW23">
            <v>0</v>
          </cell>
          <cell r="PX23">
            <v>0</v>
          </cell>
          <cell r="PY23" t="str">
            <v>ANCEU IMAN FIRMANSYAH</v>
          </cell>
          <cell r="PZ23">
            <v>0</v>
          </cell>
          <cell r="QA23">
            <v>0</v>
          </cell>
          <cell r="QB23">
            <v>0</v>
          </cell>
          <cell r="QC23">
            <v>0</v>
          </cell>
          <cell r="QD23">
            <v>0</v>
          </cell>
          <cell r="QE23">
            <v>0</v>
          </cell>
          <cell r="QF23">
            <v>0</v>
          </cell>
          <cell r="QG23">
            <v>0</v>
          </cell>
          <cell r="QH23">
            <v>0</v>
          </cell>
          <cell r="QI23">
            <v>0</v>
          </cell>
          <cell r="QJ23" t="str">
            <v>ELMO MAHESA ADIGRAHA</v>
          </cell>
          <cell r="QK23" t="str">
            <v>IVAN NURHAKIM</v>
          </cell>
          <cell r="QL23">
            <v>0</v>
          </cell>
          <cell r="QM23">
            <v>0</v>
          </cell>
          <cell r="QN23">
            <v>0</v>
          </cell>
          <cell r="QO23">
            <v>0</v>
          </cell>
          <cell r="QP23">
            <v>0</v>
          </cell>
          <cell r="QQ23">
            <v>0</v>
          </cell>
          <cell r="QR23">
            <v>0</v>
          </cell>
          <cell r="QT23">
            <v>0</v>
          </cell>
          <cell r="QU23">
            <v>0</v>
          </cell>
          <cell r="QV23">
            <v>0</v>
          </cell>
          <cell r="QW23">
            <v>0</v>
          </cell>
          <cell r="QX23">
            <v>0</v>
          </cell>
          <cell r="QY23">
            <v>0</v>
          </cell>
          <cell r="QZ23">
            <v>0</v>
          </cell>
          <cell r="RA23">
            <v>0</v>
          </cell>
          <cell r="RB23">
            <v>0</v>
          </cell>
          <cell r="RC23">
            <v>0</v>
          </cell>
          <cell r="RD23">
            <v>0</v>
          </cell>
          <cell r="RE23">
            <v>0</v>
          </cell>
          <cell r="RF23">
            <v>0</v>
          </cell>
          <cell r="RG23">
            <v>0</v>
          </cell>
          <cell r="RH23">
            <v>0</v>
          </cell>
          <cell r="RI23">
            <v>0</v>
          </cell>
          <cell r="RJ23">
            <v>0</v>
          </cell>
          <cell r="RK23">
            <v>0</v>
          </cell>
          <cell r="RL23">
            <v>0</v>
          </cell>
          <cell r="RM23">
            <v>0</v>
          </cell>
          <cell r="RN23">
            <v>0</v>
          </cell>
          <cell r="RO23">
            <v>0</v>
          </cell>
          <cell r="RP23">
            <v>0</v>
          </cell>
          <cell r="RQ23" t="str">
            <v>KETEPATAN LOGIN</v>
          </cell>
          <cell r="RR23">
            <v>0</v>
          </cell>
          <cell r="RS23">
            <v>0</v>
          </cell>
          <cell r="RT23">
            <v>0</v>
          </cell>
          <cell r="RU23">
            <v>0</v>
          </cell>
          <cell r="RV23">
            <v>0</v>
          </cell>
          <cell r="RW23">
            <v>0</v>
          </cell>
          <cell r="RX23">
            <v>0</v>
          </cell>
          <cell r="RZ23">
            <v>0.375</v>
          </cell>
          <cell r="SA23">
            <v>0.36458333333333337</v>
          </cell>
          <cell r="SB23">
            <v>0</v>
          </cell>
          <cell r="SC23">
            <v>0.36666666666666659</v>
          </cell>
          <cell r="SD23">
            <v>0.35763888888888895</v>
          </cell>
          <cell r="SE23">
            <v>0.36319444444444443</v>
          </cell>
          <cell r="SF23">
            <v>0.36388888888888893</v>
          </cell>
          <cell r="SG23">
            <v>0</v>
          </cell>
          <cell r="SH23">
            <v>0</v>
          </cell>
          <cell r="SI23">
            <v>0</v>
          </cell>
          <cell r="SJ23">
            <v>0</v>
          </cell>
          <cell r="SK23">
            <v>0.36180555555555555</v>
          </cell>
          <cell r="SL23">
            <v>0.35972222222222222</v>
          </cell>
          <cell r="SM23">
            <v>0</v>
          </cell>
          <cell r="SN23">
            <v>0</v>
          </cell>
          <cell r="SO23">
            <v>0.36527777777777781</v>
          </cell>
          <cell r="SP23">
            <v>0.36250000000000004</v>
          </cell>
          <cell r="SQ23">
            <v>0.3715277777777779</v>
          </cell>
          <cell r="SR23">
            <v>0</v>
          </cell>
          <cell r="SS23">
            <v>0</v>
          </cell>
          <cell r="ST23">
            <v>0.38055555555555542</v>
          </cell>
          <cell r="SU23">
            <v>0.36250000000000004</v>
          </cell>
          <cell r="SV23">
            <v>0.36319444444444449</v>
          </cell>
          <cell r="SW23">
            <v>0.36597222222222225</v>
          </cell>
          <cell r="SX23">
            <v>0.375</v>
          </cell>
          <cell r="SY23">
            <v>0</v>
          </cell>
          <cell r="SZ23">
            <v>0</v>
          </cell>
          <cell r="TA23">
            <v>0</v>
          </cell>
          <cell r="TB23">
            <v>0</v>
          </cell>
          <cell r="TC23">
            <v>0</v>
          </cell>
          <cell r="TD23">
            <v>0</v>
          </cell>
          <cell r="TF23">
            <v>0</v>
          </cell>
          <cell r="TG23">
            <v>0</v>
          </cell>
          <cell r="TH23">
            <v>0</v>
          </cell>
          <cell r="TI23">
            <v>0</v>
          </cell>
          <cell r="TJ23">
            <v>0</v>
          </cell>
          <cell r="TK23">
            <v>0</v>
          </cell>
          <cell r="TL23">
            <v>0</v>
          </cell>
          <cell r="TM23">
            <v>0</v>
          </cell>
          <cell r="TN23">
            <v>0</v>
          </cell>
          <cell r="TO23">
            <v>0</v>
          </cell>
          <cell r="TP23">
            <v>0</v>
          </cell>
          <cell r="TQ23">
            <v>0</v>
          </cell>
          <cell r="TR23">
            <v>0</v>
          </cell>
          <cell r="TS23">
            <v>0</v>
          </cell>
          <cell r="TT23">
            <v>0</v>
          </cell>
          <cell r="TU23">
            <v>0</v>
          </cell>
          <cell r="TV23">
            <v>0</v>
          </cell>
          <cell r="TW23">
            <v>0</v>
          </cell>
          <cell r="TX23">
            <v>0</v>
          </cell>
          <cell r="TY23">
            <v>0</v>
          </cell>
          <cell r="TZ23">
            <v>0</v>
          </cell>
          <cell r="UA23">
            <v>0</v>
          </cell>
          <cell r="UB23">
            <v>0</v>
          </cell>
          <cell r="UC23">
            <v>0</v>
          </cell>
          <cell r="UD23">
            <v>0</v>
          </cell>
          <cell r="UE23">
            <v>0</v>
          </cell>
          <cell r="UF23">
            <v>0</v>
          </cell>
          <cell r="UG23">
            <v>0</v>
          </cell>
          <cell r="UH23">
            <v>0</v>
          </cell>
          <cell r="UI23">
            <v>0</v>
          </cell>
          <cell r="UJ23">
            <v>0</v>
          </cell>
          <cell r="UL23">
            <v>0</v>
          </cell>
          <cell r="UM23">
            <v>0</v>
          </cell>
          <cell r="UN23">
            <v>0</v>
          </cell>
          <cell r="UO23">
            <v>0</v>
          </cell>
          <cell r="UP23">
            <v>0</v>
          </cell>
          <cell r="UQ23">
            <v>0</v>
          </cell>
          <cell r="UR23">
            <v>0</v>
          </cell>
          <cell r="US23">
            <v>0</v>
          </cell>
          <cell r="UT23">
            <v>0</v>
          </cell>
          <cell r="UU23">
            <v>0</v>
          </cell>
          <cell r="UV23">
            <v>0</v>
          </cell>
          <cell r="UW23">
            <v>0</v>
          </cell>
          <cell r="UX23">
            <v>0</v>
          </cell>
          <cell r="UY23">
            <v>0</v>
          </cell>
          <cell r="UZ23">
            <v>0</v>
          </cell>
          <cell r="VA23">
            <v>0</v>
          </cell>
          <cell r="VB23">
            <v>0</v>
          </cell>
          <cell r="VC23">
            <v>0</v>
          </cell>
          <cell r="VD23">
            <v>0</v>
          </cell>
          <cell r="VE23">
            <v>0</v>
          </cell>
          <cell r="VF23">
            <v>0</v>
          </cell>
          <cell r="VG23">
            <v>0</v>
          </cell>
          <cell r="VH23">
            <v>0</v>
          </cell>
          <cell r="VI23">
            <v>0</v>
          </cell>
          <cell r="VJ23">
            <v>0</v>
          </cell>
          <cell r="VK23">
            <v>0</v>
          </cell>
          <cell r="VL23">
            <v>0</v>
          </cell>
          <cell r="VM23">
            <v>0</v>
          </cell>
          <cell r="VN23">
            <v>0</v>
          </cell>
          <cell r="VO23">
            <v>0</v>
          </cell>
          <cell r="VP23">
            <v>0</v>
          </cell>
          <cell r="VR23">
            <v>19</v>
          </cell>
          <cell r="VS23">
            <v>28</v>
          </cell>
          <cell r="VT23">
            <v>17</v>
          </cell>
          <cell r="VU23">
            <v>16</v>
          </cell>
          <cell r="VV23">
            <v>9</v>
          </cell>
          <cell r="VW23">
            <v>2</v>
          </cell>
          <cell r="VX23">
            <v>0</v>
          </cell>
          <cell r="VY23">
            <v>2</v>
          </cell>
          <cell r="VZ23">
            <v>0</v>
          </cell>
          <cell r="WA23">
            <v>0</v>
          </cell>
          <cell r="WB23">
            <v>0</v>
          </cell>
          <cell r="WC23">
            <v>0</v>
          </cell>
          <cell r="WD23">
            <v>2</v>
          </cell>
          <cell r="WE23">
            <v>1</v>
          </cell>
          <cell r="WF23">
            <v>0</v>
          </cell>
          <cell r="WG23">
            <v>0</v>
          </cell>
          <cell r="WH23">
            <v>0</v>
          </cell>
          <cell r="WI23">
            <v>0</v>
          </cell>
          <cell r="WJ23">
            <v>1</v>
          </cell>
          <cell r="WK23">
            <v>0</v>
          </cell>
          <cell r="WL23">
            <v>0</v>
          </cell>
          <cell r="WM23">
            <v>0</v>
          </cell>
          <cell r="WN23">
            <v>0</v>
          </cell>
          <cell r="WO23">
            <v>16</v>
          </cell>
          <cell r="WP23">
            <v>0</v>
          </cell>
          <cell r="WQ23">
            <v>3</v>
          </cell>
          <cell r="WR23">
            <v>1</v>
          </cell>
          <cell r="WS23">
            <v>4</v>
          </cell>
          <cell r="WT23">
            <v>0</v>
          </cell>
          <cell r="WU23">
            <v>0</v>
          </cell>
          <cell r="WV23">
            <v>0</v>
          </cell>
          <cell r="WW23">
            <v>0</v>
          </cell>
          <cell r="WX23">
            <v>0</v>
          </cell>
          <cell r="WY23">
            <v>1</v>
          </cell>
          <cell r="WZ23">
            <v>0</v>
          </cell>
          <cell r="XA23">
            <v>1</v>
          </cell>
          <cell r="XB23">
            <v>0</v>
          </cell>
          <cell r="XC23">
            <v>0</v>
          </cell>
          <cell r="XD23">
            <v>0</v>
          </cell>
          <cell r="XE23">
            <v>0</v>
          </cell>
          <cell r="XF23">
            <v>0</v>
          </cell>
          <cell r="XG23">
            <v>0</v>
          </cell>
          <cell r="XH23">
            <v>0</v>
          </cell>
          <cell r="XI23">
            <v>0</v>
          </cell>
          <cell r="XJ23">
            <v>1</v>
          </cell>
          <cell r="XK23">
            <v>6</v>
          </cell>
          <cell r="XL23">
            <v>5</v>
          </cell>
          <cell r="XM23">
            <v>5</v>
          </cell>
          <cell r="XN23">
            <v>16</v>
          </cell>
          <cell r="XO23">
            <v>1</v>
          </cell>
          <cell r="XP23">
            <v>1</v>
          </cell>
          <cell r="XQ23">
            <v>0</v>
          </cell>
          <cell r="XR23">
            <v>2</v>
          </cell>
          <cell r="XS23">
            <v>0</v>
          </cell>
          <cell r="XT23">
            <v>0</v>
          </cell>
          <cell r="XU23">
            <v>0</v>
          </cell>
          <cell r="XV23">
            <v>0</v>
          </cell>
          <cell r="XW23">
            <v>3</v>
          </cell>
          <cell r="XX23">
            <v>4</v>
          </cell>
          <cell r="XY23">
            <v>4</v>
          </cell>
          <cell r="XZ23">
            <v>11</v>
          </cell>
          <cell r="YA23">
            <v>0</v>
          </cell>
          <cell r="YB23">
            <v>0</v>
          </cell>
          <cell r="YC23">
            <v>0</v>
          </cell>
          <cell r="YD23">
            <v>0</v>
          </cell>
          <cell r="YE23">
            <v>0</v>
          </cell>
          <cell r="YF23">
            <v>34</v>
          </cell>
          <cell r="YG23">
            <v>0.8571428571428571</v>
          </cell>
          <cell r="YH23">
            <v>0.8571428571428571</v>
          </cell>
          <cell r="YI23">
            <v>1</v>
          </cell>
          <cell r="YJ23">
            <v>0.88888888888888884</v>
          </cell>
          <cell r="YL23">
            <v>0.87878787878787878</v>
          </cell>
          <cell r="YM23" t="str">
            <v>B</v>
          </cell>
          <cell r="YN23">
            <v>0.87878787878787878</v>
          </cell>
          <cell r="YO23">
            <v>2</v>
          </cell>
          <cell r="YP23">
            <v>0.88888888888888884</v>
          </cell>
        </row>
        <row r="24">
          <cell r="B24" t="str">
            <v>HAMDANI NUR ARIPIN</v>
          </cell>
          <cell r="C24">
            <v>102119</v>
          </cell>
          <cell r="D24" t="str">
            <v>BATCH 3 2018</v>
          </cell>
          <cell r="E24" t="str">
            <v>ISLAM</v>
          </cell>
          <cell r="F24" t="str">
            <v>PKWT</v>
          </cell>
          <cell r="G24" t="str">
            <v>CORP</v>
          </cell>
          <cell r="J24">
            <v>18009509</v>
          </cell>
          <cell r="K24">
            <v>570225</v>
          </cell>
          <cell r="L24" t="str">
            <v>LAKI-LAKI</v>
          </cell>
          <cell r="M24" t="str">
            <v>AGENT POSTPAID</v>
          </cell>
          <cell r="N24" t="str">
            <v>WELLY FERDINANT NUGRAHA</v>
          </cell>
          <cell r="O24" t="str">
            <v>AAN YANUAR</v>
          </cell>
          <cell r="P24" t="str">
            <v>CORP PER 1 NOVEMBER 2021</v>
          </cell>
          <cell r="Q24">
            <v>0.36944444444444446</v>
          </cell>
          <cell r="R24">
            <v>84</v>
          </cell>
          <cell r="S24" t="str">
            <v>H</v>
          </cell>
          <cell r="AB24">
            <v>0</v>
          </cell>
          <cell r="AD24" t="str">
            <v>LL</v>
          </cell>
          <cell r="AM24">
            <v>0.37013888888888891</v>
          </cell>
          <cell r="AN24">
            <v>84</v>
          </cell>
          <cell r="AO24" t="str">
            <v>TDT</v>
          </cell>
          <cell r="AP24" t="str">
            <v>ADE YUSUP JAMIL</v>
          </cell>
          <cell r="AX24">
            <v>0.35625000000000001</v>
          </cell>
          <cell r="AY24">
            <v>84</v>
          </cell>
          <cell r="AZ24" t="str">
            <v>H</v>
          </cell>
          <cell r="BI24">
            <v>0</v>
          </cell>
          <cell r="BK24" t="str">
            <v>C</v>
          </cell>
          <cell r="BT24">
            <v>0</v>
          </cell>
          <cell r="BV24" t="str">
            <v>LL</v>
          </cell>
          <cell r="CE24">
            <v>0.37083333333333335</v>
          </cell>
          <cell r="CF24">
            <v>84</v>
          </cell>
          <cell r="CG24" t="str">
            <v>TDT</v>
          </cell>
          <cell r="CH24" t="str">
            <v>ADE YUSUP JAMIL</v>
          </cell>
          <cell r="CP24">
            <v>0.37291666666666667</v>
          </cell>
          <cell r="CQ24">
            <v>84</v>
          </cell>
          <cell r="CR24" t="str">
            <v>TDT</v>
          </cell>
          <cell r="CS24" t="str">
            <v>ADE YUSUP JAMIL</v>
          </cell>
          <cell r="DA24">
            <v>0.37430555555555556</v>
          </cell>
          <cell r="DB24">
            <v>84</v>
          </cell>
          <cell r="DC24" t="str">
            <v>H</v>
          </cell>
          <cell r="DL24">
            <v>0</v>
          </cell>
          <cell r="DN24" t="str">
            <v>LL</v>
          </cell>
          <cell r="DW24">
            <v>1.3638888888888892</v>
          </cell>
          <cell r="DX24">
            <v>58</v>
          </cell>
          <cell r="DY24" t="str">
            <v>H</v>
          </cell>
          <cell r="EH24">
            <v>0.36944444444444446</v>
          </cell>
          <cell r="EI24">
            <v>84</v>
          </cell>
          <cell r="EJ24" t="str">
            <v>H</v>
          </cell>
          <cell r="ES24">
            <v>0</v>
          </cell>
          <cell r="EU24" t="str">
            <v>LL</v>
          </cell>
          <cell r="FD24">
            <v>0.36875000000000002</v>
          </cell>
          <cell r="FE24">
            <v>84</v>
          </cell>
          <cell r="FF24" t="str">
            <v>H</v>
          </cell>
          <cell r="FO24">
            <v>0.37013888888888891</v>
          </cell>
          <cell r="FP24">
            <v>84</v>
          </cell>
          <cell r="FQ24" t="str">
            <v>H</v>
          </cell>
          <cell r="FZ24">
            <v>0</v>
          </cell>
          <cell r="GB24" t="str">
            <v>LL</v>
          </cell>
          <cell r="GK24">
            <v>0</v>
          </cell>
          <cell r="GM24" t="str">
            <v>LL</v>
          </cell>
          <cell r="GV24">
            <v>0.37569444444444444</v>
          </cell>
          <cell r="GW24">
            <v>58</v>
          </cell>
          <cell r="GX24" t="str">
            <v>H</v>
          </cell>
          <cell r="HG24">
            <v>2.3680555555555554</v>
          </cell>
          <cell r="HH24">
            <v>84</v>
          </cell>
          <cell r="HI24" t="str">
            <v>TDP</v>
          </cell>
          <cell r="HJ24" t="str">
            <v>FERY HERIANSYAH</v>
          </cell>
          <cell r="HK24" t="str">
            <v>QA SCORE</v>
          </cell>
          <cell r="HR24">
            <v>1.3680555555555554</v>
          </cell>
          <cell r="HS24">
            <v>84</v>
          </cell>
          <cell r="HT24" t="str">
            <v>TDP</v>
          </cell>
          <cell r="HU24" t="str">
            <v>FERY HERIANSYAH</v>
          </cell>
          <cell r="HV24" t="str">
            <v>NPS</v>
          </cell>
          <cell r="IC24">
            <v>1.3694444444444445</v>
          </cell>
          <cell r="ID24">
            <v>84</v>
          </cell>
          <cell r="IE24" t="str">
            <v>H</v>
          </cell>
          <cell r="IN24">
            <v>0</v>
          </cell>
          <cell r="IP24" t="str">
            <v>LL</v>
          </cell>
          <cell r="JF24">
            <v>0.37777777777777777</v>
          </cell>
          <cell r="JG24">
            <v>58</v>
          </cell>
          <cell r="JH24" t="str">
            <v>H</v>
          </cell>
          <cell r="JQ24">
            <v>1.4145833333333335</v>
          </cell>
          <cell r="JR24">
            <v>58</v>
          </cell>
          <cell r="JS24" t="str">
            <v>H</v>
          </cell>
          <cell r="KB24">
            <v>0.36388888888888893</v>
          </cell>
          <cell r="KC24">
            <v>84</v>
          </cell>
          <cell r="KD24" t="str">
            <v>H</v>
          </cell>
          <cell r="KM24">
            <v>0.36736111111111114</v>
          </cell>
          <cell r="KN24">
            <v>84</v>
          </cell>
          <cell r="KO24" t="str">
            <v>H</v>
          </cell>
          <cell r="KX24">
            <v>9.0277777777778012E-3</v>
          </cell>
          <cell r="KZ24" t="str">
            <v>LL</v>
          </cell>
          <cell r="LI24">
            <v>0</v>
          </cell>
          <cell r="LK24" t="str">
            <v>LL</v>
          </cell>
          <cell r="NB24">
            <v>84</v>
          </cell>
          <cell r="NC24">
            <v>0</v>
          </cell>
          <cell r="ND24">
            <v>84</v>
          </cell>
          <cell r="NE24">
            <v>84</v>
          </cell>
          <cell r="NF24">
            <v>0</v>
          </cell>
          <cell r="NG24">
            <v>0</v>
          </cell>
          <cell r="NH24">
            <v>84</v>
          </cell>
          <cell r="NI24">
            <v>84</v>
          </cell>
          <cell r="NJ24">
            <v>84</v>
          </cell>
          <cell r="NK24">
            <v>0</v>
          </cell>
          <cell r="NL24">
            <v>58</v>
          </cell>
          <cell r="NM24">
            <v>84</v>
          </cell>
          <cell r="NN24">
            <v>0</v>
          </cell>
          <cell r="NO24">
            <v>84</v>
          </cell>
          <cell r="NP24">
            <v>84</v>
          </cell>
          <cell r="NQ24">
            <v>0</v>
          </cell>
          <cell r="NR24">
            <v>0</v>
          </cell>
          <cell r="NS24">
            <v>58</v>
          </cell>
          <cell r="NT24">
            <v>84</v>
          </cell>
          <cell r="NU24">
            <v>84</v>
          </cell>
          <cell r="NV24">
            <v>84</v>
          </cell>
          <cell r="NW24">
            <v>0</v>
          </cell>
          <cell r="NX24">
            <v>58</v>
          </cell>
          <cell r="NY24">
            <v>58</v>
          </cell>
          <cell r="NZ24">
            <v>84</v>
          </cell>
          <cell r="OA24">
            <v>84</v>
          </cell>
          <cell r="OB24">
            <v>0</v>
          </cell>
          <cell r="OC24">
            <v>0</v>
          </cell>
          <cell r="OD24">
            <v>0</v>
          </cell>
          <cell r="OE24">
            <v>0</v>
          </cell>
          <cell r="OF24">
            <v>0</v>
          </cell>
          <cell r="OH24" t="str">
            <v>H</v>
          </cell>
          <cell r="OI24" t="str">
            <v>LL</v>
          </cell>
          <cell r="OJ24" t="str">
            <v>TDT</v>
          </cell>
          <cell r="OK24" t="str">
            <v>H</v>
          </cell>
          <cell r="OL24" t="str">
            <v>C</v>
          </cell>
          <cell r="OM24" t="str">
            <v>LL</v>
          </cell>
          <cell r="ON24" t="str">
            <v>TDT</v>
          </cell>
          <cell r="OO24" t="str">
            <v>TDT</v>
          </cell>
          <cell r="OP24" t="str">
            <v>H</v>
          </cell>
          <cell r="OQ24" t="str">
            <v>LL</v>
          </cell>
          <cell r="OR24" t="str">
            <v>H</v>
          </cell>
          <cell r="OS24" t="str">
            <v>H</v>
          </cell>
          <cell r="OT24" t="str">
            <v>LL</v>
          </cell>
          <cell r="OU24" t="str">
            <v>H</v>
          </cell>
          <cell r="OV24" t="str">
            <v>H</v>
          </cell>
          <cell r="OW24" t="str">
            <v>LL</v>
          </cell>
          <cell r="OX24" t="str">
            <v>LL</v>
          </cell>
          <cell r="OY24" t="str">
            <v>H</v>
          </cell>
          <cell r="OZ24" t="str">
            <v>TDP</v>
          </cell>
          <cell r="PA24" t="str">
            <v>TDP</v>
          </cell>
          <cell r="PB24" t="str">
            <v>H</v>
          </cell>
          <cell r="PC24" t="str">
            <v>LL</v>
          </cell>
          <cell r="PD24" t="str">
            <v>H</v>
          </cell>
          <cell r="PE24" t="str">
            <v>H</v>
          </cell>
          <cell r="PF24" t="str">
            <v>H</v>
          </cell>
          <cell r="PG24" t="str">
            <v>H</v>
          </cell>
          <cell r="PH24" t="str">
            <v>LL</v>
          </cell>
          <cell r="PI24" t="str">
            <v>LL</v>
          </cell>
          <cell r="PJ24">
            <v>0</v>
          </cell>
          <cell r="PK24">
            <v>0</v>
          </cell>
          <cell r="PL24">
            <v>0</v>
          </cell>
          <cell r="PN24">
            <v>0</v>
          </cell>
          <cell r="PO24">
            <v>0</v>
          </cell>
          <cell r="PP24" t="str">
            <v>ADE YUSUP JAMIL</v>
          </cell>
          <cell r="PQ24">
            <v>0</v>
          </cell>
          <cell r="PR24">
            <v>0</v>
          </cell>
          <cell r="PS24">
            <v>0</v>
          </cell>
          <cell r="PT24" t="str">
            <v>ADE YUSUP JAMIL</v>
          </cell>
          <cell r="PU24" t="str">
            <v>ADE YUSUP JAMIL</v>
          </cell>
          <cell r="PV24">
            <v>0</v>
          </cell>
          <cell r="PW24">
            <v>0</v>
          </cell>
          <cell r="PX24">
            <v>0</v>
          </cell>
          <cell r="PY24">
            <v>0</v>
          </cell>
          <cell r="PZ24">
            <v>0</v>
          </cell>
          <cell r="QA24">
            <v>0</v>
          </cell>
          <cell r="QB24">
            <v>0</v>
          </cell>
          <cell r="QC24">
            <v>0</v>
          </cell>
          <cell r="QD24">
            <v>0</v>
          </cell>
          <cell r="QE24">
            <v>0</v>
          </cell>
          <cell r="QF24" t="str">
            <v>FERY HERIANSYAH</v>
          </cell>
          <cell r="QG24" t="str">
            <v>FERY HERIANSYAH</v>
          </cell>
          <cell r="QH24">
            <v>0</v>
          </cell>
          <cell r="QI24">
            <v>0</v>
          </cell>
          <cell r="QJ24">
            <v>0</v>
          </cell>
          <cell r="QK24">
            <v>0</v>
          </cell>
          <cell r="QL24">
            <v>0</v>
          </cell>
          <cell r="QM24">
            <v>0</v>
          </cell>
          <cell r="QN24">
            <v>0</v>
          </cell>
          <cell r="QO24">
            <v>0</v>
          </cell>
          <cell r="QP24">
            <v>0</v>
          </cell>
          <cell r="QQ24">
            <v>0</v>
          </cell>
          <cell r="QR24">
            <v>0</v>
          </cell>
          <cell r="QT24">
            <v>0</v>
          </cell>
          <cell r="QU24">
            <v>0</v>
          </cell>
          <cell r="QV24">
            <v>0</v>
          </cell>
          <cell r="QW24">
            <v>0</v>
          </cell>
          <cell r="QX24">
            <v>0</v>
          </cell>
          <cell r="QY24">
            <v>0</v>
          </cell>
          <cell r="QZ24">
            <v>0</v>
          </cell>
          <cell r="RA24">
            <v>0</v>
          </cell>
          <cell r="RB24">
            <v>0</v>
          </cell>
          <cell r="RC24">
            <v>0</v>
          </cell>
          <cell r="RD24">
            <v>0</v>
          </cell>
          <cell r="RE24">
            <v>0</v>
          </cell>
          <cell r="RF24">
            <v>0</v>
          </cell>
          <cell r="RG24">
            <v>0</v>
          </cell>
          <cell r="RH24">
            <v>0</v>
          </cell>
          <cell r="RI24">
            <v>0</v>
          </cell>
          <cell r="RJ24">
            <v>0</v>
          </cell>
          <cell r="RK24">
            <v>0</v>
          </cell>
          <cell r="RL24" t="str">
            <v>QA SCORE</v>
          </cell>
          <cell r="RM24" t="str">
            <v>NPS</v>
          </cell>
          <cell r="RN24">
            <v>0</v>
          </cell>
          <cell r="RO24">
            <v>0</v>
          </cell>
          <cell r="RP24">
            <v>0</v>
          </cell>
          <cell r="RQ24">
            <v>0</v>
          </cell>
          <cell r="RR24">
            <v>0</v>
          </cell>
          <cell r="RS24">
            <v>0</v>
          </cell>
          <cell r="RT24">
            <v>0</v>
          </cell>
          <cell r="RU24">
            <v>0</v>
          </cell>
          <cell r="RV24">
            <v>0</v>
          </cell>
          <cell r="RW24">
            <v>0</v>
          </cell>
          <cell r="RX24">
            <v>0</v>
          </cell>
          <cell r="RZ24">
            <v>0.36944444444444446</v>
          </cell>
          <cell r="SA24">
            <v>0</v>
          </cell>
          <cell r="SB24">
            <v>0.37013888888888891</v>
          </cell>
          <cell r="SC24">
            <v>0.35625000000000001</v>
          </cell>
          <cell r="SD24">
            <v>0</v>
          </cell>
          <cell r="SE24">
            <v>0</v>
          </cell>
          <cell r="SF24">
            <v>0.37083333333333335</v>
          </cell>
          <cell r="SG24">
            <v>0.37291666666666667</v>
          </cell>
          <cell r="SH24">
            <v>0.37430555555555556</v>
          </cell>
          <cell r="SI24">
            <v>0</v>
          </cell>
          <cell r="SJ24">
            <v>1.3638888888888892</v>
          </cell>
          <cell r="SK24">
            <v>0.36944444444444446</v>
          </cell>
          <cell r="SL24">
            <v>0</v>
          </cell>
          <cell r="SM24">
            <v>0.36875000000000002</v>
          </cell>
          <cell r="SN24">
            <v>0.37013888888888891</v>
          </cell>
          <cell r="SO24">
            <v>0</v>
          </cell>
          <cell r="SP24">
            <v>0</v>
          </cell>
          <cell r="SQ24">
            <v>0.37569444444444444</v>
          </cell>
          <cell r="SR24">
            <v>2.3680555555555554</v>
          </cell>
          <cell r="SS24">
            <v>1.3680555555555554</v>
          </cell>
          <cell r="ST24">
            <v>1.3694444444444445</v>
          </cell>
          <cell r="SU24">
            <v>0</v>
          </cell>
          <cell r="SV24">
            <v>0.37777777777777777</v>
          </cell>
          <cell r="SW24">
            <v>1.4145833333333335</v>
          </cell>
          <cell r="SX24">
            <v>0.36388888888888893</v>
          </cell>
          <cell r="SY24">
            <v>0.36736111111111114</v>
          </cell>
          <cell r="SZ24">
            <v>9.0277777777778012E-3</v>
          </cell>
          <cell r="TA24">
            <v>0</v>
          </cell>
          <cell r="TB24">
            <v>0</v>
          </cell>
          <cell r="TC24">
            <v>0</v>
          </cell>
          <cell r="TD24">
            <v>0</v>
          </cell>
          <cell r="TF24">
            <v>0</v>
          </cell>
          <cell r="TG24">
            <v>0</v>
          </cell>
          <cell r="TH24">
            <v>0</v>
          </cell>
          <cell r="TI24">
            <v>0</v>
          </cell>
          <cell r="TJ24">
            <v>0</v>
          </cell>
          <cell r="TK24">
            <v>0</v>
          </cell>
          <cell r="TL24">
            <v>0</v>
          </cell>
          <cell r="TM24">
            <v>0</v>
          </cell>
          <cell r="TN24">
            <v>0</v>
          </cell>
          <cell r="TO24">
            <v>0</v>
          </cell>
          <cell r="TP24">
            <v>0</v>
          </cell>
          <cell r="TQ24">
            <v>0</v>
          </cell>
          <cell r="TR24">
            <v>0</v>
          </cell>
          <cell r="TS24">
            <v>0</v>
          </cell>
          <cell r="TT24">
            <v>0</v>
          </cell>
          <cell r="TU24">
            <v>0</v>
          </cell>
          <cell r="TV24">
            <v>0</v>
          </cell>
          <cell r="TW24">
            <v>0</v>
          </cell>
          <cell r="TX24">
            <v>0</v>
          </cell>
          <cell r="TY24">
            <v>0</v>
          </cell>
          <cell r="TZ24">
            <v>0</v>
          </cell>
          <cell r="UA24">
            <v>0</v>
          </cell>
          <cell r="UB24">
            <v>0</v>
          </cell>
          <cell r="UC24">
            <v>0</v>
          </cell>
          <cell r="UD24">
            <v>0</v>
          </cell>
          <cell r="UE24">
            <v>0</v>
          </cell>
          <cell r="UF24">
            <v>0</v>
          </cell>
          <cell r="UG24">
            <v>0</v>
          </cell>
          <cell r="UH24">
            <v>0</v>
          </cell>
          <cell r="UI24">
            <v>0</v>
          </cell>
          <cell r="UJ24">
            <v>0</v>
          </cell>
          <cell r="UL24">
            <v>0</v>
          </cell>
          <cell r="UM24">
            <v>0</v>
          </cell>
          <cell r="UN24">
            <v>0</v>
          </cell>
          <cell r="UO24">
            <v>0</v>
          </cell>
          <cell r="UP24">
            <v>0</v>
          </cell>
          <cell r="UQ24">
            <v>0</v>
          </cell>
          <cell r="UR24">
            <v>0</v>
          </cell>
          <cell r="US24">
            <v>0</v>
          </cell>
          <cell r="UT24">
            <v>0</v>
          </cell>
          <cell r="UU24">
            <v>0</v>
          </cell>
          <cell r="UV24">
            <v>0</v>
          </cell>
          <cell r="UW24">
            <v>0</v>
          </cell>
          <cell r="UX24">
            <v>0</v>
          </cell>
          <cell r="UY24">
            <v>0</v>
          </cell>
          <cell r="UZ24">
            <v>0</v>
          </cell>
          <cell r="VA24">
            <v>0</v>
          </cell>
          <cell r="VB24">
            <v>0</v>
          </cell>
          <cell r="VC24">
            <v>0</v>
          </cell>
          <cell r="VD24">
            <v>0</v>
          </cell>
          <cell r="VE24">
            <v>0</v>
          </cell>
          <cell r="VF24">
            <v>0</v>
          </cell>
          <cell r="VG24">
            <v>0</v>
          </cell>
          <cell r="VH24">
            <v>0</v>
          </cell>
          <cell r="VI24">
            <v>0</v>
          </cell>
          <cell r="VJ24">
            <v>0</v>
          </cell>
          <cell r="VK24">
            <v>0</v>
          </cell>
          <cell r="VL24">
            <v>0</v>
          </cell>
          <cell r="VM24">
            <v>0</v>
          </cell>
          <cell r="VN24">
            <v>0</v>
          </cell>
          <cell r="VO24">
            <v>0</v>
          </cell>
          <cell r="VP24">
            <v>0</v>
          </cell>
          <cell r="VR24">
            <v>19</v>
          </cell>
          <cell r="VS24">
            <v>28</v>
          </cell>
          <cell r="VT24">
            <v>19</v>
          </cell>
          <cell r="VU24">
            <v>18</v>
          </cell>
          <cell r="VV24">
            <v>9</v>
          </cell>
          <cell r="VW24">
            <v>0</v>
          </cell>
          <cell r="VX24">
            <v>0</v>
          </cell>
          <cell r="VY24">
            <v>0</v>
          </cell>
          <cell r="VZ24">
            <v>0</v>
          </cell>
          <cell r="WA24">
            <v>0</v>
          </cell>
          <cell r="WB24">
            <v>0</v>
          </cell>
          <cell r="WC24">
            <v>0</v>
          </cell>
          <cell r="WD24">
            <v>0</v>
          </cell>
          <cell r="WE24">
            <v>1</v>
          </cell>
          <cell r="WF24">
            <v>0</v>
          </cell>
          <cell r="WG24">
            <v>0</v>
          </cell>
          <cell r="WH24">
            <v>0</v>
          </cell>
          <cell r="WI24">
            <v>0</v>
          </cell>
          <cell r="WJ24">
            <v>1</v>
          </cell>
          <cell r="WK24">
            <v>0</v>
          </cell>
          <cell r="WL24">
            <v>0</v>
          </cell>
          <cell r="WM24">
            <v>0</v>
          </cell>
          <cell r="WN24">
            <v>0</v>
          </cell>
          <cell r="WO24">
            <v>18</v>
          </cell>
          <cell r="WP24">
            <v>0</v>
          </cell>
          <cell r="WQ24">
            <v>3</v>
          </cell>
          <cell r="WR24">
            <v>2</v>
          </cell>
          <cell r="WS24">
            <v>5</v>
          </cell>
          <cell r="WT24">
            <v>0</v>
          </cell>
          <cell r="WU24">
            <v>0</v>
          </cell>
          <cell r="WV24">
            <v>0</v>
          </cell>
          <cell r="WW24">
            <v>0</v>
          </cell>
          <cell r="WX24">
            <v>0</v>
          </cell>
          <cell r="WY24">
            <v>2</v>
          </cell>
          <cell r="WZ24">
            <v>0</v>
          </cell>
          <cell r="XA24">
            <v>0</v>
          </cell>
          <cell r="XB24">
            <v>0</v>
          </cell>
          <cell r="XC24">
            <v>0</v>
          </cell>
          <cell r="XD24">
            <v>1</v>
          </cell>
          <cell r="XE24">
            <v>1</v>
          </cell>
          <cell r="XF24">
            <v>0</v>
          </cell>
          <cell r="XG24">
            <v>0</v>
          </cell>
          <cell r="XH24">
            <v>0</v>
          </cell>
          <cell r="XI24">
            <v>0</v>
          </cell>
          <cell r="XJ24">
            <v>2</v>
          </cell>
          <cell r="XK24">
            <v>6</v>
          </cell>
          <cell r="XL24">
            <v>7</v>
          </cell>
          <cell r="XM24">
            <v>5</v>
          </cell>
          <cell r="XN24">
            <v>18</v>
          </cell>
          <cell r="XO24">
            <v>0</v>
          </cell>
          <cell r="XP24">
            <v>0</v>
          </cell>
          <cell r="XQ24">
            <v>0</v>
          </cell>
          <cell r="XR24">
            <v>0</v>
          </cell>
          <cell r="XS24">
            <v>0</v>
          </cell>
          <cell r="XT24">
            <v>0</v>
          </cell>
          <cell r="XU24">
            <v>0</v>
          </cell>
          <cell r="XV24">
            <v>0</v>
          </cell>
          <cell r="XW24">
            <v>3</v>
          </cell>
          <cell r="XX24">
            <v>3</v>
          </cell>
          <cell r="XY24">
            <v>3</v>
          </cell>
          <cell r="XZ24">
            <v>9</v>
          </cell>
          <cell r="YA24">
            <v>0</v>
          </cell>
          <cell r="YB24">
            <v>0</v>
          </cell>
          <cell r="YC24">
            <v>0</v>
          </cell>
          <cell r="YD24">
            <v>0</v>
          </cell>
          <cell r="YE24">
            <v>0</v>
          </cell>
          <cell r="YF24">
            <v>36</v>
          </cell>
          <cell r="YG24">
            <v>1</v>
          </cell>
          <cell r="YH24">
            <v>1</v>
          </cell>
          <cell r="YI24">
            <v>1</v>
          </cell>
          <cell r="YJ24">
            <v>1</v>
          </cell>
          <cell r="YL24">
            <v>1</v>
          </cell>
          <cell r="YM24" t="str">
            <v>B</v>
          </cell>
          <cell r="YN24">
            <v>1</v>
          </cell>
          <cell r="YO24">
            <v>0</v>
          </cell>
          <cell r="YP24">
            <v>1</v>
          </cell>
        </row>
        <row r="25">
          <cell r="B25" t="str">
            <v>ADE YUSUP JAMIL</v>
          </cell>
          <cell r="C25">
            <v>105768</v>
          </cell>
          <cell r="D25" t="str">
            <v>8</v>
          </cell>
          <cell r="E25" t="str">
            <v>ISLAM</v>
          </cell>
          <cell r="F25" t="str">
            <v>PKWT</v>
          </cell>
          <cell r="G25" t="str">
            <v>CORP</v>
          </cell>
          <cell r="J25">
            <v>18010577</v>
          </cell>
          <cell r="K25">
            <v>570033</v>
          </cell>
          <cell r="L25" t="str">
            <v>LAKI-LAKI</v>
          </cell>
          <cell r="M25" t="str">
            <v>AGENT POSTPAID</v>
          </cell>
          <cell r="N25" t="str">
            <v>TATAN SUDRAJAT</v>
          </cell>
          <cell r="O25" t="str">
            <v>RIKA RIANY</v>
          </cell>
          <cell r="P25" t="str">
            <v>POH CORP PER 26 OKTOBER 2021 - 3 BULAN KEDEPAN (M IQBAL TAWAKAL)</v>
          </cell>
          <cell r="Q25">
            <v>0</v>
          </cell>
          <cell r="S25" t="str">
            <v>LL</v>
          </cell>
          <cell r="AB25">
            <v>0.375</v>
          </cell>
          <cell r="AC25">
            <v>58</v>
          </cell>
          <cell r="AD25" t="str">
            <v>H</v>
          </cell>
          <cell r="AM25">
            <v>0.37083333333333335</v>
          </cell>
          <cell r="AN25">
            <v>58</v>
          </cell>
          <cell r="AO25" t="str">
            <v>TDP</v>
          </cell>
          <cell r="AP25" t="str">
            <v>HAMDANI NUR ARIPIN</v>
          </cell>
          <cell r="AQ25" t="str">
            <v>CES</v>
          </cell>
          <cell r="AX25">
            <v>0</v>
          </cell>
          <cell r="AZ25" t="str">
            <v>LL</v>
          </cell>
          <cell r="BI25">
            <v>1.1791666666666667</v>
          </cell>
          <cell r="BK25" t="str">
            <v>LM</v>
          </cell>
          <cell r="BT25">
            <v>0.37152777777777779</v>
          </cell>
          <cell r="BU25">
            <v>58</v>
          </cell>
          <cell r="BV25" t="str">
            <v>H</v>
          </cell>
          <cell r="CE25">
            <v>1.3763888888888893</v>
          </cell>
          <cell r="CF25">
            <v>58</v>
          </cell>
          <cell r="CG25" t="str">
            <v>TDP</v>
          </cell>
          <cell r="CH25" t="str">
            <v>HAMDANI NUR ARIPIN</v>
          </cell>
          <cell r="CI25" t="str">
            <v>NPS</v>
          </cell>
          <cell r="CP25">
            <v>1.3624999999999998</v>
          </cell>
          <cell r="CQ25">
            <v>58</v>
          </cell>
          <cell r="CR25" t="str">
            <v>TDP</v>
          </cell>
          <cell r="CS25" t="str">
            <v>HAMDANI NUR ARIPIN</v>
          </cell>
          <cell r="CT25" t="str">
            <v>QA SCORE</v>
          </cell>
          <cell r="DA25">
            <v>0</v>
          </cell>
          <cell r="DC25" t="str">
            <v>LL</v>
          </cell>
          <cell r="DL25">
            <v>1.3729166666666666</v>
          </cell>
          <cell r="DM25">
            <v>58</v>
          </cell>
          <cell r="DN25" t="str">
            <v>H</v>
          </cell>
          <cell r="DW25">
            <v>0.35902777777777783</v>
          </cell>
          <cell r="DX25">
            <v>84</v>
          </cell>
          <cell r="DY25" t="str">
            <v>H</v>
          </cell>
          <cell r="EH25">
            <v>0</v>
          </cell>
          <cell r="EJ25" t="str">
            <v>C</v>
          </cell>
          <cell r="ES25">
            <v>0</v>
          </cell>
          <cell r="EU25" t="str">
            <v>LL</v>
          </cell>
          <cell r="FD25">
            <v>0.37569444444444444</v>
          </cell>
          <cell r="FE25">
            <v>58</v>
          </cell>
          <cell r="FF25" t="str">
            <v>H</v>
          </cell>
          <cell r="FO25">
            <v>0.375</v>
          </cell>
          <cell r="FP25">
            <v>58</v>
          </cell>
          <cell r="FQ25" t="str">
            <v>H</v>
          </cell>
          <cell r="FZ25">
            <v>0.36736111111111114</v>
          </cell>
          <cell r="GA25">
            <v>84</v>
          </cell>
          <cell r="GB25" t="str">
            <v>H</v>
          </cell>
          <cell r="GK25">
            <v>0.36736111111111114</v>
          </cell>
          <cell r="GL25">
            <v>84</v>
          </cell>
          <cell r="GM25" t="str">
            <v>H</v>
          </cell>
          <cell r="GV25">
            <v>1.3645833333333335</v>
          </cell>
          <cell r="GW25">
            <v>84</v>
          </cell>
          <cell r="GX25" t="str">
            <v>H</v>
          </cell>
          <cell r="HG25">
            <v>0</v>
          </cell>
          <cell r="HI25" t="str">
            <v>LL</v>
          </cell>
          <cell r="HR25">
            <v>0</v>
          </cell>
          <cell r="HT25" t="str">
            <v>LL</v>
          </cell>
          <cell r="IC25">
            <v>0.40833333333333321</v>
          </cell>
          <cell r="ID25">
            <v>58</v>
          </cell>
          <cell r="IE25" t="str">
            <v>H</v>
          </cell>
          <cell r="IN25">
            <v>1.3666666666666669</v>
          </cell>
          <cell r="IO25">
            <v>84</v>
          </cell>
          <cell r="IP25" t="str">
            <v>H</v>
          </cell>
          <cell r="JF25">
            <v>0</v>
          </cell>
          <cell r="JH25" t="str">
            <v>LL</v>
          </cell>
          <cell r="JQ25">
            <v>0</v>
          </cell>
          <cell r="JS25" t="str">
            <v>LL</v>
          </cell>
          <cell r="KB25">
            <v>1.3666666666666667</v>
          </cell>
          <cell r="KC25">
            <v>58</v>
          </cell>
          <cell r="KD25" t="str">
            <v>H</v>
          </cell>
          <cell r="KM25">
            <v>1.3645833333333335</v>
          </cell>
          <cell r="KN25">
            <v>58</v>
          </cell>
          <cell r="KO25" t="str">
            <v>H</v>
          </cell>
          <cell r="KX25">
            <v>0.41666666666666674</v>
          </cell>
          <cell r="KY25">
            <v>84</v>
          </cell>
          <cell r="KZ25" t="str">
            <v>H</v>
          </cell>
          <cell r="LI25">
            <v>0</v>
          </cell>
          <cell r="LK25" t="str">
            <v>CD</v>
          </cell>
          <cell r="LP25" t="str">
            <v>ANAK SAKIT</v>
          </cell>
          <cell r="NB25">
            <v>0</v>
          </cell>
          <cell r="NC25">
            <v>58</v>
          </cell>
          <cell r="ND25">
            <v>58</v>
          </cell>
          <cell r="NE25">
            <v>0</v>
          </cell>
          <cell r="NF25">
            <v>0</v>
          </cell>
          <cell r="NG25">
            <v>58</v>
          </cell>
          <cell r="NH25">
            <v>58</v>
          </cell>
          <cell r="NI25">
            <v>58</v>
          </cell>
          <cell r="NJ25">
            <v>0</v>
          </cell>
          <cell r="NK25">
            <v>58</v>
          </cell>
          <cell r="NL25">
            <v>84</v>
          </cell>
          <cell r="NM25">
            <v>0</v>
          </cell>
          <cell r="NN25">
            <v>0</v>
          </cell>
          <cell r="NO25">
            <v>58</v>
          </cell>
          <cell r="NP25">
            <v>58</v>
          </cell>
          <cell r="NQ25">
            <v>84</v>
          </cell>
          <cell r="NR25">
            <v>84</v>
          </cell>
          <cell r="NS25">
            <v>84</v>
          </cell>
          <cell r="NT25">
            <v>0</v>
          </cell>
          <cell r="NU25">
            <v>0</v>
          </cell>
          <cell r="NV25">
            <v>58</v>
          </cell>
          <cell r="NW25">
            <v>84</v>
          </cell>
          <cell r="NX25">
            <v>0</v>
          </cell>
          <cell r="NY25">
            <v>0</v>
          </cell>
          <cell r="NZ25">
            <v>58</v>
          </cell>
          <cell r="OA25">
            <v>58</v>
          </cell>
          <cell r="OB25">
            <v>84</v>
          </cell>
          <cell r="OC25">
            <v>0</v>
          </cell>
          <cell r="OD25">
            <v>0</v>
          </cell>
          <cell r="OE25">
            <v>0</v>
          </cell>
          <cell r="OF25">
            <v>0</v>
          </cell>
          <cell r="OH25" t="str">
            <v>LL</v>
          </cell>
          <cell r="OI25" t="str">
            <v>H</v>
          </cell>
          <cell r="OJ25" t="str">
            <v>TDP</v>
          </cell>
          <cell r="OK25" t="str">
            <v>LL</v>
          </cell>
          <cell r="OL25" t="str">
            <v>LM</v>
          </cell>
          <cell r="OM25" t="str">
            <v>H</v>
          </cell>
          <cell r="ON25" t="str">
            <v>TDP</v>
          </cell>
          <cell r="OO25" t="str">
            <v>TDP</v>
          </cell>
          <cell r="OP25" t="str">
            <v>LL</v>
          </cell>
          <cell r="OQ25" t="str">
            <v>H</v>
          </cell>
          <cell r="OR25" t="str">
            <v>H</v>
          </cell>
          <cell r="OS25" t="str">
            <v>C</v>
          </cell>
          <cell r="OT25" t="str">
            <v>LL</v>
          </cell>
          <cell r="OU25" t="str">
            <v>H</v>
          </cell>
          <cell r="OV25" t="str">
            <v>H</v>
          </cell>
          <cell r="OW25" t="str">
            <v>H</v>
          </cell>
          <cell r="OX25" t="str">
            <v>H</v>
          </cell>
          <cell r="OY25" t="str">
            <v>H</v>
          </cell>
          <cell r="OZ25" t="str">
            <v>LL</v>
          </cell>
          <cell r="PA25" t="str">
            <v>LL</v>
          </cell>
          <cell r="PB25" t="str">
            <v>H</v>
          </cell>
          <cell r="PC25" t="str">
            <v>H</v>
          </cell>
          <cell r="PD25" t="str">
            <v>LL</v>
          </cell>
          <cell r="PE25" t="str">
            <v>LL</v>
          </cell>
          <cell r="PF25" t="str">
            <v>H</v>
          </cell>
          <cell r="PG25" t="str">
            <v>H</v>
          </cell>
          <cell r="PH25" t="str">
            <v>H</v>
          </cell>
          <cell r="PI25" t="str">
            <v>CD</v>
          </cell>
          <cell r="PJ25">
            <v>0</v>
          </cell>
          <cell r="PK25">
            <v>0</v>
          </cell>
          <cell r="PL25">
            <v>0</v>
          </cell>
          <cell r="PN25">
            <v>0</v>
          </cell>
          <cell r="PO25">
            <v>0</v>
          </cell>
          <cell r="PP25" t="str">
            <v>HAMDANI NUR ARIPIN</v>
          </cell>
          <cell r="PQ25">
            <v>0</v>
          </cell>
          <cell r="PR25">
            <v>0</v>
          </cell>
          <cell r="PS25">
            <v>0</v>
          </cell>
          <cell r="PT25" t="str">
            <v>HAMDANI NUR ARIPIN</v>
          </cell>
          <cell r="PU25" t="str">
            <v>HAMDANI NUR ARIPIN</v>
          </cell>
          <cell r="PV25">
            <v>0</v>
          </cell>
          <cell r="PW25">
            <v>0</v>
          </cell>
          <cell r="PX25">
            <v>0</v>
          </cell>
          <cell r="PY25">
            <v>0</v>
          </cell>
          <cell r="PZ25">
            <v>0</v>
          </cell>
          <cell r="QA25">
            <v>0</v>
          </cell>
          <cell r="QB25">
            <v>0</v>
          </cell>
          <cell r="QC25">
            <v>0</v>
          </cell>
          <cell r="QD25">
            <v>0</v>
          </cell>
          <cell r="QE25">
            <v>0</v>
          </cell>
          <cell r="QF25">
            <v>0</v>
          </cell>
          <cell r="QG25">
            <v>0</v>
          </cell>
          <cell r="QH25">
            <v>0</v>
          </cell>
          <cell r="QI25">
            <v>0</v>
          </cell>
          <cell r="QJ25">
            <v>0</v>
          </cell>
          <cell r="QK25">
            <v>0</v>
          </cell>
          <cell r="QL25">
            <v>0</v>
          </cell>
          <cell r="QM25">
            <v>0</v>
          </cell>
          <cell r="QN25">
            <v>0</v>
          </cell>
          <cell r="QO25">
            <v>0</v>
          </cell>
          <cell r="QP25">
            <v>0</v>
          </cell>
          <cell r="QQ25">
            <v>0</v>
          </cell>
          <cell r="QR25">
            <v>0</v>
          </cell>
          <cell r="QT25">
            <v>0</v>
          </cell>
          <cell r="QU25">
            <v>0</v>
          </cell>
          <cell r="QV25" t="str">
            <v>CES</v>
          </cell>
          <cell r="QW25">
            <v>0</v>
          </cell>
          <cell r="QX25">
            <v>0</v>
          </cell>
          <cell r="QY25">
            <v>0</v>
          </cell>
          <cell r="QZ25" t="str">
            <v>NPS</v>
          </cell>
          <cell r="RA25" t="str">
            <v>QA SCORE</v>
          </cell>
          <cell r="RB25">
            <v>0</v>
          </cell>
          <cell r="RC25">
            <v>0</v>
          </cell>
          <cell r="RD25">
            <v>0</v>
          </cell>
          <cell r="RE25">
            <v>0</v>
          </cell>
          <cell r="RF25">
            <v>0</v>
          </cell>
          <cell r="RG25">
            <v>0</v>
          </cell>
          <cell r="RH25">
            <v>0</v>
          </cell>
          <cell r="RI25">
            <v>0</v>
          </cell>
          <cell r="RJ25">
            <v>0</v>
          </cell>
          <cell r="RK25">
            <v>0</v>
          </cell>
          <cell r="RL25">
            <v>0</v>
          </cell>
          <cell r="RM25">
            <v>0</v>
          </cell>
          <cell r="RN25">
            <v>0</v>
          </cell>
          <cell r="RO25">
            <v>0</v>
          </cell>
          <cell r="RP25">
            <v>0</v>
          </cell>
          <cell r="RQ25">
            <v>0</v>
          </cell>
          <cell r="RR25">
            <v>0</v>
          </cell>
          <cell r="RS25">
            <v>0</v>
          </cell>
          <cell r="RT25">
            <v>0</v>
          </cell>
          <cell r="RU25">
            <v>0</v>
          </cell>
          <cell r="RV25">
            <v>0</v>
          </cell>
          <cell r="RW25">
            <v>0</v>
          </cell>
          <cell r="RX25">
            <v>0</v>
          </cell>
          <cell r="RZ25">
            <v>0</v>
          </cell>
          <cell r="SA25">
            <v>0.375</v>
          </cell>
          <cell r="SB25">
            <v>0.37083333333333335</v>
          </cell>
          <cell r="SC25">
            <v>0</v>
          </cell>
          <cell r="SD25">
            <v>1.1791666666666667</v>
          </cell>
          <cell r="SE25">
            <v>0.37152777777777779</v>
          </cell>
          <cell r="SF25">
            <v>1.3763888888888893</v>
          </cell>
          <cell r="SG25">
            <v>1.3624999999999998</v>
          </cell>
          <cell r="SH25">
            <v>0</v>
          </cell>
          <cell r="SI25">
            <v>1.3729166666666666</v>
          </cell>
          <cell r="SJ25">
            <v>0.35902777777777783</v>
          </cell>
          <cell r="SK25">
            <v>0</v>
          </cell>
          <cell r="SL25">
            <v>0</v>
          </cell>
          <cell r="SM25">
            <v>0.37569444444444444</v>
          </cell>
          <cell r="SN25">
            <v>0.375</v>
          </cell>
          <cell r="SO25">
            <v>0.36736111111111114</v>
          </cell>
          <cell r="SP25">
            <v>0.36736111111111114</v>
          </cell>
          <cell r="SQ25">
            <v>1.3645833333333335</v>
          </cell>
          <cell r="SR25">
            <v>0</v>
          </cell>
          <cell r="SS25">
            <v>0</v>
          </cell>
          <cell r="ST25">
            <v>0.40833333333333321</v>
          </cell>
          <cell r="SU25">
            <v>1.3666666666666669</v>
          </cell>
          <cell r="SV25">
            <v>0</v>
          </cell>
          <cell r="SW25">
            <v>0</v>
          </cell>
          <cell r="SX25">
            <v>1.3666666666666667</v>
          </cell>
          <cell r="SY25">
            <v>1.3645833333333335</v>
          </cell>
          <cell r="SZ25">
            <v>0.41666666666666674</v>
          </cell>
          <cell r="TA25">
            <v>0</v>
          </cell>
          <cell r="TB25">
            <v>0</v>
          </cell>
          <cell r="TC25">
            <v>0</v>
          </cell>
          <cell r="TD25">
            <v>0</v>
          </cell>
          <cell r="TF25">
            <v>0</v>
          </cell>
          <cell r="TG25">
            <v>0</v>
          </cell>
          <cell r="TH25">
            <v>0</v>
          </cell>
          <cell r="TI25">
            <v>0</v>
          </cell>
          <cell r="TJ25">
            <v>0</v>
          </cell>
          <cell r="TK25">
            <v>0</v>
          </cell>
          <cell r="TL25">
            <v>0</v>
          </cell>
          <cell r="TM25">
            <v>0</v>
          </cell>
          <cell r="TN25">
            <v>0</v>
          </cell>
          <cell r="TO25">
            <v>0</v>
          </cell>
          <cell r="TP25">
            <v>0</v>
          </cell>
          <cell r="TQ25">
            <v>0</v>
          </cell>
          <cell r="TR25">
            <v>0</v>
          </cell>
          <cell r="TS25">
            <v>0</v>
          </cell>
          <cell r="TT25">
            <v>0</v>
          </cell>
          <cell r="TU25">
            <v>0</v>
          </cell>
          <cell r="TV25">
            <v>0</v>
          </cell>
          <cell r="TW25">
            <v>0</v>
          </cell>
          <cell r="TX25">
            <v>0</v>
          </cell>
          <cell r="TY25">
            <v>0</v>
          </cell>
          <cell r="TZ25">
            <v>0</v>
          </cell>
          <cell r="UA25">
            <v>0</v>
          </cell>
          <cell r="UB25">
            <v>0</v>
          </cell>
          <cell r="UC25">
            <v>0</v>
          </cell>
          <cell r="UD25">
            <v>0</v>
          </cell>
          <cell r="UE25">
            <v>0</v>
          </cell>
          <cell r="UF25">
            <v>0</v>
          </cell>
          <cell r="UG25">
            <v>0</v>
          </cell>
          <cell r="UH25">
            <v>0</v>
          </cell>
          <cell r="UI25">
            <v>0</v>
          </cell>
          <cell r="UJ25">
            <v>0</v>
          </cell>
          <cell r="UL25">
            <v>0</v>
          </cell>
          <cell r="UM25">
            <v>0</v>
          </cell>
          <cell r="UN25">
            <v>0</v>
          </cell>
          <cell r="UO25">
            <v>0</v>
          </cell>
          <cell r="UP25">
            <v>0</v>
          </cell>
          <cell r="UQ25">
            <v>0</v>
          </cell>
          <cell r="UR25">
            <v>0</v>
          </cell>
          <cell r="US25">
            <v>0</v>
          </cell>
          <cell r="UT25">
            <v>0</v>
          </cell>
          <cell r="UU25">
            <v>0</v>
          </cell>
          <cell r="UV25">
            <v>0</v>
          </cell>
          <cell r="UW25">
            <v>0</v>
          </cell>
          <cell r="UX25">
            <v>0</v>
          </cell>
          <cell r="UY25">
            <v>0</v>
          </cell>
          <cell r="UZ25">
            <v>0</v>
          </cell>
          <cell r="VA25">
            <v>0</v>
          </cell>
          <cell r="VB25">
            <v>0</v>
          </cell>
          <cell r="VC25">
            <v>0</v>
          </cell>
          <cell r="VD25">
            <v>0</v>
          </cell>
          <cell r="VE25">
            <v>0</v>
          </cell>
          <cell r="VF25">
            <v>0</v>
          </cell>
          <cell r="VG25">
            <v>0</v>
          </cell>
          <cell r="VH25">
            <v>0</v>
          </cell>
          <cell r="VI25">
            <v>0</v>
          </cell>
          <cell r="VJ25">
            <v>0</v>
          </cell>
          <cell r="VK25">
            <v>0</v>
          </cell>
          <cell r="VL25">
            <v>0</v>
          </cell>
          <cell r="VM25">
            <v>0</v>
          </cell>
          <cell r="VN25">
            <v>0</v>
          </cell>
          <cell r="VO25">
            <v>0</v>
          </cell>
          <cell r="VP25">
            <v>0</v>
          </cell>
          <cell r="VR25">
            <v>19</v>
          </cell>
          <cell r="VS25">
            <v>28</v>
          </cell>
          <cell r="VT25">
            <v>19</v>
          </cell>
          <cell r="VU25">
            <v>17</v>
          </cell>
          <cell r="VV25">
            <v>9</v>
          </cell>
          <cell r="VW25">
            <v>0</v>
          </cell>
          <cell r="VX25">
            <v>0</v>
          </cell>
          <cell r="VY25">
            <v>0</v>
          </cell>
          <cell r="VZ25">
            <v>0</v>
          </cell>
          <cell r="WA25">
            <v>0</v>
          </cell>
          <cell r="WB25">
            <v>0</v>
          </cell>
          <cell r="WC25">
            <v>0</v>
          </cell>
          <cell r="WD25">
            <v>0</v>
          </cell>
          <cell r="WE25">
            <v>1</v>
          </cell>
          <cell r="WF25">
            <v>0</v>
          </cell>
          <cell r="WG25">
            <v>1</v>
          </cell>
          <cell r="WH25">
            <v>0</v>
          </cell>
          <cell r="WI25">
            <v>0</v>
          </cell>
          <cell r="WJ25">
            <v>2</v>
          </cell>
          <cell r="WK25">
            <v>0</v>
          </cell>
          <cell r="WL25">
            <v>0</v>
          </cell>
          <cell r="WM25">
            <v>0</v>
          </cell>
          <cell r="WN25">
            <v>0</v>
          </cell>
          <cell r="WO25">
            <v>17</v>
          </cell>
          <cell r="WP25">
            <v>1</v>
          </cell>
          <cell r="WQ25">
            <v>0</v>
          </cell>
          <cell r="WR25">
            <v>3</v>
          </cell>
          <cell r="WS25">
            <v>3</v>
          </cell>
          <cell r="WT25">
            <v>0</v>
          </cell>
          <cell r="WU25">
            <v>0</v>
          </cell>
          <cell r="WV25">
            <v>0</v>
          </cell>
          <cell r="WW25">
            <v>0</v>
          </cell>
          <cell r="WX25">
            <v>0</v>
          </cell>
          <cell r="WY25">
            <v>3</v>
          </cell>
          <cell r="WZ25">
            <v>0</v>
          </cell>
          <cell r="XA25">
            <v>0</v>
          </cell>
          <cell r="XB25">
            <v>1</v>
          </cell>
          <cell r="XC25">
            <v>0</v>
          </cell>
          <cell r="XD25">
            <v>1</v>
          </cell>
          <cell r="XE25">
            <v>1</v>
          </cell>
          <cell r="XF25">
            <v>0</v>
          </cell>
          <cell r="XG25">
            <v>0</v>
          </cell>
          <cell r="XH25">
            <v>0</v>
          </cell>
          <cell r="XI25">
            <v>0</v>
          </cell>
          <cell r="XJ25">
            <v>3</v>
          </cell>
          <cell r="XK25">
            <v>6</v>
          </cell>
          <cell r="XL25">
            <v>6</v>
          </cell>
          <cell r="XM25">
            <v>5</v>
          </cell>
          <cell r="XN25">
            <v>17</v>
          </cell>
          <cell r="XO25">
            <v>0</v>
          </cell>
          <cell r="XP25">
            <v>0</v>
          </cell>
          <cell r="XQ25">
            <v>0</v>
          </cell>
          <cell r="XR25">
            <v>0</v>
          </cell>
          <cell r="XS25">
            <v>0</v>
          </cell>
          <cell r="XT25">
            <v>0</v>
          </cell>
          <cell r="XU25">
            <v>0</v>
          </cell>
          <cell r="XV25">
            <v>0</v>
          </cell>
          <cell r="XW25">
            <v>3</v>
          </cell>
          <cell r="XX25">
            <v>3</v>
          </cell>
          <cell r="XY25">
            <v>3</v>
          </cell>
          <cell r="XZ25">
            <v>9</v>
          </cell>
          <cell r="YA25">
            <v>0</v>
          </cell>
          <cell r="YB25">
            <v>0</v>
          </cell>
          <cell r="YC25">
            <v>0</v>
          </cell>
          <cell r="YD25">
            <v>0</v>
          </cell>
          <cell r="YE25">
            <v>0</v>
          </cell>
          <cell r="YF25">
            <v>34</v>
          </cell>
          <cell r="YG25">
            <v>1</v>
          </cell>
          <cell r="YH25">
            <v>1</v>
          </cell>
          <cell r="YI25">
            <v>1</v>
          </cell>
          <cell r="YJ25">
            <v>1</v>
          </cell>
          <cell r="YL25">
            <v>1</v>
          </cell>
          <cell r="YM25" t="str">
            <v>B</v>
          </cell>
          <cell r="YN25">
            <v>1</v>
          </cell>
          <cell r="YO25">
            <v>0</v>
          </cell>
          <cell r="YP25">
            <v>1</v>
          </cell>
        </row>
        <row r="26">
          <cell r="B26" t="str">
            <v>M IQBAL TAWAKAL</v>
          </cell>
          <cell r="C26">
            <v>159676</v>
          </cell>
          <cell r="D26" t="str">
            <v>6</v>
          </cell>
          <cell r="E26" t="str">
            <v>ISLAM</v>
          </cell>
          <cell r="F26" t="str">
            <v>PKWT</v>
          </cell>
          <cell r="G26" t="str">
            <v>PRIO</v>
          </cell>
          <cell r="J26">
            <v>19234654</v>
          </cell>
          <cell r="K26">
            <v>570171</v>
          </cell>
          <cell r="L26" t="str">
            <v>LAKI-LAKI</v>
          </cell>
          <cell r="M26" t="str">
            <v>AGENT POSTPAID</v>
          </cell>
          <cell r="N26" t="str">
            <v>ADITYA ROY WICAKSONO</v>
          </cell>
          <cell r="O26" t="str">
            <v>AAN YANUAR</v>
          </cell>
          <cell r="P26" t="str">
            <v>PRIORITY  PER 21 DESEMBER 2021 (REPLACE MEBRI A)</v>
          </cell>
          <cell r="Q26">
            <v>0.36527777777777781</v>
          </cell>
          <cell r="R26">
            <v>48</v>
          </cell>
          <cell r="S26" t="str">
            <v>H</v>
          </cell>
          <cell r="AB26">
            <v>0.40347222222222223</v>
          </cell>
          <cell r="AC26">
            <v>84</v>
          </cell>
          <cell r="AD26" t="str">
            <v>H</v>
          </cell>
          <cell r="AM26">
            <v>0</v>
          </cell>
          <cell r="AO26" t="str">
            <v>CD</v>
          </cell>
          <cell r="AT26" t="str">
            <v>KEPONAKAN MENINGGAL</v>
          </cell>
          <cell r="AX26">
            <v>0</v>
          </cell>
          <cell r="AZ26" t="str">
            <v>LL</v>
          </cell>
          <cell r="BI26">
            <v>2.3743055555555563</v>
          </cell>
          <cell r="BJ26">
            <v>60</v>
          </cell>
          <cell r="BK26" t="str">
            <v>H</v>
          </cell>
          <cell r="BT26">
            <v>0.36944444444444446</v>
          </cell>
          <cell r="BU26">
            <v>48</v>
          </cell>
          <cell r="BV26" t="str">
            <v>TDT</v>
          </cell>
          <cell r="BW26" t="str">
            <v>FATHU ABDILLAH MUHTADI</v>
          </cell>
          <cell r="CE26">
            <v>0.37430555555555556</v>
          </cell>
          <cell r="CF26">
            <v>60</v>
          </cell>
          <cell r="CG26" t="str">
            <v>H</v>
          </cell>
          <cell r="CP26">
            <v>0</v>
          </cell>
          <cell r="CR26" t="str">
            <v>LL</v>
          </cell>
          <cell r="DA26">
            <v>0</v>
          </cell>
          <cell r="DC26" t="str">
            <v>LL</v>
          </cell>
          <cell r="DL26">
            <v>1.4187500000000002</v>
          </cell>
          <cell r="DM26">
            <v>49</v>
          </cell>
          <cell r="DN26" t="str">
            <v>H</v>
          </cell>
          <cell r="DW26">
            <v>0.375</v>
          </cell>
          <cell r="DX26">
            <v>60</v>
          </cell>
          <cell r="DY26" t="str">
            <v>H</v>
          </cell>
          <cell r="EH26">
            <v>0.36805555555555558</v>
          </cell>
          <cell r="EI26">
            <v>84</v>
          </cell>
          <cell r="EJ26" t="str">
            <v>H</v>
          </cell>
          <cell r="ES26">
            <v>0.36319444444444449</v>
          </cell>
          <cell r="ET26">
            <v>84</v>
          </cell>
          <cell r="EU26" t="str">
            <v>H</v>
          </cell>
          <cell r="FD26">
            <v>0</v>
          </cell>
          <cell r="FF26" t="str">
            <v>LL</v>
          </cell>
          <cell r="FO26">
            <v>0</v>
          </cell>
          <cell r="FQ26" t="str">
            <v>LL</v>
          </cell>
          <cell r="FZ26">
            <v>1.3659722222222221</v>
          </cell>
          <cell r="GA26">
            <v>48</v>
          </cell>
          <cell r="GB26" t="str">
            <v>H</v>
          </cell>
          <cell r="GK26">
            <v>1.3243055555555556</v>
          </cell>
          <cell r="GL26">
            <v>49</v>
          </cell>
          <cell r="GM26" t="str">
            <v>IMP</v>
          </cell>
          <cell r="GQ26" t="str">
            <v>Sakit meriang</v>
          </cell>
          <cell r="GV26">
            <v>0</v>
          </cell>
          <cell r="GX26" t="str">
            <v>LL</v>
          </cell>
          <cell r="HG26">
            <v>1.3819444444444444</v>
          </cell>
          <cell r="HH26">
            <v>49</v>
          </cell>
          <cell r="HI26" t="str">
            <v>H</v>
          </cell>
          <cell r="HR26">
            <v>0.37222222222222223</v>
          </cell>
          <cell r="HS26">
            <v>84</v>
          </cell>
          <cell r="HT26" t="str">
            <v>H</v>
          </cell>
          <cell r="IC26">
            <v>0.37152777777777779</v>
          </cell>
          <cell r="ID26">
            <v>84</v>
          </cell>
          <cell r="IE26" t="str">
            <v>H</v>
          </cell>
          <cell r="IN26">
            <v>0</v>
          </cell>
          <cell r="IP26" t="str">
            <v>C</v>
          </cell>
          <cell r="JF26">
            <v>0.37777777777777777</v>
          </cell>
          <cell r="JG26">
            <v>48</v>
          </cell>
          <cell r="JH26" t="str">
            <v>H</v>
          </cell>
          <cell r="JQ26">
            <v>0.37638888888888888</v>
          </cell>
          <cell r="JR26">
            <v>60</v>
          </cell>
          <cell r="JS26" t="str">
            <v>H</v>
          </cell>
          <cell r="KB26">
            <v>0.36874999999999991</v>
          </cell>
          <cell r="KC26">
            <v>60</v>
          </cell>
          <cell r="KD26" t="str">
            <v>H</v>
          </cell>
          <cell r="KM26">
            <v>0</v>
          </cell>
          <cell r="KO26" t="str">
            <v>LL</v>
          </cell>
          <cell r="KX26">
            <v>0</v>
          </cell>
          <cell r="KZ26" t="str">
            <v>LL</v>
          </cell>
          <cell r="LI26">
            <v>0</v>
          </cell>
          <cell r="LK26" t="str">
            <v>LL</v>
          </cell>
          <cell r="NB26">
            <v>48</v>
          </cell>
          <cell r="NC26">
            <v>84</v>
          </cell>
          <cell r="ND26">
            <v>0</v>
          </cell>
          <cell r="NE26">
            <v>0</v>
          </cell>
          <cell r="NF26">
            <v>60</v>
          </cell>
          <cell r="NG26">
            <v>48</v>
          </cell>
          <cell r="NH26">
            <v>60</v>
          </cell>
          <cell r="NI26">
            <v>0</v>
          </cell>
          <cell r="NJ26">
            <v>0</v>
          </cell>
          <cell r="NK26">
            <v>49</v>
          </cell>
          <cell r="NL26">
            <v>60</v>
          </cell>
          <cell r="NM26">
            <v>84</v>
          </cell>
          <cell r="NN26">
            <v>84</v>
          </cell>
          <cell r="NO26">
            <v>0</v>
          </cell>
          <cell r="NP26">
            <v>0</v>
          </cell>
          <cell r="NQ26">
            <v>48</v>
          </cell>
          <cell r="NR26">
            <v>49</v>
          </cell>
          <cell r="NS26">
            <v>0</v>
          </cell>
          <cell r="NT26">
            <v>49</v>
          </cell>
          <cell r="NU26">
            <v>84</v>
          </cell>
          <cell r="NV26">
            <v>84</v>
          </cell>
          <cell r="NW26">
            <v>0</v>
          </cell>
          <cell r="NX26">
            <v>48</v>
          </cell>
          <cell r="NY26">
            <v>60</v>
          </cell>
          <cell r="NZ26">
            <v>60</v>
          </cell>
          <cell r="OA26">
            <v>0</v>
          </cell>
          <cell r="OB26">
            <v>0</v>
          </cell>
          <cell r="OC26">
            <v>0</v>
          </cell>
          <cell r="OD26">
            <v>0</v>
          </cell>
          <cell r="OE26">
            <v>0</v>
          </cell>
          <cell r="OF26">
            <v>0</v>
          </cell>
          <cell r="OH26" t="str">
            <v>H</v>
          </cell>
          <cell r="OI26" t="str">
            <v>H</v>
          </cell>
          <cell r="OJ26" t="str">
            <v>CD</v>
          </cell>
          <cell r="OK26" t="str">
            <v>LL</v>
          </cell>
          <cell r="OL26" t="str">
            <v>H</v>
          </cell>
          <cell r="OM26" t="str">
            <v>TDT</v>
          </cell>
          <cell r="ON26" t="str">
            <v>H</v>
          </cell>
          <cell r="OO26" t="str">
            <v>LL</v>
          </cell>
          <cell r="OP26" t="str">
            <v>LL</v>
          </cell>
          <cell r="OQ26" t="str">
            <v>H</v>
          </cell>
          <cell r="OR26" t="str">
            <v>H</v>
          </cell>
          <cell r="OS26" t="str">
            <v>H</v>
          </cell>
          <cell r="OT26" t="str">
            <v>H</v>
          </cell>
          <cell r="OU26" t="str">
            <v>LL</v>
          </cell>
          <cell r="OV26" t="str">
            <v>LL</v>
          </cell>
          <cell r="OW26" t="str">
            <v>H</v>
          </cell>
          <cell r="OX26" t="str">
            <v>IMP</v>
          </cell>
          <cell r="OY26" t="str">
            <v>LL</v>
          </cell>
          <cell r="OZ26" t="str">
            <v>H</v>
          </cell>
          <cell r="PA26" t="str">
            <v>H</v>
          </cell>
          <cell r="PB26" t="str">
            <v>H</v>
          </cell>
          <cell r="PC26" t="str">
            <v>C</v>
          </cell>
          <cell r="PD26" t="str">
            <v>H</v>
          </cell>
          <cell r="PE26" t="str">
            <v>H</v>
          </cell>
          <cell r="PF26" t="str">
            <v>H</v>
          </cell>
          <cell r="PG26" t="str">
            <v>LL</v>
          </cell>
          <cell r="PH26" t="str">
            <v>LL</v>
          </cell>
          <cell r="PI26" t="str">
            <v>LL</v>
          </cell>
          <cell r="PJ26">
            <v>0</v>
          </cell>
          <cell r="PK26">
            <v>0</v>
          </cell>
          <cell r="PL26">
            <v>0</v>
          </cell>
          <cell r="PN26">
            <v>0</v>
          </cell>
          <cell r="PO26">
            <v>0</v>
          </cell>
          <cell r="PP26">
            <v>0</v>
          </cell>
          <cell r="PQ26">
            <v>0</v>
          </cell>
          <cell r="PR26">
            <v>0</v>
          </cell>
          <cell r="PS26" t="str">
            <v>FATHU ABDILLAH MUHTADI</v>
          </cell>
          <cell r="PT26">
            <v>0</v>
          </cell>
          <cell r="PU26">
            <v>0</v>
          </cell>
          <cell r="PV26">
            <v>0</v>
          </cell>
          <cell r="PW26">
            <v>0</v>
          </cell>
          <cell r="PX26">
            <v>0</v>
          </cell>
          <cell r="PY26">
            <v>0</v>
          </cell>
          <cell r="PZ26">
            <v>0</v>
          </cell>
          <cell r="QA26">
            <v>0</v>
          </cell>
          <cell r="QB26">
            <v>0</v>
          </cell>
          <cell r="QC26">
            <v>0</v>
          </cell>
          <cell r="QD26">
            <v>0</v>
          </cell>
          <cell r="QE26">
            <v>0</v>
          </cell>
          <cell r="QF26">
            <v>0</v>
          </cell>
          <cell r="QG26">
            <v>0</v>
          </cell>
          <cell r="QH26">
            <v>0</v>
          </cell>
          <cell r="QI26">
            <v>0</v>
          </cell>
          <cell r="QJ26">
            <v>0</v>
          </cell>
          <cell r="QK26">
            <v>0</v>
          </cell>
          <cell r="QL26">
            <v>0</v>
          </cell>
          <cell r="QM26">
            <v>0</v>
          </cell>
          <cell r="QN26">
            <v>0</v>
          </cell>
          <cell r="QO26">
            <v>0</v>
          </cell>
          <cell r="QP26">
            <v>0</v>
          </cell>
          <cell r="QQ26">
            <v>0</v>
          </cell>
          <cell r="QR26">
            <v>0</v>
          </cell>
          <cell r="QT26">
            <v>0</v>
          </cell>
          <cell r="QU26">
            <v>0</v>
          </cell>
          <cell r="QV26">
            <v>0</v>
          </cell>
          <cell r="QW26">
            <v>0</v>
          </cell>
          <cell r="QX26">
            <v>0</v>
          </cell>
          <cell r="QY26">
            <v>0</v>
          </cell>
          <cell r="QZ26">
            <v>0</v>
          </cell>
          <cell r="RA26">
            <v>0</v>
          </cell>
          <cell r="RB26">
            <v>0</v>
          </cell>
          <cell r="RC26">
            <v>0</v>
          </cell>
          <cell r="RD26">
            <v>0</v>
          </cell>
          <cell r="RE26">
            <v>0</v>
          </cell>
          <cell r="RF26">
            <v>0</v>
          </cell>
          <cell r="RG26">
            <v>0</v>
          </cell>
          <cell r="RH26">
            <v>0</v>
          </cell>
          <cell r="RI26">
            <v>0</v>
          </cell>
          <cell r="RJ26">
            <v>0</v>
          </cell>
          <cell r="RK26">
            <v>0</v>
          </cell>
          <cell r="RL26">
            <v>0</v>
          </cell>
          <cell r="RM26">
            <v>0</v>
          </cell>
          <cell r="RN26">
            <v>0</v>
          </cell>
          <cell r="RO26">
            <v>0</v>
          </cell>
          <cell r="RP26">
            <v>0</v>
          </cell>
          <cell r="RQ26">
            <v>0</v>
          </cell>
          <cell r="RR26">
            <v>0</v>
          </cell>
          <cell r="RS26">
            <v>0</v>
          </cell>
          <cell r="RT26">
            <v>0</v>
          </cell>
          <cell r="RU26">
            <v>0</v>
          </cell>
          <cell r="RV26">
            <v>0</v>
          </cell>
          <cell r="RW26">
            <v>0</v>
          </cell>
          <cell r="RX26">
            <v>0</v>
          </cell>
          <cell r="RZ26">
            <v>0.36527777777777781</v>
          </cell>
          <cell r="SA26">
            <v>0.40347222222222223</v>
          </cell>
          <cell r="SB26">
            <v>0</v>
          </cell>
          <cell r="SC26">
            <v>0</v>
          </cell>
          <cell r="SD26">
            <v>2.3743055555555563</v>
          </cell>
          <cell r="SE26">
            <v>0.36944444444444446</v>
          </cell>
          <cell r="SF26">
            <v>0.37430555555555556</v>
          </cell>
          <cell r="SG26">
            <v>0</v>
          </cell>
          <cell r="SH26">
            <v>0</v>
          </cell>
          <cell r="SI26">
            <v>1.4187500000000002</v>
          </cell>
          <cell r="SJ26">
            <v>0.375</v>
          </cell>
          <cell r="SK26">
            <v>0.36805555555555558</v>
          </cell>
          <cell r="SL26">
            <v>0.36319444444444449</v>
          </cell>
          <cell r="SM26">
            <v>0</v>
          </cell>
          <cell r="SN26">
            <v>0</v>
          </cell>
          <cell r="SO26">
            <v>1.3659722222222221</v>
          </cell>
          <cell r="SP26">
            <v>1.3243055555555556</v>
          </cell>
          <cell r="SQ26">
            <v>0</v>
          </cell>
          <cell r="SR26">
            <v>1.3819444444444444</v>
          </cell>
          <cell r="SS26">
            <v>0.37222222222222223</v>
          </cell>
          <cell r="ST26">
            <v>0.37152777777777779</v>
          </cell>
          <cell r="SU26">
            <v>0</v>
          </cell>
          <cell r="SV26">
            <v>0.37777777777777777</v>
          </cell>
          <cell r="SW26">
            <v>0.37638888888888888</v>
          </cell>
          <cell r="SX26">
            <v>0.36874999999999991</v>
          </cell>
          <cell r="SY26">
            <v>0</v>
          </cell>
          <cell r="SZ26">
            <v>0</v>
          </cell>
          <cell r="TA26">
            <v>0</v>
          </cell>
          <cell r="TB26">
            <v>0</v>
          </cell>
          <cell r="TC26">
            <v>0</v>
          </cell>
          <cell r="TD26">
            <v>0</v>
          </cell>
          <cell r="TF26">
            <v>0</v>
          </cell>
          <cell r="TG26">
            <v>0</v>
          </cell>
          <cell r="TH26">
            <v>0</v>
          </cell>
          <cell r="TI26">
            <v>0</v>
          </cell>
          <cell r="TJ26">
            <v>0</v>
          </cell>
          <cell r="TK26">
            <v>0</v>
          </cell>
          <cell r="TL26">
            <v>0</v>
          </cell>
          <cell r="TM26">
            <v>0</v>
          </cell>
          <cell r="TN26">
            <v>0</v>
          </cell>
          <cell r="TO26">
            <v>0</v>
          </cell>
          <cell r="TP26">
            <v>0</v>
          </cell>
          <cell r="TQ26">
            <v>0</v>
          </cell>
          <cell r="TR26">
            <v>0</v>
          </cell>
          <cell r="TS26">
            <v>0</v>
          </cell>
          <cell r="TT26">
            <v>0</v>
          </cell>
          <cell r="TU26">
            <v>0</v>
          </cell>
          <cell r="TV26">
            <v>0</v>
          </cell>
          <cell r="TW26">
            <v>0</v>
          </cell>
          <cell r="TX26">
            <v>0</v>
          </cell>
          <cell r="TY26">
            <v>0</v>
          </cell>
          <cell r="TZ26">
            <v>0</v>
          </cell>
          <cell r="UA26">
            <v>0</v>
          </cell>
          <cell r="UB26">
            <v>0</v>
          </cell>
          <cell r="UC26">
            <v>0</v>
          </cell>
          <cell r="UD26">
            <v>0</v>
          </cell>
          <cell r="UE26">
            <v>0</v>
          </cell>
          <cell r="UF26">
            <v>0</v>
          </cell>
          <cell r="UG26">
            <v>0</v>
          </cell>
          <cell r="UH26">
            <v>0</v>
          </cell>
          <cell r="UI26">
            <v>0</v>
          </cell>
          <cell r="UJ26">
            <v>0</v>
          </cell>
          <cell r="UL26">
            <v>0</v>
          </cell>
          <cell r="UM26">
            <v>0</v>
          </cell>
          <cell r="UN26">
            <v>0</v>
          </cell>
          <cell r="UO26">
            <v>0</v>
          </cell>
          <cell r="UP26">
            <v>0</v>
          </cell>
          <cell r="UQ26">
            <v>0</v>
          </cell>
          <cell r="UR26">
            <v>0</v>
          </cell>
          <cell r="US26">
            <v>0</v>
          </cell>
          <cell r="UT26">
            <v>0</v>
          </cell>
          <cell r="UU26">
            <v>0</v>
          </cell>
          <cell r="UV26">
            <v>0</v>
          </cell>
          <cell r="UW26">
            <v>0</v>
          </cell>
          <cell r="UX26">
            <v>0</v>
          </cell>
          <cell r="UY26">
            <v>0</v>
          </cell>
          <cell r="UZ26">
            <v>0</v>
          </cell>
          <cell r="VA26">
            <v>0</v>
          </cell>
          <cell r="VB26">
            <v>0</v>
          </cell>
          <cell r="VC26">
            <v>0</v>
          </cell>
          <cell r="VD26">
            <v>0</v>
          </cell>
          <cell r="VE26">
            <v>0</v>
          </cell>
          <cell r="VF26">
            <v>0</v>
          </cell>
          <cell r="VG26">
            <v>0</v>
          </cell>
          <cell r="VH26">
            <v>0</v>
          </cell>
          <cell r="VI26">
            <v>0</v>
          </cell>
          <cell r="VJ26">
            <v>0</v>
          </cell>
          <cell r="VK26">
            <v>0</v>
          </cell>
          <cell r="VL26">
            <v>0</v>
          </cell>
          <cell r="VM26">
            <v>0</v>
          </cell>
          <cell r="VN26">
            <v>0</v>
          </cell>
          <cell r="VO26">
            <v>0</v>
          </cell>
          <cell r="VP26">
            <v>0</v>
          </cell>
          <cell r="VR26">
            <v>19</v>
          </cell>
          <cell r="VS26">
            <v>28</v>
          </cell>
          <cell r="VT26">
            <v>19</v>
          </cell>
          <cell r="VU26">
            <v>17</v>
          </cell>
          <cell r="VV26">
            <v>9</v>
          </cell>
          <cell r="VW26">
            <v>0</v>
          </cell>
          <cell r="VX26">
            <v>0</v>
          </cell>
          <cell r="VY26">
            <v>0</v>
          </cell>
          <cell r="VZ26">
            <v>0</v>
          </cell>
          <cell r="WA26">
            <v>0</v>
          </cell>
          <cell r="WB26">
            <v>0</v>
          </cell>
          <cell r="WC26">
            <v>0</v>
          </cell>
          <cell r="WD26">
            <v>0</v>
          </cell>
          <cell r="WE26">
            <v>1</v>
          </cell>
          <cell r="WF26">
            <v>0</v>
          </cell>
          <cell r="WG26">
            <v>1</v>
          </cell>
          <cell r="WH26">
            <v>0</v>
          </cell>
          <cell r="WI26">
            <v>0</v>
          </cell>
          <cell r="WJ26">
            <v>2</v>
          </cell>
          <cell r="WK26">
            <v>0</v>
          </cell>
          <cell r="WL26">
            <v>0</v>
          </cell>
          <cell r="WM26">
            <v>0</v>
          </cell>
          <cell r="WN26">
            <v>0</v>
          </cell>
          <cell r="WO26">
            <v>17</v>
          </cell>
          <cell r="WP26">
            <v>0</v>
          </cell>
          <cell r="WQ26">
            <v>1</v>
          </cell>
          <cell r="WR26">
            <v>0</v>
          </cell>
          <cell r="WS26">
            <v>1</v>
          </cell>
          <cell r="WT26">
            <v>0</v>
          </cell>
          <cell r="WU26">
            <v>0</v>
          </cell>
          <cell r="WV26">
            <v>0</v>
          </cell>
          <cell r="WW26">
            <v>0</v>
          </cell>
          <cell r="WX26">
            <v>0</v>
          </cell>
          <cell r="WY26">
            <v>0</v>
          </cell>
          <cell r="WZ26">
            <v>0</v>
          </cell>
          <cell r="XA26">
            <v>0</v>
          </cell>
          <cell r="XB26">
            <v>0</v>
          </cell>
          <cell r="XC26">
            <v>0</v>
          </cell>
          <cell r="XD26">
            <v>0</v>
          </cell>
          <cell r="XE26">
            <v>0</v>
          </cell>
          <cell r="XF26">
            <v>0</v>
          </cell>
          <cell r="XG26">
            <v>0</v>
          </cell>
          <cell r="XH26">
            <v>0</v>
          </cell>
          <cell r="XI26">
            <v>0</v>
          </cell>
          <cell r="XJ26">
            <v>0</v>
          </cell>
          <cell r="XK26">
            <v>6</v>
          </cell>
          <cell r="XL26">
            <v>7</v>
          </cell>
          <cell r="XM26">
            <v>4</v>
          </cell>
          <cell r="XN26">
            <v>17</v>
          </cell>
          <cell r="XO26">
            <v>0</v>
          </cell>
          <cell r="XP26">
            <v>0</v>
          </cell>
          <cell r="XQ26">
            <v>0</v>
          </cell>
          <cell r="XR26">
            <v>0</v>
          </cell>
          <cell r="XS26">
            <v>0</v>
          </cell>
          <cell r="XT26">
            <v>0</v>
          </cell>
          <cell r="XU26">
            <v>0</v>
          </cell>
          <cell r="XV26">
            <v>0</v>
          </cell>
          <cell r="XW26">
            <v>3</v>
          </cell>
          <cell r="XX26">
            <v>3</v>
          </cell>
          <cell r="XY26">
            <v>3</v>
          </cell>
          <cell r="XZ26">
            <v>9</v>
          </cell>
          <cell r="YA26">
            <v>0</v>
          </cell>
          <cell r="YB26">
            <v>0</v>
          </cell>
          <cell r="YC26">
            <v>0</v>
          </cell>
          <cell r="YD26">
            <v>0</v>
          </cell>
          <cell r="YE26">
            <v>0</v>
          </cell>
          <cell r="YF26">
            <v>34</v>
          </cell>
          <cell r="YG26">
            <v>1</v>
          </cell>
          <cell r="YH26">
            <v>1</v>
          </cell>
          <cell r="YI26">
            <v>1</v>
          </cell>
          <cell r="YJ26">
            <v>1</v>
          </cell>
          <cell r="YL26">
            <v>1</v>
          </cell>
          <cell r="YM26" t="str">
            <v>B</v>
          </cell>
          <cell r="YN26">
            <v>1</v>
          </cell>
          <cell r="YO26">
            <v>0</v>
          </cell>
          <cell r="YP26">
            <v>1</v>
          </cell>
        </row>
        <row r="27">
          <cell r="B27" t="str">
            <v>ARDI DESPRIYANSYAH</v>
          </cell>
          <cell r="C27">
            <v>51958</v>
          </cell>
          <cell r="D27" t="str">
            <v>196</v>
          </cell>
          <cell r="E27" t="str">
            <v>ISLAM</v>
          </cell>
          <cell r="F27" t="str">
            <v>PKWT</v>
          </cell>
          <cell r="G27" t="str">
            <v>PRIO</v>
          </cell>
          <cell r="J27">
            <v>14011582</v>
          </cell>
          <cell r="K27">
            <v>570144</v>
          </cell>
          <cell r="L27" t="str">
            <v>LAKI-LAKI</v>
          </cell>
          <cell r="M27" t="str">
            <v>AGENT POSTPAID</v>
          </cell>
          <cell r="N27" t="str">
            <v>JEANNY ANASTASYA</v>
          </cell>
          <cell r="O27" t="str">
            <v>AAN YANUAR</v>
          </cell>
          <cell r="P27" t="str">
            <v>POH QCO IBC PER 26 OKTOBER 2021 - 3 BULAN KEDEPAN</v>
          </cell>
          <cell r="Q27">
            <v>0</v>
          </cell>
          <cell r="S27" t="str">
            <v>LL</v>
          </cell>
          <cell r="AB27">
            <v>0</v>
          </cell>
          <cell r="AC27">
            <v>0</v>
          </cell>
          <cell r="AD27" t="str">
            <v>H</v>
          </cell>
          <cell r="AM27">
            <v>0</v>
          </cell>
          <cell r="AN27">
            <v>0</v>
          </cell>
          <cell r="AO27" t="str">
            <v>H</v>
          </cell>
          <cell r="AX27">
            <v>0</v>
          </cell>
          <cell r="AY27">
            <v>0</v>
          </cell>
          <cell r="AZ27" t="str">
            <v>H</v>
          </cell>
          <cell r="BI27">
            <v>0</v>
          </cell>
          <cell r="BK27" t="str">
            <v>LL</v>
          </cell>
          <cell r="BT27">
            <v>0</v>
          </cell>
          <cell r="BV27" t="str">
            <v>LL</v>
          </cell>
          <cell r="CE27">
            <v>0</v>
          </cell>
          <cell r="CF27">
            <v>0</v>
          </cell>
          <cell r="CG27" t="str">
            <v>H</v>
          </cell>
          <cell r="CP27">
            <v>0</v>
          </cell>
          <cell r="CQ27">
            <v>0</v>
          </cell>
          <cell r="CR27" t="str">
            <v>H</v>
          </cell>
          <cell r="DA27">
            <v>0</v>
          </cell>
          <cell r="DB27">
            <v>0</v>
          </cell>
          <cell r="DC27" t="str">
            <v>H</v>
          </cell>
          <cell r="DL27">
            <v>0</v>
          </cell>
          <cell r="DM27">
            <v>0</v>
          </cell>
          <cell r="DN27" t="str">
            <v>H</v>
          </cell>
          <cell r="DW27">
            <v>0.375</v>
          </cell>
          <cell r="DX27">
            <v>60</v>
          </cell>
          <cell r="DY27" t="str">
            <v>H</v>
          </cell>
          <cell r="EH27">
            <v>0</v>
          </cell>
          <cell r="EJ27" t="str">
            <v>LL</v>
          </cell>
          <cell r="ES27">
            <v>0</v>
          </cell>
          <cell r="EU27" t="str">
            <v>LL</v>
          </cell>
          <cell r="FD27">
            <v>0.375</v>
          </cell>
          <cell r="FE27">
            <v>60</v>
          </cell>
          <cell r="FF27" t="str">
            <v>H</v>
          </cell>
          <cell r="FO27">
            <v>0.375</v>
          </cell>
          <cell r="FP27">
            <v>60</v>
          </cell>
          <cell r="FQ27" t="str">
            <v>H</v>
          </cell>
          <cell r="FZ27">
            <v>0.375</v>
          </cell>
          <cell r="GA27">
            <v>60</v>
          </cell>
          <cell r="GB27" t="str">
            <v>H</v>
          </cell>
          <cell r="GK27">
            <v>0.36805555555555558</v>
          </cell>
          <cell r="GL27">
            <v>84</v>
          </cell>
          <cell r="GM27" t="str">
            <v>H</v>
          </cell>
          <cell r="GV27">
            <v>0</v>
          </cell>
          <cell r="GX27" t="str">
            <v>LL</v>
          </cell>
          <cell r="HG27">
            <v>0</v>
          </cell>
          <cell r="HI27" t="str">
            <v>LL</v>
          </cell>
          <cell r="HR27">
            <v>0.37013888888888891</v>
          </cell>
          <cell r="HS27">
            <v>49</v>
          </cell>
          <cell r="HT27" t="str">
            <v>H</v>
          </cell>
          <cell r="IC27">
            <v>0.37222222222222212</v>
          </cell>
          <cell r="ID27">
            <v>60</v>
          </cell>
          <cell r="IE27" t="str">
            <v>H</v>
          </cell>
          <cell r="IN27">
            <v>0.36874999999999991</v>
          </cell>
          <cell r="IO27">
            <v>84</v>
          </cell>
          <cell r="IP27" t="str">
            <v>H</v>
          </cell>
          <cell r="JF27">
            <v>0</v>
          </cell>
          <cell r="JH27" t="str">
            <v>LL</v>
          </cell>
          <cell r="JQ27">
            <v>0.375</v>
          </cell>
          <cell r="JR27">
            <v>84</v>
          </cell>
          <cell r="JS27" t="str">
            <v>TDP</v>
          </cell>
          <cell r="JT27" t="str">
            <v>FATHU ABDILLAH MUHTADI</v>
          </cell>
          <cell r="JU27" t="str">
            <v>CES</v>
          </cell>
          <cell r="KB27">
            <v>1.3715277777777777</v>
          </cell>
          <cell r="KC27">
            <v>84</v>
          </cell>
          <cell r="KD27" t="str">
            <v>H</v>
          </cell>
          <cell r="KM27">
            <v>0</v>
          </cell>
          <cell r="KO27" t="str">
            <v>LL</v>
          </cell>
          <cell r="KX27">
            <v>0</v>
          </cell>
          <cell r="KZ27" t="str">
            <v>LL</v>
          </cell>
          <cell r="LI27">
            <v>0.375</v>
          </cell>
          <cell r="LJ27">
            <v>48</v>
          </cell>
          <cell r="LK27" t="str">
            <v>H</v>
          </cell>
          <cell r="NB27">
            <v>0</v>
          </cell>
          <cell r="NC27">
            <v>0</v>
          </cell>
          <cell r="ND27">
            <v>0</v>
          </cell>
          <cell r="NE27">
            <v>0</v>
          </cell>
          <cell r="NF27">
            <v>0</v>
          </cell>
          <cell r="NG27">
            <v>0</v>
          </cell>
          <cell r="NH27">
            <v>0</v>
          </cell>
          <cell r="NI27">
            <v>0</v>
          </cell>
          <cell r="NJ27">
            <v>0</v>
          </cell>
          <cell r="NK27">
            <v>0</v>
          </cell>
          <cell r="NL27">
            <v>60</v>
          </cell>
          <cell r="NM27">
            <v>0</v>
          </cell>
          <cell r="NN27">
            <v>0</v>
          </cell>
          <cell r="NO27">
            <v>60</v>
          </cell>
          <cell r="NP27">
            <v>60</v>
          </cell>
          <cell r="NQ27">
            <v>60</v>
          </cell>
          <cell r="NR27">
            <v>84</v>
          </cell>
          <cell r="NS27">
            <v>0</v>
          </cell>
          <cell r="NT27">
            <v>0</v>
          </cell>
          <cell r="NU27">
            <v>49</v>
          </cell>
          <cell r="NV27">
            <v>60</v>
          </cell>
          <cell r="NW27">
            <v>84</v>
          </cell>
          <cell r="NX27">
            <v>0</v>
          </cell>
          <cell r="NY27">
            <v>84</v>
          </cell>
          <cell r="NZ27">
            <v>84</v>
          </cell>
          <cell r="OA27">
            <v>0</v>
          </cell>
          <cell r="OB27">
            <v>0</v>
          </cell>
          <cell r="OC27">
            <v>48</v>
          </cell>
          <cell r="OD27">
            <v>0</v>
          </cell>
          <cell r="OE27">
            <v>0</v>
          </cell>
          <cell r="OF27">
            <v>0</v>
          </cell>
          <cell r="OH27" t="str">
            <v>LL</v>
          </cell>
          <cell r="OI27" t="str">
            <v>H</v>
          </cell>
          <cell r="OJ27" t="str">
            <v>H</v>
          </cell>
          <cell r="OK27" t="str">
            <v>H</v>
          </cell>
          <cell r="OL27" t="str">
            <v>LL</v>
          </cell>
          <cell r="OM27" t="str">
            <v>LL</v>
          </cell>
          <cell r="ON27" t="str">
            <v>H</v>
          </cell>
          <cell r="OO27" t="str">
            <v>H</v>
          </cell>
          <cell r="OP27" t="str">
            <v>H</v>
          </cell>
          <cell r="OQ27" t="str">
            <v>H</v>
          </cell>
          <cell r="OR27" t="str">
            <v>H</v>
          </cell>
          <cell r="OS27" t="str">
            <v>LL</v>
          </cell>
          <cell r="OT27" t="str">
            <v>LL</v>
          </cell>
          <cell r="OU27" t="str">
            <v>H</v>
          </cell>
          <cell r="OV27" t="str">
            <v>H</v>
          </cell>
          <cell r="OW27" t="str">
            <v>H</v>
          </cell>
          <cell r="OX27" t="str">
            <v>H</v>
          </cell>
          <cell r="OY27" t="str">
            <v>LL</v>
          </cell>
          <cell r="OZ27" t="str">
            <v>LL</v>
          </cell>
          <cell r="PA27" t="str">
            <v>H</v>
          </cell>
          <cell r="PB27" t="str">
            <v>H</v>
          </cell>
          <cell r="PC27" t="str">
            <v>H</v>
          </cell>
          <cell r="PD27" t="str">
            <v>LL</v>
          </cell>
          <cell r="PE27" t="str">
            <v>TDP</v>
          </cell>
          <cell r="PF27" t="str">
            <v>H</v>
          </cell>
          <cell r="PG27" t="str">
            <v>LL</v>
          </cell>
          <cell r="PH27" t="str">
            <v>LL</v>
          </cell>
          <cell r="PI27" t="str">
            <v>H</v>
          </cell>
          <cell r="PJ27">
            <v>0</v>
          </cell>
          <cell r="PK27">
            <v>0</v>
          </cell>
          <cell r="PL27">
            <v>0</v>
          </cell>
          <cell r="PN27">
            <v>0</v>
          </cell>
          <cell r="PO27">
            <v>0</v>
          </cell>
          <cell r="PP27">
            <v>0</v>
          </cell>
          <cell r="PQ27">
            <v>0</v>
          </cell>
          <cell r="PR27">
            <v>0</v>
          </cell>
          <cell r="PS27">
            <v>0</v>
          </cell>
          <cell r="PT27">
            <v>0</v>
          </cell>
          <cell r="PU27">
            <v>0</v>
          </cell>
          <cell r="PV27">
            <v>0</v>
          </cell>
          <cell r="PW27">
            <v>0</v>
          </cell>
          <cell r="PX27">
            <v>0</v>
          </cell>
          <cell r="PY27">
            <v>0</v>
          </cell>
          <cell r="PZ27">
            <v>0</v>
          </cell>
          <cell r="QA27">
            <v>0</v>
          </cell>
          <cell r="QB27">
            <v>0</v>
          </cell>
          <cell r="QC27">
            <v>0</v>
          </cell>
          <cell r="QD27">
            <v>0</v>
          </cell>
          <cell r="QE27">
            <v>0</v>
          </cell>
          <cell r="QF27">
            <v>0</v>
          </cell>
          <cell r="QG27">
            <v>0</v>
          </cell>
          <cell r="QH27">
            <v>0</v>
          </cell>
          <cell r="QI27">
            <v>0</v>
          </cell>
          <cell r="QJ27">
            <v>0</v>
          </cell>
          <cell r="QK27" t="str">
            <v>FATHU ABDILLAH MUHTADI</v>
          </cell>
          <cell r="QL27">
            <v>0</v>
          </cell>
          <cell r="QM27">
            <v>0</v>
          </cell>
          <cell r="QN27">
            <v>0</v>
          </cell>
          <cell r="QO27">
            <v>0</v>
          </cell>
          <cell r="QP27">
            <v>0</v>
          </cell>
          <cell r="QQ27">
            <v>0</v>
          </cell>
          <cell r="QR27">
            <v>0</v>
          </cell>
          <cell r="QT27">
            <v>0</v>
          </cell>
          <cell r="QU27">
            <v>0</v>
          </cell>
          <cell r="QV27">
            <v>0</v>
          </cell>
          <cell r="QW27">
            <v>0</v>
          </cell>
          <cell r="QX27">
            <v>0</v>
          </cell>
          <cell r="QY27">
            <v>0</v>
          </cell>
          <cell r="QZ27">
            <v>0</v>
          </cell>
          <cell r="RA27">
            <v>0</v>
          </cell>
          <cell r="RB27">
            <v>0</v>
          </cell>
          <cell r="RC27">
            <v>0</v>
          </cell>
          <cell r="RD27">
            <v>0</v>
          </cell>
          <cell r="RE27">
            <v>0</v>
          </cell>
          <cell r="RF27">
            <v>0</v>
          </cell>
          <cell r="RG27">
            <v>0</v>
          </cell>
          <cell r="RH27">
            <v>0</v>
          </cell>
          <cell r="RI27">
            <v>0</v>
          </cell>
          <cell r="RJ27">
            <v>0</v>
          </cell>
          <cell r="RK27">
            <v>0</v>
          </cell>
          <cell r="RL27">
            <v>0</v>
          </cell>
          <cell r="RM27">
            <v>0</v>
          </cell>
          <cell r="RN27">
            <v>0</v>
          </cell>
          <cell r="RO27">
            <v>0</v>
          </cell>
          <cell r="RP27">
            <v>0</v>
          </cell>
          <cell r="RQ27" t="str">
            <v>CES</v>
          </cell>
          <cell r="RR27">
            <v>0</v>
          </cell>
          <cell r="RS27">
            <v>0</v>
          </cell>
          <cell r="RT27">
            <v>0</v>
          </cell>
          <cell r="RU27">
            <v>0</v>
          </cell>
          <cell r="RV27">
            <v>0</v>
          </cell>
          <cell r="RW27">
            <v>0</v>
          </cell>
          <cell r="RX27">
            <v>0</v>
          </cell>
          <cell r="RZ27">
            <v>0</v>
          </cell>
          <cell r="SA27">
            <v>0</v>
          </cell>
          <cell r="SB27">
            <v>0</v>
          </cell>
          <cell r="SC27">
            <v>0</v>
          </cell>
          <cell r="SD27">
            <v>0</v>
          </cell>
          <cell r="SE27">
            <v>0</v>
          </cell>
          <cell r="SF27">
            <v>0</v>
          </cell>
          <cell r="SG27">
            <v>0</v>
          </cell>
          <cell r="SH27">
            <v>0</v>
          </cell>
          <cell r="SI27">
            <v>0</v>
          </cell>
          <cell r="SJ27">
            <v>0.375</v>
          </cell>
          <cell r="SK27">
            <v>0</v>
          </cell>
          <cell r="SL27">
            <v>0</v>
          </cell>
          <cell r="SM27">
            <v>0.375</v>
          </cell>
          <cell r="SN27">
            <v>0.375</v>
          </cell>
          <cell r="SO27">
            <v>0.375</v>
          </cell>
          <cell r="SP27">
            <v>0.36805555555555558</v>
          </cell>
          <cell r="SQ27">
            <v>0</v>
          </cell>
          <cell r="SR27">
            <v>0</v>
          </cell>
          <cell r="SS27">
            <v>0.37013888888888891</v>
          </cell>
          <cell r="ST27">
            <v>0.37222222222222212</v>
          </cell>
          <cell r="SU27">
            <v>0.36874999999999991</v>
          </cell>
          <cell r="SV27">
            <v>0</v>
          </cell>
          <cell r="SW27">
            <v>0.375</v>
          </cell>
          <cell r="SX27">
            <v>1.3715277777777777</v>
          </cell>
          <cell r="SY27">
            <v>0</v>
          </cell>
          <cell r="SZ27">
            <v>0</v>
          </cell>
          <cell r="TA27">
            <v>0.375</v>
          </cell>
          <cell r="TB27">
            <v>0</v>
          </cell>
          <cell r="TC27">
            <v>0</v>
          </cell>
          <cell r="TD27">
            <v>0</v>
          </cell>
          <cell r="TF27">
            <v>0</v>
          </cell>
          <cell r="TG27">
            <v>0</v>
          </cell>
          <cell r="TH27">
            <v>0</v>
          </cell>
          <cell r="TI27">
            <v>0</v>
          </cell>
          <cell r="TJ27">
            <v>0</v>
          </cell>
          <cell r="TK27">
            <v>0</v>
          </cell>
          <cell r="TL27">
            <v>0</v>
          </cell>
          <cell r="TM27">
            <v>0</v>
          </cell>
          <cell r="TN27">
            <v>0</v>
          </cell>
          <cell r="TO27">
            <v>0</v>
          </cell>
          <cell r="TP27">
            <v>0</v>
          </cell>
          <cell r="TQ27">
            <v>0</v>
          </cell>
          <cell r="TR27">
            <v>0</v>
          </cell>
          <cell r="TS27">
            <v>0</v>
          </cell>
          <cell r="TT27">
            <v>0</v>
          </cell>
          <cell r="TU27">
            <v>0</v>
          </cell>
          <cell r="TV27">
            <v>0</v>
          </cell>
          <cell r="TW27">
            <v>0</v>
          </cell>
          <cell r="TX27">
            <v>0</v>
          </cell>
          <cell r="TY27">
            <v>0</v>
          </cell>
          <cell r="TZ27">
            <v>0</v>
          </cell>
          <cell r="UA27">
            <v>0</v>
          </cell>
          <cell r="UB27">
            <v>0</v>
          </cell>
          <cell r="UC27">
            <v>0</v>
          </cell>
          <cell r="UD27">
            <v>0</v>
          </cell>
          <cell r="UE27">
            <v>0</v>
          </cell>
          <cell r="UF27">
            <v>0</v>
          </cell>
          <cell r="UG27">
            <v>0</v>
          </cell>
          <cell r="UH27">
            <v>0</v>
          </cell>
          <cell r="UI27">
            <v>0</v>
          </cell>
          <cell r="UJ27">
            <v>0</v>
          </cell>
          <cell r="UL27">
            <v>0</v>
          </cell>
          <cell r="UM27">
            <v>0</v>
          </cell>
          <cell r="UN27">
            <v>0</v>
          </cell>
          <cell r="UO27">
            <v>0</v>
          </cell>
          <cell r="UP27">
            <v>0</v>
          </cell>
          <cell r="UQ27">
            <v>0</v>
          </cell>
          <cell r="UR27">
            <v>0</v>
          </cell>
          <cell r="US27">
            <v>0</v>
          </cell>
          <cell r="UT27">
            <v>0</v>
          </cell>
          <cell r="UU27">
            <v>0</v>
          </cell>
          <cell r="UV27">
            <v>0</v>
          </cell>
          <cell r="UW27">
            <v>0</v>
          </cell>
          <cell r="UX27">
            <v>0</v>
          </cell>
          <cell r="UY27">
            <v>0</v>
          </cell>
          <cell r="UZ27">
            <v>0</v>
          </cell>
          <cell r="VA27">
            <v>0</v>
          </cell>
          <cell r="VB27">
            <v>0</v>
          </cell>
          <cell r="VC27">
            <v>0</v>
          </cell>
          <cell r="VD27">
            <v>0</v>
          </cell>
          <cell r="VE27">
            <v>0</v>
          </cell>
          <cell r="VF27">
            <v>0</v>
          </cell>
          <cell r="VG27">
            <v>0</v>
          </cell>
          <cell r="VH27">
            <v>0</v>
          </cell>
          <cell r="VI27">
            <v>0</v>
          </cell>
          <cell r="VJ27">
            <v>0</v>
          </cell>
          <cell r="VK27">
            <v>0</v>
          </cell>
          <cell r="VL27">
            <v>0</v>
          </cell>
          <cell r="VM27">
            <v>0</v>
          </cell>
          <cell r="VN27">
            <v>0</v>
          </cell>
          <cell r="VO27">
            <v>0</v>
          </cell>
          <cell r="VP27">
            <v>0</v>
          </cell>
          <cell r="VR27">
            <v>18</v>
          </cell>
          <cell r="VS27">
            <v>28</v>
          </cell>
          <cell r="VT27">
            <v>18</v>
          </cell>
          <cell r="VU27">
            <v>18</v>
          </cell>
          <cell r="VV27">
            <v>10</v>
          </cell>
          <cell r="VW27">
            <v>0</v>
          </cell>
          <cell r="VX27">
            <v>0</v>
          </cell>
          <cell r="VY27">
            <v>0</v>
          </cell>
          <cell r="VZ27">
            <v>0</v>
          </cell>
          <cell r="WA27">
            <v>0</v>
          </cell>
          <cell r="WB27">
            <v>0</v>
          </cell>
          <cell r="WC27">
            <v>0</v>
          </cell>
          <cell r="WD27">
            <v>0</v>
          </cell>
          <cell r="WE27">
            <v>0</v>
          </cell>
          <cell r="WF27">
            <v>0</v>
          </cell>
          <cell r="WG27">
            <v>0</v>
          </cell>
          <cell r="WH27">
            <v>0</v>
          </cell>
          <cell r="WI27">
            <v>0</v>
          </cell>
          <cell r="WJ27">
            <v>0</v>
          </cell>
          <cell r="WK27">
            <v>0</v>
          </cell>
          <cell r="WL27">
            <v>0</v>
          </cell>
          <cell r="WM27">
            <v>0</v>
          </cell>
          <cell r="WN27">
            <v>0</v>
          </cell>
          <cell r="WO27">
            <v>11</v>
          </cell>
          <cell r="WP27">
            <v>0</v>
          </cell>
          <cell r="WQ27">
            <v>0</v>
          </cell>
          <cell r="WR27">
            <v>1</v>
          </cell>
          <cell r="WS27">
            <v>1</v>
          </cell>
          <cell r="WT27">
            <v>0</v>
          </cell>
          <cell r="WU27">
            <v>0</v>
          </cell>
          <cell r="WV27">
            <v>0</v>
          </cell>
          <cell r="WW27">
            <v>0</v>
          </cell>
          <cell r="WX27">
            <v>0</v>
          </cell>
          <cell r="WY27">
            <v>1</v>
          </cell>
          <cell r="WZ27">
            <v>0</v>
          </cell>
          <cell r="XA27">
            <v>0</v>
          </cell>
          <cell r="XB27">
            <v>1</v>
          </cell>
          <cell r="XC27">
            <v>0</v>
          </cell>
          <cell r="XD27">
            <v>0</v>
          </cell>
          <cell r="XE27">
            <v>0</v>
          </cell>
          <cell r="XF27">
            <v>0</v>
          </cell>
          <cell r="XG27">
            <v>0</v>
          </cell>
          <cell r="XH27">
            <v>0</v>
          </cell>
          <cell r="XI27">
            <v>0</v>
          </cell>
          <cell r="XJ27">
            <v>1</v>
          </cell>
          <cell r="XK27">
            <v>7</v>
          </cell>
          <cell r="XL27">
            <v>6</v>
          </cell>
          <cell r="XM27">
            <v>5</v>
          </cell>
          <cell r="XN27">
            <v>18</v>
          </cell>
          <cell r="XO27">
            <v>0</v>
          </cell>
          <cell r="XP27">
            <v>0</v>
          </cell>
          <cell r="XQ27">
            <v>0</v>
          </cell>
          <cell r="XR27">
            <v>0</v>
          </cell>
          <cell r="XS27">
            <v>0</v>
          </cell>
          <cell r="XT27">
            <v>0</v>
          </cell>
          <cell r="XU27">
            <v>0</v>
          </cell>
          <cell r="XV27">
            <v>0</v>
          </cell>
          <cell r="XW27">
            <v>3</v>
          </cell>
          <cell r="XX27">
            <v>4</v>
          </cell>
          <cell r="XY27">
            <v>4</v>
          </cell>
          <cell r="XZ27">
            <v>11</v>
          </cell>
          <cell r="YA27">
            <v>0</v>
          </cell>
          <cell r="YB27">
            <v>0</v>
          </cell>
          <cell r="YC27">
            <v>0</v>
          </cell>
          <cell r="YD27">
            <v>0</v>
          </cell>
          <cell r="YE27">
            <v>0</v>
          </cell>
          <cell r="YF27">
            <v>36</v>
          </cell>
          <cell r="YG27">
            <v>1</v>
          </cell>
          <cell r="YH27">
            <v>1</v>
          </cell>
          <cell r="YI27">
            <v>1</v>
          </cell>
          <cell r="YJ27">
            <v>1</v>
          </cell>
          <cell r="YL27">
            <v>1</v>
          </cell>
          <cell r="YM27" t="str">
            <v>B</v>
          </cell>
          <cell r="YN27">
            <v>1</v>
          </cell>
          <cell r="YO27">
            <v>0</v>
          </cell>
          <cell r="YP27">
            <v>1</v>
          </cell>
        </row>
        <row r="28">
          <cell r="B28" t="str">
            <v>FERY HERIANSYAH</v>
          </cell>
          <cell r="C28">
            <v>87812</v>
          </cell>
          <cell r="D28" t="str">
            <v>3</v>
          </cell>
          <cell r="E28" t="str">
            <v>ISLAM</v>
          </cell>
          <cell r="F28" t="str">
            <v>PKWT</v>
          </cell>
          <cell r="G28" t="str">
            <v>POSTPAID</v>
          </cell>
          <cell r="J28">
            <v>17009753</v>
          </cell>
          <cell r="K28">
            <v>570201</v>
          </cell>
          <cell r="L28" t="str">
            <v>LAKI-LAKI</v>
          </cell>
          <cell r="M28" t="str">
            <v>AGENT POSTPAID</v>
          </cell>
          <cell r="N28" t="str">
            <v>METI PERMAYANTI</v>
          </cell>
          <cell r="O28" t="str">
            <v>RIKA RIANY</v>
          </cell>
          <cell r="P28" t="str">
            <v xml:space="preserve">POH CORP PER 21 DESEMBER 2021 </v>
          </cell>
          <cell r="Q28">
            <v>0.38055555555555565</v>
          </cell>
          <cell r="R28">
            <v>58</v>
          </cell>
          <cell r="S28" t="str">
            <v>H</v>
          </cell>
          <cell r="AB28">
            <v>0.37152777777777768</v>
          </cell>
          <cell r="AC28">
            <v>84</v>
          </cell>
          <cell r="AD28" t="str">
            <v>H</v>
          </cell>
          <cell r="AM28">
            <v>0</v>
          </cell>
          <cell r="AO28" t="str">
            <v>LL</v>
          </cell>
          <cell r="AX28">
            <v>0.37569444444444444</v>
          </cell>
          <cell r="AY28">
            <v>58</v>
          </cell>
          <cell r="AZ28" t="str">
            <v>H</v>
          </cell>
          <cell r="BI28">
            <v>0.36944444444444458</v>
          </cell>
          <cell r="BJ28">
            <v>83</v>
          </cell>
          <cell r="BK28" t="str">
            <v>H</v>
          </cell>
          <cell r="BT28">
            <v>0.42013888888888884</v>
          </cell>
          <cell r="BU28">
            <v>84</v>
          </cell>
          <cell r="BV28" t="str">
            <v>H</v>
          </cell>
          <cell r="CE28">
            <v>0</v>
          </cell>
          <cell r="CG28" t="str">
            <v>LL</v>
          </cell>
          <cell r="CP28">
            <v>0.1791666666666667</v>
          </cell>
          <cell r="CR28" t="str">
            <v>LM</v>
          </cell>
          <cell r="DA28">
            <v>0.36944444444444435</v>
          </cell>
          <cell r="DB28">
            <v>58</v>
          </cell>
          <cell r="DC28" t="str">
            <v>H</v>
          </cell>
          <cell r="DL28">
            <v>0.41111111111111109</v>
          </cell>
          <cell r="DM28">
            <v>84</v>
          </cell>
          <cell r="DN28" t="str">
            <v>H</v>
          </cell>
          <cell r="DW28">
            <v>0</v>
          </cell>
          <cell r="DY28" t="str">
            <v>LL</v>
          </cell>
          <cell r="EH28">
            <v>0.37013888888888902</v>
          </cell>
          <cell r="EI28">
            <v>48</v>
          </cell>
          <cell r="EJ28" t="str">
            <v>H</v>
          </cell>
          <cell r="ES28">
            <v>0.36111111111111127</v>
          </cell>
          <cell r="ET28">
            <v>84</v>
          </cell>
          <cell r="EU28" t="str">
            <v>H</v>
          </cell>
          <cell r="FD28">
            <v>0</v>
          </cell>
          <cell r="FF28" t="str">
            <v>C</v>
          </cell>
          <cell r="FO28">
            <v>0</v>
          </cell>
          <cell r="FQ28" t="str">
            <v>LL</v>
          </cell>
          <cell r="FZ28">
            <v>0</v>
          </cell>
          <cell r="GB28" t="str">
            <v>LL</v>
          </cell>
          <cell r="GK28">
            <v>0.37361111111111112</v>
          </cell>
          <cell r="GL28">
            <v>58</v>
          </cell>
          <cell r="GM28" t="str">
            <v>H</v>
          </cell>
          <cell r="GV28">
            <v>0.38124999999999998</v>
          </cell>
          <cell r="GW28">
            <v>58</v>
          </cell>
          <cell r="GX28" t="str">
            <v>H</v>
          </cell>
          <cell r="HG28">
            <v>0.37152777777777779</v>
          </cell>
          <cell r="HH28">
            <v>58</v>
          </cell>
          <cell r="HI28" t="str">
            <v>TDT</v>
          </cell>
          <cell r="HJ28" t="str">
            <v>HAMDANI NUR ARIPIN</v>
          </cell>
          <cell r="HR28">
            <v>0.37083333333333324</v>
          </cell>
          <cell r="HS28">
            <v>58</v>
          </cell>
          <cell r="HT28" t="str">
            <v>TDT</v>
          </cell>
          <cell r="HU28" t="str">
            <v>HAMDANI NUR ARIPIN</v>
          </cell>
          <cell r="IC28">
            <v>0</v>
          </cell>
          <cell r="IE28" t="str">
            <v>LL</v>
          </cell>
          <cell r="IN28">
            <v>1.3694444444444445</v>
          </cell>
          <cell r="IO28">
            <v>58</v>
          </cell>
          <cell r="IP28" t="str">
            <v>H</v>
          </cell>
          <cell r="JF28">
            <v>0.37569444444444466</v>
          </cell>
          <cell r="JG28">
            <v>84</v>
          </cell>
          <cell r="JH28" t="str">
            <v>H</v>
          </cell>
          <cell r="JQ28">
            <v>0.36527777777777776</v>
          </cell>
          <cell r="JR28">
            <v>84</v>
          </cell>
          <cell r="JS28" t="str">
            <v>H</v>
          </cell>
          <cell r="KB28">
            <v>0</v>
          </cell>
          <cell r="KD28" t="str">
            <v>LL</v>
          </cell>
          <cell r="KM28">
            <v>0</v>
          </cell>
          <cell r="KO28" t="str">
            <v>LL</v>
          </cell>
          <cell r="KX28">
            <v>2.3944444444444444</v>
          </cell>
          <cell r="KY28">
            <v>58</v>
          </cell>
          <cell r="KZ28" t="str">
            <v>H</v>
          </cell>
          <cell r="LI28">
            <v>0.41736111111111107</v>
          </cell>
          <cell r="LJ28">
            <v>58</v>
          </cell>
          <cell r="LK28" t="str">
            <v>H</v>
          </cell>
          <cell r="NB28">
            <v>58</v>
          </cell>
          <cell r="NC28">
            <v>84</v>
          </cell>
          <cell r="ND28">
            <v>0</v>
          </cell>
          <cell r="NE28">
            <v>58</v>
          </cell>
          <cell r="NF28">
            <v>83</v>
          </cell>
          <cell r="NG28">
            <v>84</v>
          </cell>
          <cell r="NH28">
            <v>0</v>
          </cell>
          <cell r="NI28">
            <v>0</v>
          </cell>
          <cell r="NJ28">
            <v>58</v>
          </cell>
          <cell r="NK28">
            <v>84</v>
          </cell>
          <cell r="NL28">
            <v>0</v>
          </cell>
          <cell r="NM28">
            <v>48</v>
          </cell>
          <cell r="NN28">
            <v>84</v>
          </cell>
          <cell r="NO28">
            <v>0</v>
          </cell>
          <cell r="NP28">
            <v>0</v>
          </cell>
          <cell r="NQ28">
            <v>0</v>
          </cell>
          <cell r="NR28">
            <v>58</v>
          </cell>
          <cell r="NS28">
            <v>58</v>
          </cell>
          <cell r="NT28">
            <v>58</v>
          </cell>
          <cell r="NU28">
            <v>58</v>
          </cell>
          <cell r="NV28">
            <v>0</v>
          </cell>
          <cell r="NW28">
            <v>58</v>
          </cell>
          <cell r="NX28">
            <v>84</v>
          </cell>
          <cell r="NY28">
            <v>84</v>
          </cell>
          <cell r="NZ28">
            <v>0</v>
          </cell>
          <cell r="OA28">
            <v>0</v>
          </cell>
          <cell r="OB28">
            <v>58</v>
          </cell>
          <cell r="OC28">
            <v>58</v>
          </cell>
          <cell r="OD28">
            <v>0</v>
          </cell>
          <cell r="OE28">
            <v>0</v>
          </cell>
          <cell r="OF28">
            <v>0</v>
          </cell>
          <cell r="OH28" t="str">
            <v>H</v>
          </cell>
          <cell r="OI28" t="str">
            <v>H</v>
          </cell>
          <cell r="OJ28" t="str">
            <v>LL</v>
          </cell>
          <cell r="OK28" t="str">
            <v>H</v>
          </cell>
          <cell r="OL28" t="str">
            <v>H</v>
          </cell>
          <cell r="OM28" t="str">
            <v>H</v>
          </cell>
          <cell r="ON28" t="str">
            <v>LL</v>
          </cell>
          <cell r="OO28" t="str">
            <v>LM</v>
          </cell>
          <cell r="OP28" t="str">
            <v>H</v>
          </cell>
          <cell r="OQ28" t="str">
            <v>H</v>
          </cell>
          <cell r="OR28" t="str">
            <v>LL</v>
          </cell>
          <cell r="OS28" t="str">
            <v>H</v>
          </cell>
          <cell r="OT28" t="str">
            <v>H</v>
          </cell>
          <cell r="OU28" t="str">
            <v>C</v>
          </cell>
          <cell r="OV28" t="str">
            <v>LL</v>
          </cell>
          <cell r="OW28" t="str">
            <v>LL</v>
          </cell>
          <cell r="OX28" t="str">
            <v>H</v>
          </cell>
          <cell r="OY28" t="str">
            <v>H</v>
          </cell>
          <cell r="OZ28" t="str">
            <v>TDT</v>
          </cell>
          <cell r="PA28" t="str">
            <v>TDT</v>
          </cell>
          <cell r="PB28" t="str">
            <v>LL</v>
          </cell>
          <cell r="PC28" t="str">
            <v>H</v>
          </cell>
          <cell r="PD28" t="str">
            <v>H</v>
          </cell>
          <cell r="PE28" t="str">
            <v>H</v>
          </cell>
          <cell r="PF28" t="str">
            <v>LL</v>
          </cell>
          <cell r="PG28" t="str">
            <v>LL</v>
          </cell>
          <cell r="PH28" t="str">
            <v>H</v>
          </cell>
          <cell r="PI28" t="str">
            <v>H</v>
          </cell>
          <cell r="PJ28">
            <v>0</v>
          </cell>
          <cell r="PK28">
            <v>0</v>
          </cell>
          <cell r="PL28">
            <v>0</v>
          </cell>
          <cell r="PN28">
            <v>0</v>
          </cell>
          <cell r="PO28">
            <v>0</v>
          </cell>
          <cell r="PP28">
            <v>0</v>
          </cell>
          <cell r="PQ28">
            <v>0</v>
          </cell>
          <cell r="PR28">
            <v>0</v>
          </cell>
          <cell r="PS28">
            <v>0</v>
          </cell>
          <cell r="PT28">
            <v>0</v>
          </cell>
          <cell r="PU28">
            <v>0</v>
          </cell>
          <cell r="PV28">
            <v>0</v>
          </cell>
          <cell r="PW28">
            <v>0</v>
          </cell>
          <cell r="PX28">
            <v>0</v>
          </cell>
          <cell r="PY28">
            <v>0</v>
          </cell>
          <cell r="PZ28">
            <v>0</v>
          </cell>
          <cell r="QA28">
            <v>0</v>
          </cell>
          <cell r="QB28">
            <v>0</v>
          </cell>
          <cell r="QC28">
            <v>0</v>
          </cell>
          <cell r="QD28">
            <v>0</v>
          </cell>
          <cell r="QE28">
            <v>0</v>
          </cell>
          <cell r="QF28" t="str">
            <v>HAMDANI NUR ARIPIN</v>
          </cell>
          <cell r="QG28" t="str">
            <v>HAMDANI NUR ARIPIN</v>
          </cell>
          <cell r="QH28">
            <v>0</v>
          </cell>
          <cell r="QI28">
            <v>0</v>
          </cell>
          <cell r="QJ28">
            <v>0</v>
          </cell>
          <cell r="QK28">
            <v>0</v>
          </cell>
          <cell r="QL28">
            <v>0</v>
          </cell>
          <cell r="QM28">
            <v>0</v>
          </cell>
          <cell r="QN28">
            <v>0</v>
          </cell>
          <cell r="QO28">
            <v>0</v>
          </cell>
          <cell r="QP28">
            <v>0</v>
          </cell>
          <cell r="QQ28">
            <v>0</v>
          </cell>
          <cell r="QR28">
            <v>0</v>
          </cell>
          <cell r="QT28">
            <v>0</v>
          </cell>
          <cell r="QU28">
            <v>0</v>
          </cell>
          <cell r="QV28">
            <v>0</v>
          </cell>
          <cell r="QW28">
            <v>0</v>
          </cell>
          <cell r="QX28">
            <v>0</v>
          </cell>
          <cell r="QY28">
            <v>0</v>
          </cell>
          <cell r="QZ28">
            <v>0</v>
          </cell>
          <cell r="RA28">
            <v>0</v>
          </cell>
          <cell r="RB28">
            <v>0</v>
          </cell>
          <cell r="RC28">
            <v>0</v>
          </cell>
          <cell r="RD28">
            <v>0</v>
          </cell>
          <cell r="RE28">
            <v>0</v>
          </cell>
          <cell r="RF28">
            <v>0</v>
          </cell>
          <cell r="RG28">
            <v>0</v>
          </cell>
          <cell r="RH28">
            <v>0</v>
          </cell>
          <cell r="RI28">
            <v>0</v>
          </cell>
          <cell r="RJ28">
            <v>0</v>
          </cell>
          <cell r="RK28">
            <v>0</v>
          </cell>
          <cell r="RL28">
            <v>0</v>
          </cell>
          <cell r="RM28">
            <v>0</v>
          </cell>
          <cell r="RN28">
            <v>0</v>
          </cell>
          <cell r="RO28">
            <v>0</v>
          </cell>
          <cell r="RP28">
            <v>0</v>
          </cell>
          <cell r="RQ28">
            <v>0</v>
          </cell>
          <cell r="RR28">
            <v>0</v>
          </cell>
          <cell r="RS28">
            <v>0</v>
          </cell>
          <cell r="RT28">
            <v>0</v>
          </cell>
          <cell r="RU28">
            <v>0</v>
          </cell>
          <cell r="RV28">
            <v>0</v>
          </cell>
          <cell r="RW28">
            <v>0</v>
          </cell>
          <cell r="RX28">
            <v>0</v>
          </cell>
          <cell r="RZ28">
            <v>0.38055555555555565</v>
          </cell>
          <cell r="SA28">
            <v>0.37152777777777768</v>
          </cell>
          <cell r="SB28">
            <v>0</v>
          </cell>
          <cell r="SC28">
            <v>0.37569444444444444</v>
          </cell>
          <cell r="SD28">
            <v>0.36944444444444458</v>
          </cell>
          <cell r="SE28">
            <v>0.42013888888888884</v>
          </cell>
          <cell r="SF28">
            <v>0</v>
          </cell>
          <cell r="SG28">
            <v>0.1791666666666667</v>
          </cell>
          <cell r="SH28">
            <v>0.36944444444444435</v>
          </cell>
          <cell r="SI28">
            <v>0.41111111111111109</v>
          </cell>
          <cell r="SJ28">
            <v>0</v>
          </cell>
          <cell r="SK28">
            <v>0.37013888888888902</v>
          </cell>
          <cell r="SL28">
            <v>0.36111111111111127</v>
          </cell>
          <cell r="SM28">
            <v>0</v>
          </cell>
          <cell r="SN28">
            <v>0</v>
          </cell>
          <cell r="SO28">
            <v>0</v>
          </cell>
          <cell r="SP28">
            <v>0.37361111111111112</v>
          </cell>
          <cell r="SQ28">
            <v>0.38124999999999998</v>
          </cell>
          <cell r="SR28">
            <v>0.37152777777777779</v>
          </cell>
          <cell r="SS28">
            <v>0.37083333333333324</v>
          </cell>
          <cell r="ST28">
            <v>0</v>
          </cell>
          <cell r="SU28">
            <v>1.3694444444444445</v>
          </cell>
          <cell r="SV28">
            <v>0.37569444444444466</v>
          </cell>
          <cell r="SW28">
            <v>0.36527777777777776</v>
          </cell>
          <cell r="SX28">
            <v>0</v>
          </cell>
          <cell r="SY28">
            <v>0</v>
          </cell>
          <cell r="SZ28">
            <v>2.3944444444444444</v>
          </cell>
          <cell r="TA28">
            <v>0.41736111111111107</v>
          </cell>
          <cell r="TB28">
            <v>0</v>
          </cell>
          <cell r="TC28">
            <v>0</v>
          </cell>
          <cell r="TD28">
            <v>0</v>
          </cell>
          <cell r="TF28">
            <v>0</v>
          </cell>
          <cell r="TG28">
            <v>0</v>
          </cell>
          <cell r="TH28">
            <v>0</v>
          </cell>
          <cell r="TI28">
            <v>0</v>
          </cell>
          <cell r="TJ28">
            <v>0</v>
          </cell>
          <cell r="TK28">
            <v>0</v>
          </cell>
          <cell r="TL28">
            <v>0</v>
          </cell>
          <cell r="TM28">
            <v>0</v>
          </cell>
          <cell r="TN28">
            <v>0</v>
          </cell>
          <cell r="TO28">
            <v>0</v>
          </cell>
          <cell r="TP28">
            <v>0</v>
          </cell>
          <cell r="TQ28">
            <v>0</v>
          </cell>
          <cell r="TR28">
            <v>0</v>
          </cell>
          <cell r="TS28">
            <v>0</v>
          </cell>
          <cell r="TT28">
            <v>0</v>
          </cell>
          <cell r="TU28">
            <v>0</v>
          </cell>
          <cell r="TV28">
            <v>0</v>
          </cell>
          <cell r="TW28">
            <v>0</v>
          </cell>
          <cell r="TX28">
            <v>0</v>
          </cell>
          <cell r="TY28">
            <v>0</v>
          </cell>
          <cell r="TZ28">
            <v>0</v>
          </cell>
          <cell r="UA28">
            <v>0</v>
          </cell>
          <cell r="UB28">
            <v>0</v>
          </cell>
          <cell r="UC28">
            <v>0</v>
          </cell>
          <cell r="UD28">
            <v>0</v>
          </cell>
          <cell r="UE28">
            <v>0</v>
          </cell>
          <cell r="UF28">
            <v>0</v>
          </cell>
          <cell r="UG28">
            <v>0</v>
          </cell>
          <cell r="UH28">
            <v>0</v>
          </cell>
          <cell r="UI28">
            <v>0</v>
          </cell>
          <cell r="UJ28">
            <v>0</v>
          </cell>
          <cell r="UL28">
            <v>0</v>
          </cell>
          <cell r="UM28">
            <v>0</v>
          </cell>
          <cell r="UN28">
            <v>0</v>
          </cell>
          <cell r="UO28">
            <v>0</v>
          </cell>
          <cell r="UP28">
            <v>0</v>
          </cell>
          <cell r="UQ28">
            <v>0</v>
          </cell>
          <cell r="UR28">
            <v>0</v>
          </cell>
          <cell r="US28">
            <v>0</v>
          </cell>
          <cell r="UT28">
            <v>0</v>
          </cell>
          <cell r="UU28">
            <v>0</v>
          </cell>
          <cell r="UV28">
            <v>0</v>
          </cell>
          <cell r="UW28">
            <v>0</v>
          </cell>
          <cell r="UX28">
            <v>0</v>
          </cell>
          <cell r="UY28">
            <v>0</v>
          </cell>
          <cell r="UZ28">
            <v>0</v>
          </cell>
          <cell r="VA28">
            <v>0</v>
          </cell>
          <cell r="VB28">
            <v>0</v>
          </cell>
          <cell r="VC28">
            <v>0</v>
          </cell>
          <cell r="VD28">
            <v>0</v>
          </cell>
          <cell r="VE28">
            <v>0</v>
          </cell>
          <cell r="VF28">
            <v>0</v>
          </cell>
          <cell r="VG28">
            <v>0</v>
          </cell>
          <cell r="VH28">
            <v>0</v>
          </cell>
          <cell r="VI28">
            <v>0</v>
          </cell>
          <cell r="VJ28">
            <v>0</v>
          </cell>
          <cell r="VK28">
            <v>0</v>
          </cell>
          <cell r="VL28">
            <v>0</v>
          </cell>
          <cell r="VM28">
            <v>0</v>
          </cell>
          <cell r="VN28">
            <v>0</v>
          </cell>
          <cell r="VO28">
            <v>0</v>
          </cell>
          <cell r="VP28">
            <v>0</v>
          </cell>
          <cell r="VR28">
            <v>19</v>
          </cell>
          <cell r="VS28">
            <v>28</v>
          </cell>
          <cell r="VT28">
            <v>19</v>
          </cell>
          <cell r="VU28">
            <v>18</v>
          </cell>
          <cell r="VV28">
            <v>9</v>
          </cell>
          <cell r="VW28">
            <v>0</v>
          </cell>
          <cell r="VX28">
            <v>0</v>
          </cell>
          <cell r="VY28">
            <v>0</v>
          </cell>
          <cell r="VZ28">
            <v>0</v>
          </cell>
          <cell r="WA28">
            <v>0</v>
          </cell>
          <cell r="WB28">
            <v>0</v>
          </cell>
          <cell r="WC28">
            <v>0</v>
          </cell>
          <cell r="WD28">
            <v>0</v>
          </cell>
          <cell r="WE28">
            <v>1</v>
          </cell>
          <cell r="WF28">
            <v>0</v>
          </cell>
          <cell r="WG28">
            <v>0</v>
          </cell>
          <cell r="WH28">
            <v>0</v>
          </cell>
          <cell r="WI28">
            <v>0</v>
          </cell>
          <cell r="WJ28">
            <v>1</v>
          </cell>
          <cell r="WK28">
            <v>0</v>
          </cell>
          <cell r="WL28">
            <v>0</v>
          </cell>
          <cell r="WM28">
            <v>0</v>
          </cell>
          <cell r="WN28">
            <v>0</v>
          </cell>
          <cell r="WO28">
            <v>18</v>
          </cell>
          <cell r="WP28">
            <v>1</v>
          </cell>
          <cell r="WQ28">
            <v>2</v>
          </cell>
          <cell r="WR28">
            <v>0</v>
          </cell>
          <cell r="WS28">
            <v>2</v>
          </cell>
          <cell r="WT28">
            <v>0</v>
          </cell>
          <cell r="WU28">
            <v>0</v>
          </cell>
          <cell r="WV28">
            <v>0</v>
          </cell>
          <cell r="WW28">
            <v>0</v>
          </cell>
          <cell r="WX28">
            <v>0</v>
          </cell>
          <cell r="WY28">
            <v>0</v>
          </cell>
          <cell r="WZ28">
            <v>0</v>
          </cell>
          <cell r="XA28">
            <v>0</v>
          </cell>
          <cell r="XB28">
            <v>0</v>
          </cell>
          <cell r="XC28">
            <v>0</v>
          </cell>
          <cell r="XD28">
            <v>0</v>
          </cell>
          <cell r="XE28">
            <v>0</v>
          </cell>
          <cell r="XF28">
            <v>0</v>
          </cell>
          <cell r="XG28">
            <v>0</v>
          </cell>
          <cell r="XH28">
            <v>0</v>
          </cell>
          <cell r="XI28">
            <v>0</v>
          </cell>
          <cell r="XJ28">
            <v>0</v>
          </cell>
          <cell r="XK28">
            <v>7</v>
          </cell>
          <cell r="XL28">
            <v>6</v>
          </cell>
          <cell r="XM28">
            <v>5</v>
          </cell>
          <cell r="XN28">
            <v>18</v>
          </cell>
          <cell r="XO28">
            <v>0</v>
          </cell>
          <cell r="XP28">
            <v>0</v>
          </cell>
          <cell r="XQ28">
            <v>0</v>
          </cell>
          <cell r="XR28">
            <v>0</v>
          </cell>
          <cell r="XS28">
            <v>0</v>
          </cell>
          <cell r="XT28">
            <v>0</v>
          </cell>
          <cell r="XU28">
            <v>0</v>
          </cell>
          <cell r="XV28">
            <v>0</v>
          </cell>
          <cell r="XW28">
            <v>2</v>
          </cell>
          <cell r="XX28">
            <v>3</v>
          </cell>
          <cell r="XY28">
            <v>3</v>
          </cell>
          <cell r="XZ28">
            <v>8</v>
          </cell>
          <cell r="YA28">
            <v>0</v>
          </cell>
          <cell r="YB28">
            <v>0</v>
          </cell>
          <cell r="YC28">
            <v>0</v>
          </cell>
          <cell r="YD28">
            <v>0</v>
          </cell>
          <cell r="YE28">
            <v>0</v>
          </cell>
          <cell r="YF28">
            <v>36</v>
          </cell>
          <cell r="YG28">
            <v>1</v>
          </cell>
          <cell r="YH28">
            <v>1</v>
          </cell>
          <cell r="YI28">
            <v>1</v>
          </cell>
          <cell r="YJ28">
            <v>1</v>
          </cell>
          <cell r="YL28">
            <v>1</v>
          </cell>
          <cell r="YM28" t="str">
            <v>B</v>
          </cell>
          <cell r="YN28">
            <v>1</v>
          </cell>
          <cell r="YO28">
            <v>0</v>
          </cell>
          <cell r="YP28">
            <v>1</v>
          </cell>
        </row>
        <row r="29">
          <cell r="B29" t="str">
            <v>NOFI SETIASIH</v>
          </cell>
          <cell r="C29">
            <v>150493</v>
          </cell>
          <cell r="D29" t="str">
            <v>13</v>
          </cell>
          <cell r="E29" t="str">
            <v>ISLAM</v>
          </cell>
          <cell r="F29" t="str">
            <v>PHL</v>
          </cell>
          <cell r="G29" t="str">
            <v>PRIO</v>
          </cell>
          <cell r="J29">
            <v>18230309</v>
          </cell>
          <cell r="K29">
            <v>570072</v>
          </cell>
          <cell r="L29" t="str">
            <v>PEREMPUAN</v>
          </cell>
          <cell r="M29" t="str">
            <v>AGENT POSTPAID</v>
          </cell>
          <cell r="N29" t="str">
            <v>RITA</v>
          </cell>
          <cell r="O29" t="str">
            <v>RIKA RIANY</v>
          </cell>
          <cell r="P29" t="str">
            <v>PRIORITY  PER 18 JANUARI 2022 (REPLACE KIKI HAKIAH)</v>
          </cell>
          <cell r="Q29">
            <v>0</v>
          </cell>
          <cell r="S29" t="str">
            <v>LP</v>
          </cell>
          <cell r="AB29">
            <v>0</v>
          </cell>
          <cell r="AD29" t="str">
            <v>LP</v>
          </cell>
          <cell r="AM29">
            <v>0.375</v>
          </cell>
          <cell r="AN29">
            <v>22</v>
          </cell>
          <cell r="AO29" t="str">
            <v>H</v>
          </cell>
          <cell r="AX29">
            <v>0.375</v>
          </cell>
          <cell r="AY29">
            <v>22</v>
          </cell>
          <cell r="AZ29" t="str">
            <v>H</v>
          </cell>
          <cell r="BI29">
            <v>0.37361111111111117</v>
          </cell>
          <cell r="BJ29">
            <v>38</v>
          </cell>
          <cell r="BK29" t="str">
            <v>H</v>
          </cell>
          <cell r="BT29">
            <v>2.375</v>
          </cell>
          <cell r="BU29">
            <v>38</v>
          </cell>
          <cell r="BV29" t="str">
            <v>H</v>
          </cell>
          <cell r="CE29">
            <v>0</v>
          </cell>
          <cell r="CG29" t="str">
            <v>LP</v>
          </cell>
          <cell r="CP29">
            <v>0</v>
          </cell>
          <cell r="CR29" t="str">
            <v>LP</v>
          </cell>
          <cell r="DA29">
            <v>0.3125</v>
          </cell>
          <cell r="DB29">
            <v>22</v>
          </cell>
          <cell r="DC29" t="str">
            <v>IMP</v>
          </cell>
          <cell r="DG29" t="str">
            <v>Sakit Demam</v>
          </cell>
          <cell r="DL29">
            <v>0.38611111111111113</v>
          </cell>
          <cell r="DM29">
            <v>22</v>
          </cell>
          <cell r="DN29" t="str">
            <v>H</v>
          </cell>
          <cell r="DW29">
            <v>6.9444444444444475E-2</v>
          </cell>
          <cell r="DX29">
            <v>24</v>
          </cell>
          <cell r="DY29" t="str">
            <v>H</v>
          </cell>
          <cell r="ED29" t="str">
            <v>PERBANTUAN CHO 11-20 FEB'22</v>
          </cell>
          <cell r="EH29">
            <v>0</v>
          </cell>
          <cell r="EJ29" t="str">
            <v>LP</v>
          </cell>
          <cell r="ES29">
            <v>0</v>
          </cell>
          <cell r="EU29" t="str">
            <v>LP</v>
          </cell>
          <cell r="FD29">
            <v>0</v>
          </cell>
          <cell r="FE29">
            <v>22</v>
          </cell>
          <cell r="FF29" t="str">
            <v>H</v>
          </cell>
          <cell r="FK29" t="str">
            <v>PERBANTUAN CHO 11-20 FEB'22</v>
          </cell>
          <cell r="FO29">
            <v>0</v>
          </cell>
          <cell r="FP29">
            <v>22</v>
          </cell>
          <cell r="FQ29" t="str">
            <v>H</v>
          </cell>
          <cell r="FV29" t="str">
            <v>PERBANTUAN CHO 11-20 FEB'22</v>
          </cell>
          <cell r="FZ29">
            <v>0</v>
          </cell>
          <cell r="GA29">
            <v>24</v>
          </cell>
          <cell r="GB29" t="str">
            <v>H</v>
          </cell>
          <cell r="GG29" t="str">
            <v>PERBANTUAN CHO 11-20 FEB'22</v>
          </cell>
          <cell r="GK29">
            <v>0</v>
          </cell>
          <cell r="GL29">
            <v>38</v>
          </cell>
          <cell r="GM29" t="str">
            <v>H</v>
          </cell>
          <cell r="GR29" t="str">
            <v>PERBANTUAN CHO 11-20 FEB'22</v>
          </cell>
          <cell r="GV29">
            <v>0</v>
          </cell>
          <cell r="GX29" t="str">
            <v>LP</v>
          </cell>
          <cell r="HG29">
            <v>0</v>
          </cell>
          <cell r="HH29">
            <v>22</v>
          </cell>
          <cell r="HI29" t="str">
            <v>H</v>
          </cell>
          <cell r="HN29" t="str">
            <v>PERBANTUAN CHO 11-20 FEB'22</v>
          </cell>
          <cell r="HR29">
            <v>0</v>
          </cell>
          <cell r="HS29">
            <v>22</v>
          </cell>
          <cell r="HT29" t="str">
            <v>H</v>
          </cell>
          <cell r="HY29" t="str">
            <v>PERBANTUAN CHO 11-20 FEB'22</v>
          </cell>
          <cell r="IC29">
            <v>0.37500000000000006</v>
          </cell>
          <cell r="ID29">
            <v>38</v>
          </cell>
          <cell r="IE29" t="str">
            <v>H</v>
          </cell>
          <cell r="IN29">
            <v>0.41666666666666669</v>
          </cell>
          <cell r="IO29">
            <v>38</v>
          </cell>
          <cell r="IP29" t="str">
            <v>H</v>
          </cell>
          <cell r="JF29">
            <v>0</v>
          </cell>
          <cell r="JH29" t="str">
            <v>LP</v>
          </cell>
          <cell r="JQ29">
            <v>0.38055555555555565</v>
          </cell>
          <cell r="JR29">
            <v>22</v>
          </cell>
          <cell r="JS29" t="str">
            <v>H</v>
          </cell>
          <cell r="KB29">
            <v>0.42083333333333339</v>
          </cell>
          <cell r="KC29">
            <v>24</v>
          </cell>
          <cell r="KD29" t="str">
            <v>H</v>
          </cell>
          <cell r="KM29">
            <v>1.4159722222222222</v>
          </cell>
          <cell r="KN29">
            <v>38</v>
          </cell>
          <cell r="KO29" t="str">
            <v>H</v>
          </cell>
          <cell r="KX29">
            <v>0</v>
          </cell>
          <cell r="KZ29" t="str">
            <v>LP</v>
          </cell>
          <cell r="LI29">
            <v>0.375</v>
          </cell>
          <cell r="LJ29">
            <v>22</v>
          </cell>
          <cell r="LK29" t="str">
            <v>H</v>
          </cell>
          <cell r="NB29">
            <v>0</v>
          </cell>
          <cell r="NC29">
            <v>0</v>
          </cell>
          <cell r="ND29">
            <v>22</v>
          </cell>
          <cell r="NE29">
            <v>22</v>
          </cell>
          <cell r="NF29">
            <v>38</v>
          </cell>
          <cell r="NG29">
            <v>38</v>
          </cell>
          <cell r="NH29">
            <v>0</v>
          </cell>
          <cell r="NI29">
            <v>0</v>
          </cell>
          <cell r="NJ29">
            <v>22</v>
          </cell>
          <cell r="NK29">
            <v>22</v>
          </cell>
          <cell r="NL29">
            <v>24</v>
          </cell>
          <cell r="NM29">
            <v>0</v>
          </cell>
          <cell r="NN29">
            <v>0</v>
          </cell>
          <cell r="NO29">
            <v>22</v>
          </cell>
          <cell r="NP29">
            <v>22</v>
          </cell>
          <cell r="NQ29">
            <v>24</v>
          </cell>
          <cell r="NR29">
            <v>38</v>
          </cell>
          <cell r="NS29">
            <v>0</v>
          </cell>
          <cell r="NT29">
            <v>22</v>
          </cell>
          <cell r="NU29">
            <v>22</v>
          </cell>
          <cell r="NV29">
            <v>38</v>
          </cell>
          <cell r="NW29">
            <v>38</v>
          </cell>
          <cell r="NX29">
            <v>0</v>
          </cell>
          <cell r="NY29">
            <v>22</v>
          </cell>
          <cell r="NZ29">
            <v>24</v>
          </cell>
          <cell r="OA29">
            <v>38</v>
          </cell>
          <cell r="OB29">
            <v>0</v>
          </cell>
          <cell r="OC29">
            <v>22</v>
          </cell>
          <cell r="OD29">
            <v>0</v>
          </cell>
          <cell r="OE29">
            <v>0</v>
          </cell>
          <cell r="OF29">
            <v>0</v>
          </cell>
          <cell r="OH29" t="str">
            <v>LP</v>
          </cell>
          <cell r="OI29" t="str">
            <v>LP</v>
          </cell>
          <cell r="OJ29" t="str">
            <v>H</v>
          </cell>
          <cell r="OK29" t="str">
            <v>H</v>
          </cell>
          <cell r="OL29" t="str">
            <v>H</v>
          </cell>
          <cell r="OM29" t="str">
            <v>H</v>
          </cell>
          <cell r="ON29" t="str">
            <v>LP</v>
          </cell>
          <cell r="OO29" t="str">
            <v>LP</v>
          </cell>
          <cell r="OP29" t="str">
            <v>IMP</v>
          </cell>
          <cell r="OQ29" t="str">
            <v>H</v>
          </cell>
          <cell r="OR29" t="str">
            <v>H</v>
          </cell>
          <cell r="OS29" t="str">
            <v>LP</v>
          </cell>
          <cell r="OT29" t="str">
            <v>LP</v>
          </cell>
          <cell r="OU29" t="str">
            <v>H</v>
          </cell>
          <cell r="OV29" t="str">
            <v>H</v>
          </cell>
          <cell r="OW29" t="str">
            <v>H</v>
          </cell>
          <cell r="OX29" t="str">
            <v>H</v>
          </cell>
          <cell r="OY29" t="str">
            <v>LP</v>
          </cell>
          <cell r="OZ29" t="str">
            <v>H</v>
          </cell>
          <cell r="PA29" t="str">
            <v>H</v>
          </cell>
          <cell r="PB29" t="str">
            <v>H</v>
          </cell>
          <cell r="PC29" t="str">
            <v>H</v>
          </cell>
          <cell r="PD29" t="str">
            <v>LP</v>
          </cell>
          <cell r="PE29" t="str">
            <v>H</v>
          </cell>
          <cell r="PF29" t="str">
            <v>H</v>
          </cell>
          <cell r="PG29" t="str">
            <v>H</v>
          </cell>
          <cell r="PH29" t="str">
            <v>LP</v>
          </cell>
          <cell r="PI29" t="str">
            <v>H</v>
          </cell>
          <cell r="PJ29">
            <v>0</v>
          </cell>
          <cell r="PK29">
            <v>0</v>
          </cell>
          <cell r="PL29">
            <v>0</v>
          </cell>
          <cell r="PN29">
            <v>0</v>
          </cell>
          <cell r="PO29">
            <v>0</v>
          </cell>
          <cell r="PP29">
            <v>0</v>
          </cell>
          <cell r="PQ29">
            <v>0</v>
          </cell>
          <cell r="PR29">
            <v>0</v>
          </cell>
          <cell r="PS29">
            <v>0</v>
          </cell>
          <cell r="PT29">
            <v>0</v>
          </cell>
          <cell r="PU29">
            <v>0</v>
          </cell>
          <cell r="PV29">
            <v>0</v>
          </cell>
          <cell r="PW29">
            <v>0</v>
          </cell>
          <cell r="PX29">
            <v>0</v>
          </cell>
          <cell r="PY29">
            <v>0</v>
          </cell>
          <cell r="PZ29">
            <v>0</v>
          </cell>
          <cell r="QA29">
            <v>0</v>
          </cell>
          <cell r="QB29">
            <v>0</v>
          </cell>
          <cell r="QC29">
            <v>0</v>
          </cell>
          <cell r="QD29">
            <v>0</v>
          </cell>
          <cell r="QE29">
            <v>0</v>
          </cell>
          <cell r="QF29">
            <v>0</v>
          </cell>
          <cell r="QG29">
            <v>0</v>
          </cell>
          <cell r="QH29">
            <v>0</v>
          </cell>
          <cell r="QI29">
            <v>0</v>
          </cell>
          <cell r="QJ29">
            <v>0</v>
          </cell>
          <cell r="QK29">
            <v>0</v>
          </cell>
          <cell r="QL29">
            <v>0</v>
          </cell>
          <cell r="QM29">
            <v>0</v>
          </cell>
          <cell r="QN29">
            <v>0</v>
          </cell>
          <cell r="QO29">
            <v>0</v>
          </cell>
          <cell r="QP29">
            <v>0</v>
          </cell>
          <cell r="QQ29">
            <v>0</v>
          </cell>
          <cell r="QR29">
            <v>0</v>
          </cell>
          <cell r="QT29">
            <v>0</v>
          </cell>
          <cell r="QU29">
            <v>0</v>
          </cell>
          <cell r="QV29">
            <v>0</v>
          </cell>
          <cell r="QW29">
            <v>0</v>
          </cell>
          <cell r="QX29">
            <v>0</v>
          </cell>
          <cell r="QY29">
            <v>0</v>
          </cell>
          <cell r="QZ29">
            <v>0</v>
          </cell>
          <cell r="RA29">
            <v>0</v>
          </cell>
          <cell r="RB29">
            <v>0</v>
          </cell>
          <cell r="RC29">
            <v>0</v>
          </cell>
          <cell r="RD29">
            <v>0</v>
          </cell>
          <cell r="RE29">
            <v>0</v>
          </cell>
          <cell r="RF29">
            <v>0</v>
          </cell>
          <cell r="RG29">
            <v>0</v>
          </cell>
          <cell r="RH29">
            <v>0</v>
          </cell>
          <cell r="RI29">
            <v>0</v>
          </cell>
          <cell r="RJ29">
            <v>0</v>
          </cell>
          <cell r="RK29">
            <v>0</v>
          </cell>
          <cell r="RL29">
            <v>0</v>
          </cell>
          <cell r="RM29">
            <v>0</v>
          </cell>
          <cell r="RN29">
            <v>0</v>
          </cell>
          <cell r="RO29">
            <v>0</v>
          </cell>
          <cell r="RP29">
            <v>0</v>
          </cell>
          <cell r="RQ29">
            <v>0</v>
          </cell>
          <cell r="RR29">
            <v>0</v>
          </cell>
          <cell r="RS29">
            <v>0</v>
          </cell>
          <cell r="RT29">
            <v>0</v>
          </cell>
          <cell r="RU29">
            <v>0</v>
          </cell>
          <cell r="RV29">
            <v>0</v>
          </cell>
          <cell r="RW29">
            <v>0</v>
          </cell>
          <cell r="RX29">
            <v>0</v>
          </cell>
          <cell r="RZ29">
            <v>0</v>
          </cell>
          <cell r="SA29">
            <v>0</v>
          </cell>
          <cell r="SB29">
            <v>0.375</v>
          </cell>
          <cell r="SC29">
            <v>0.375</v>
          </cell>
          <cell r="SD29">
            <v>0.37361111111111117</v>
          </cell>
          <cell r="SE29">
            <v>2.375</v>
          </cell>
          <cell r="SF29">
            <v>0</v>
          </cell>
          <cell r="SG29">
            <v>0</v>
          </cell>
          <cell r="SH29">
            <v>0.3125</v>
          </cell>
          <cell r="SI29">
            <v>0.38611111111111113</v>
          </cell>
          <cell r="SJ29">
            <v>6.9444444444444475E-2</v>
          </cell>
          <cell r="SK29">
            <v>0</v>
          </cell>
          <cell r="SL29">
            <v>0</v>
          </cell>
          <cell r="SM29">
            <v>0</v>
          </cell>
          <cell r="SN29">
            <v>0</v>
          </cell>
          <cell r="SO29">
            <v>0</v>
          </cell>
          <cell r="SP29">
            <v>0</v>
          </cell>
          <cell r="SQ29">
            <v>0</v>
          </cell>
          <cell r="SR29">
            <v>0</v>
          </cell>
          <cell r="SS29">
            <v>0</v>
          </cell>
          <cell r="ST29">
            <v>0.37500000000000006</v>
          </cell>
          <cell r="SU29">
            <v>0.41666666666666669</v>
          </cell>
          <cell r="SV29">
            <v>0</v>
          </cell>
          <cell r="SW29">
            <v>0.38055555555555565</v>
          </cell>
          <cell r="SX29">
            <v>0.42083333333333339</v>
          </cell>
          <cell r="SY29">
            <v>1.4159722222222222</v>
          </cell>
          <cell r="SZ29">
            <v>0</v>
          </cell>
          <cell r="TA29">
            <v>0.375</v>
          </cell>
          <cell r="TB29">
            <v>0</v>
          </cell>
          <cell r="TC29">
            <v>0</v>
          </cell>
          <cell r="TD29">
            <v>0</v>
          </cell>
          <cell r="TF29">
            <v>0</v>
          </cell>
          <cell r="TG29">
            <v>0</v>
          </cell>
          <cell r="TH29">
            <v>0</v>
          </cell>
          <cell r="TI29">
            <v>0</v>
          </cell>
          <cell r="TJ29">
            <v>0</v>
          </cell>
          <cell r="TK29">
            <v>0</v>
          </cell>
          <cell r="TL29">
            <v>0</v>
          </cell>
          <cell r="TM29">
            <v>0</v>
          </cell>
          <cell r="TN29">
            <v>0</v>
          </cell>
          <cell r="TO29">
            <v>0</v>
          </cell>
          <cell r="TP29">
            <v>0</v>
          </cell>
          <cell r="TQ29">
            <v>0</v>
          </cell>
          <cell r="TR29">
            <v>0</v>
          </cell>
          <cell r="TS29">
            <v>0</v>
          </cell>
          <cell r="TT29">
            <v>0</v>
          </cell>
          <cell r="TU29">
            <v>0</v>
          </cell>
          <cell r="TV29">
            <v>0</v>
          </cell>
          <cell r="TW29">
            <v>0</v>
          </cell>
          <cell r="TX29">
            <v>0</v>
          </cell>
          <cell r="TY29">
            <v>0</v>
          </cell>
          <cell r="TZ29">
            <v>0</v>
          </cell>
          <cell r="UA29">
            <v>0</v>
          </cell>
          <cell r="UB29">
            <v>0</v>
          </cell>
          <cell r="UC29">
            <v>0</v>
          </cell>
          <cell r="UD29">
            <v>0</v>
          </cell>
          <cell r="UE29">
            <v>0</v>
          </cell>
          <cell r="UF29">
            <v>0</v>
          </cell>
          <cell r="UG29">
            <v>0</v>
          </cell>
          <cell r="UH29">
            <v>0</v>
          </cell>
          <cell r="UI29">
            <v>0</v>
          </cell>
          <cell r="UJ29">
            <v>0</v>
          </cell>
          <cell r="UL29">
            <v>0</v>
          </cell>
          <cell r="UM29">
            <v>0</v>
          </cell>
          <cell r="UN29">
            <v>0</v>
          </cell>
          <cell r="UO29">
            <v>0</v>
          </cell>
          <cell r="UP29">
            <v>0</v>
          </cell>
          <cell r="UQ29">
            <v>0</v>
          </cell>
          <cell r="UR29">
            <v>0</v>
          </cell>
          <cell r="US29">
            <v>0</v>
          </cell>
          <cell r="UT29">
            <v>0</v>
          </cell>
          <cell r="UU29">
            <v>0</v>
          </cell>
          <cell r="UV29">
            <v>0</v>
          </cell>
          <cell r="UW29">
            <v>0</v>
          </cell>
          <cell r="UX29">
            <v>0</v>
          </cell>
          <cell r="UY29">
            <v>0</v>
          </cell>
          <cell r="UZ29">
            <v>0</v>
          </cell>
          <cell r="VA29">
            <v>0</v>
          </cell>
          <cell r="VB29">
            <v>0</v>
          </cell>
          <cell r="VC29">
            <v>0</v>
          </cell>
          <cell r="VD29">
            <v>0</v>
          </cell>
          <cell r="VE29">
            <v>0</v>
          </cell>
          <cell r="VF29">
            <v>0</v>
          </cell>
          <cell r="VG29">
            <v>0</v>
          </cell>
          <cell r="VH29">
            <v>0</v>
          </cell>
          <cell r="VI29">
            <v>0</v>
          </cell>
          <cell r="VJ29">
            <v>0</v>
          </cell>
          <cell r="VK29">
            <v>0</v>
          </cell>
          <cell r="VL29">
            <v>0</v>
          </cell>
          <cell r="VM29">
            <v>0</v>
          </cell>
          <cell r="VN29">
            <v>0</v>
          </cell>
          <cell r="VO29">
            <v>0</v>
          </cell>
          <cell r="VP29">
            <v>0</v>
          </cell>
          <cell r="VR29">
            <v>19</v>
          </cell>
          <cell r="VS29">
            <v>28</v>
          </cell>
          <cell r="VT29">
            <v>19</v>
          </cell>
          <cell r="VU29">
            <v>19</v>
          </cell>
          <cell r="VV29">
            <v>9</v>
          </cell>
          <cell r="VW29">
            <v>0</v>
          </cell>
          <cell r="VX29">
            <v>0</v>
          </cell>
          <cell r="VY29">
            <v>0</v>
          </cell>
          <cell r="VZ29">
            <v>0</v>
          </cell>
          <cell r="WA29">
            <v>0</v>
          </cell>
          <cell r="WB29">
            <v>0</v>
          </cell>
          <cell r="WC29">
            <v>0</v>
          </cell>
          <cell r="WD29">
            <v>0</v>
          </cell>
          <cell r="WE29">
            <v>0</v>
          </cell>
          <cell r="WF29">
            <v>0</v>
          </cell>
          <cell r="WG29">
            <v>0</v>
          </cell>
          <cell r="WH29">
            <v>0</v>
          </cell>
          <cell r="WI29">
            <v>0</v>
          </cell>
          <cell r="WJ29">
            <v>0</v>
          </cell>
          <cell r="WK29">
            <v>0</v>
          </cell>
          <cell r="WL29">
            <v>0</v>
          </cell>
          <cell r="WM29">
            <v>0</v>
          </cell>
          <cell r="WN29">
            <v>0</v>
          </cell>
          <cell r="WO29">
            <v>0</v>
          </cell>
          <cell r="WP29">
            <v>0</v>
          </cell>
          <cell r="WQ29">
            <v>0</v>
          </cell>
          <cell r="WR29">
            <v>0</v>
          </cell>
          <cell r="WS29">
            <v>0</v>
          </cell>
          <cell r="WT29">
            <v>0</v>
          </cell>
          <cell r="WU29">
            <v>0</v>
          </cell>
          <cell r="WV29">
            <v>0</v>
          </cell>
          <cell r="WW29">
            <v>0</v>
          </cell>
          <cell r="WX29">
            <v>0</v>
          </cell>
          <cell r="WY29">
            <v>0</v>
          </cell>
          <cell r="WZ29">
            <v>0</v>
          </cell>
          <cell r="XA29">
            <v>0</v>
          </cell>
          <cell r="XB29">
            <v>0</v>
          </cell>
          <cell r="XC29">
            <v>0</v>
          </cell>
          <cell r="XD29">
            <v>0</v>
          </cell>
          <cell r="XE29">
            <v>0</v>
          </cell>
          <cell r="XF29">
            <v>0</v>
          </cell>
          <cell r="XG29">
            <v>0</v>
          </cell>
          <cell r="XH29">
            <v>0</v>
          </cell>
          <cell r="XI29">
            <v>0</v>
          </cell>
          <cell r="XJ29">
            <v>0</v>
          </cell>
          <cell r="XK29">
            <v>6</v>
          </cell>
          <cell r="XL29">
            <v>7</v>
          </cell>
          <cell r="XM29">
            <v>6</v>
          </cell>
          <cell r="XN29">
            <v>19</v>
          </cell>
          <cell r="XO29">
            <v>0</v>
          </cell>
          <cell r="XP29">
            <v>0</v>
          </cell>
          <cell r="XQ29">
            <v>0</v>
          </cell>
          <cell r="XR29">
            <v>0</v>
          </cell>
          <cell r="XS29">
            <v>0</v>
          </cell>
          <cell r="XT29">
            <v>0</v>
          </cell>
          <cell r="XU29">
            <v>0</v>
          </cell>
          <cell r="XV29">
            <v>0</v>
          </cell>
          <cell r="XW29">
            <v>4</v>
          </cell>
          <cell r="XX29">
            <v>3</v>
          </cell>
          <cell r="XY29">
            <v>3</v>
          </cell>
          <cell r="XZ29">
            <v>10</v>
          </cell>
          <cell r="YA29">
            <v>0</v>
          </cell>
          <cell r="YB29">
            <v>0</v>
          </cell>
          <cell r="YC29">
            <v>0</v>
          </cell>
          <cell r="YD29">
            <v>0</v>
          </cell>
          <cell r="YE29">
            <v>0</v>
          </cell>
          <cell r="YF29">
            <v>38</v>
          </cell>
          <cell r="YG29">
            <v>1</v>
          </cell>
          <cell r="YH29">
            <v>1</v>
          </cell>
          <cell r="YI29">
            <v>1</v>
          </cell>
          <cell r="YJ29">
            <v>1</v>
          </cell>
          <cell r="YL29">
            <v>0</v>
          </cell>
          <cell r="YM29" t="str">
            <v>A</v>
          </cell>
          <cell r="YN29">
            <v>0</v>
          </cell>
          <cell r="YO29">
            <v>0</v>
          </cell>
          <cell r="YP29">
            <v>1</v>
          </cell>
        </row>
        <row r="30">
          <cell r="B30" t="str">
            <v>AMBAR WATI JUMIARSIH</v>
          </cell>
          <cell r="C30">
            <v>74499</v>
          </cell>
          <cell r="D30" t="str">
            <v>11</v>
          </cell>
          <cell r="E30" t="str">
            <v>ISLAM</v>
          </cell>
          <cell r="F30" t="str">
            <v>PKWT</v>
          </cell>
          <cell r="G30" t="str">
            <v>CORP</v>
          </cell>
          <cell r="J30">
            <v>16010304</v>
          </cell>
          <cell r="K30">
            <v>570237</v>
          </cell>
          <cell r="L30" t="str">
            <v>PEREMPUAN</v>
          </cell>
          <cell r="M30" t="str">
            <v>AGENT POSTPAID</v>
          </cell>
          <cell r="N30" t="str">
            <v>TATAN SUDRAJAT</v>
          </cell>
          <cell r="O30" t="str">
            <v>RIKA RIANY</v>
          </cell>
          <cell r="P30" t="str">
            <v>CORP PER 18 JANUARI 2022 (REPLACE NOFI)</v>
          </cell>
          <cell r="Q30">
            <v>0.37569444444444439</v>
          </cell>
          <cell r="R30">
            <v>32</v>
          </cell>
          <cell r="S30" t="str">
            <v>H</v>
          </cell>
          <cell r="AB30">
            <v>0</v>
          </cell>
          <cell r="AD30" t="str">
            <v>LP</v>
          </cell>
          <cell r="AM30">
            <v>0</v>
          </cell>
          <cell r="AO30" t="str">
            <v>LP</v>
          </cell>
          <cell r="AX30">
            <v>0.375</v>
          </cell>
          <cell r="AY30">
            <v>22</v>
          </cell>
          <cell r="AZ30" t="str">
            <v>H</v>
          </cell>
          <cell r="BI30">
            <v>0.3756944444444445</v>
          </cell>
          <cell r="BJ30">
            <v>48</v>
          </cell>
          <cell r="BK30" t="str">
            <v>H</v>
          </cell>
          <cell r="BT30">
            <v>0.37430555555555567</v>
          </cell>
          <cell r="BU30">
            <v>48</v>
          </cell>
          <cell r="BV30" t="str">
            <v>H</v>
          </cell>
          <cell r="CE30">
            <v>0</v>
          </cell>
          <cell r="CG30" t="str">
            <v>LP</v>
          </cell>
          <cell r="CP30">
            <v>0</v>
          </cell>
          <cell r="CR30" t="str">
            <v>LP</v>
          </cell>
          <cell r="DA30">
            <v>0</v>
          </cell>
          <cell r="DC30" t="str">
            <v>C</v>
          </cell>
          <cell r="DL30">
            <v>0.38402777777777786</v>
          </cell>
          <cell r="DM30">
            <v>22</v>
          </cell>
          <cell r="DN30" t="str">
            <v>H</v>
          </cell>
          <cell r="DW30">
            <v>0.375</v>
          </cell>
          <cell r="DX30">
            <v>22</v>
          </cell>
          <cell r="DY30" t="str">
            <v>H</v>
          </cell>
          <cell r="EH30">
            <v>0</v>
          </cell>
          <cell r="EJ30" t="str">
            <v>LP</v>
          </cell>
          <cell r="ES30">
            <v>0.375</v>
          </cell>
          <cell r="ET30">
            <v>22</v>
          </cell>
          <cell r="EU30" t="str">
            <v>H</v>
          </cell>
          <cell r="FD30">
            <v>0.37500000000000006</v>
          </cell>
          <cell r="FE30">
            <v>32</v>
          </cell>
          <cell r="FF30" t="str">
            <v>H</v>
          </cell>
          <cell r="FO30">
            <v>0</v>
          </cell>
          <cell r="FQ30" t="str">
            <v>LP</v>
          </cell>
          <cell r="FZ30">
            <v>0.37847222222222232</v>
          </cell>
          <cell r="GA30">
            <v>22</v>
          </cell>
          <cell r="GB30" t="str">
            <v>H</v>
          </cell>
          <cell r="GK30">
            <v>0.41666666666666674</v>
          </cell>
          <cell r="GL30">
            <v>22</v>
          </cell>
          <cell r="GM30" t="str">
            <v>H</v>
          </cell>
          <cell r="GV30">
            <v>0.37500000000000006</v>
          </cell>
          <cell r="GW30">
            <v>32</v>
          </cell>
          <cell r="GX30" t="str">
            <v>H</v>
          </cell>
          <cell r="HG30">
            <v>0</v>
          </cell>
          <cell r="HI30" t="str">
            <v>LP</v>
          </cell>
          <cell r="HR30">
            <v>0.375</v>
          </cell>
          <cell r="HS30">
            <v>22</v>
          </cell>
          <cell r="HT30" t="str">
            <v>H</v>
          </cell>
          <cell r="IC30">
            <v>0.37500000000000006</v>
          </cell>
          <cell r="ID30">
            <v>32</v>
          </cell>
          <cell r="IE30" t="str">
            <v>H</v>
          </cell>
          <cell r="IN30">
            <v>0.41666666666666674</v>
          </cell>
          <cell r="IO30">
            <v>22</v>
          </cell>
          <cell r="IP30" t="str">
            <v>TDP</v>
          </cell>
          <cell r="IQ30" t="str">
            <v>SITI ROHSAYIDAH</v>
          </cell>
          <cell r="IR30" t="str">
            <v>KETEPATAN LOGIN</v>
          </cell>
          <cell r="JF30">
            <v>0</v>
          </cell>
          <cell r="JH30" t="str">
            <v>LP</v>
          </cell>
          <cell r="JQ30">
            <v>0.17569444444444443</v>
          </cell>
          <cell r="JS30" t="str">
            <v>LM</v>
          </cell>
          <cell r="KB30">
            <v>0.41666666666666674</v>
          </cell>
          <cell r="KC30">
            <v>22</v>
          </cell>
          <cell r="KD30" t="str">
            <v>H</v>
          </cell>
          <cell r="KM30">
            <v>0.41944444444444451</v>
          </cell>
          <cell r="KN30">
            <v>22</v>
          </cell>
          <cell r="KO30" t="str">
            <v>H</v>
          </cell>
          <cell r="KX30">
            <v>0.4069444444444445</v>
          </cell>
          <cell r="KY30">
            <v>32</v>
          </cell>
          <cell r="KZ30" t="str">
            <v>H</v>
          </cell>
          <cell r="LI30">
            <v>1.40625</v>
          </cell>
          <cell r="LJ30">
            <v>32</v>
          </cell>
          <cell r="LK30" t="str">
            <v>H</v>
          </cell>
          <cell r="NB30">
            <v>32</v>
          </cell>
          <cell r="NC30">
            <v>0</v>
          </cell>
          <cell r="ND30">
            <v>0</v>
          </cell>
          <cell r="NE30">
            <v>22</v>
          </cell>
          <cell r="NF30">
            <v>48</v>
          </cell>
          <cell r="NG30">
            <v>48</v>
          </cell>
          <cell r="NH30">
            <v>0</v>
          </cell>
          <cell r="NI30">
            <v>0</v>
          </cell>
          <cell r="NJ30">
            <v>0</v>
          </cell>
          <cell r="NK30">
            <v>22</v>
          </cell>
          <cell r="NL30">
            <v>22</v>
          </cell>
          <cell r="NM30">
            <v>0</v>
          </cell>
          <cell r="NN30">
            <v>22</v>
          </cell>
          <cell r="NO30">
            <v>32</v>
          </cell>
          <cell r="NP30">
            <v>0</v>
          </cell>
          <cell r="NQ30">
            <v>22</v>
          </cell>
          <cell r="NR30">
            <v>22</v>
          </cell>
          <cell r="NS30">
            <v>32</v>
          </cell>
          <cell r="NT30">
            <v>0</v>
          </cell>
          <cell r="NU30">
            <v>22</v>
          </cell>
          <cell r="NV30">
            <v>32</v>
          </cell>
          <cell r="NW30">
            <v>22</v>
          </cell>
          <cell r="NX30">
            <v>0</v>
          </cell>
          <cell r="NY30">
            <v>0</v>
          </cell>
          <cell r="NZ30">
            <v>22</v>
          </cell>
          <cell r="OA30">
            <v>22</v>
          </cell>
          <cell r="OB30">
            <v>32</v>
          </cell>
          <cell r="OC30">
            <v>32</v>
          </cell>
          <cell r="OD30">
            <v>0</v>
          </cell>
          <cell r="OE30">
            <v>0</v>
          </cell>
          <cell r="OF30">
            <v>0</v>
          </cell>
          <cell r="OH30" t="str">
            <v>H</v>
          </cell>
          <cell r="OI30" t="str">
            <v>LP</v>
          </cell>
          <cell r="OJ30" t="str">
            <v>LP</v>
          </cell>
          <cell r="OK30" t="str">
            <v>H</v>
          </cell>
          <cell r="OL30" t="str">
            <v>H</v>
          </cell>
          <cell r="OM30" t="str">
            <v>H</v>
          </cell>
          <cell r="ON30" t="str">
            <v>LP</v>
          </cell>
          <cell r="OO30" t="str">
            <v>LP</v>
          </cell>
          <cell r="OP30" t="str">
            <v>C</v>
          </cell>
          <cell r="OQ30" t="str">
            <v>H</v>
          </cell>
          <cell r="OR30" t="str">
            <v>H</v>
          </cell>
          <cell r="OS30" t="str">
            <v>LP</v>
          </cell>
          <cell r="OT30" t="str">
            <v>H</v>
          </cell>
          <cell r="OU30" t="str">
            <v>H</v>
          </cell>
          <cell r="OV30" t="str">
            <v>LP</v>
          </cell>
          <cell r="OW30" t="str">
            <v>H</v>
          </cell>
          <cell r="OX30" t="str">
            <v>H</v>
          </cell>
          <cell r="OY30" t="str">
            <v>H</v>
          </cell>
          <cell r="OZ30" t="str">
            <v>LP</v>
          </cell>
          <cell r="PA30" t="str">
            <v>H</v>
          </cell>
          <cell r="PB30" t="str">
            <v>H</v>
          </cell>
          <cell r="PC30" t="str">
            <v>TDP</v>
          </cell>
          <cell r="PD30" t="str">
            <v>LP</v>
          </cell>
          <cell r="PE30" t="str">
            <v>LM</v>
          </cell>
          <cell r="PF30" t="str">
            <v>H</v>
          </cell>
          <cell r="PG30" t="str">
            <v>H</v>
          </cell>
          <cell r="PH30" t="str">
            <v>H</v>
          </cell>
          <cell r="PI30" t="str">
            <v>H</v>
          </cell>
          <cell r="PJ30">
            <v>0</v>
          </cell>
          <cell r="PK30">
            <v>0</v>
          </cell>
          <cell r="PL30">
            <v>0</v>
          </cell>
          <cell r="PN30">
            <v>0</v>
          </cell>
          <cell r="PO30">
            <v>0</v>
          </cell>
          <cell r="PP30">
            <v>0</v>
          </cell>
          <cell r="PQ30">
            <v>0</v>
          </cell>
          <cell r="PR30">
            <v>0</v>
          </cell>
          <cell r="PS30">
            <v>0</v>
          </cell>
          <cell r="PT30">
            <v>0</v>
          </cell>
          <cell r="PU30">
            <v>0</v>
          </cell>
          <cell r="PV30">
            <v>0</v>
          </cell>
          <cell r="PW30">
            <v>0</v>
          </cell>
          <cell r="PX30">
            <v>0</v>
          </cell>
          <cell r="PY30">
            <v>0</v>
          </cell>
          <cell r="PZ30">
            <v>0</v>
          </cell>
          <cell r="QA30">
            <v>0</v>
          </cell>
          <cell r="QB30">
            <v>0</v>
          </cell>
          <cell r="QC30">
            <v>0</v>
          </cell>
          <cell r="QD30">
            <v>0</v>
          </cell>
          <cell r="QE30">
            <v>0</v>
          </cell>
          <cell r="QF30">
            <v>0</v>
          </cell>
          <cell r="QG30">
            <v>0</v>
          </cell>
          <cell r="QH30">
            <v>0</v>
          </cell>
          <cell r="QI30" t="str">
            <v>SITI ROHSAYIDAH</v>
          </cell>
          <cell r="QJ30">
            <v>0</v>
          </cell>
          <cell r="QK30">
            <v>0</v>
          </cell>
          <cell r="QL30">
            <v>0</v>
          </cell>
          <cell r="QM30">
            <v>0</v>
          </cell>
          <cell r="QN30">
            <v>0</v>
          </cell>
          <cell r="QO30">
            <v>0</v>
          </cell>
          <cell r="QP30">
            <v>0</v>
          </cell>
          <cell r="QQ30">
            <v>0</v>
          </cell>
          <cell r="QR30">
            <v>0</v>
          </cell>
          <cell r="QT30">
            <v>0</v>
          </cell>
          <cell r="QU30">
            <v>0</v>
          </cell>
          <cell r="QV30">
            <v>0</v>
          </cell>
          <cell r="QW30">
            <v>0</v>
          </cell>
          <cell r="QX30">
            <v>0</v>
          </cell>
          <cell r="QY30">
            <v>0</v>
          </cell>
          <cell r="QZ30">
            <v>0</v>
          </cell>
          <cell r="RA30">
            <v>0</v>
          </cell>
          <cell r="RB30">
            <v>0</v>
          </cell>
          <cell r="RC30">
            <v>0</v>
          </cell>
          <cell r="RD30">
            <v>0</v>
          </cell>
          <cell r="RE30">
            <v>0</v>
          </cell>
          <cell r="RF30">
            <v>0</v>
          </cell>
          <cell r="RG30">
            <v>0</v>
          </cell>
          <cell r="RH30">
            <v>0</v>
          </cell>
          <cell r="RI30">
            <v>0</v>
          </cell>
          <cell r="RJ30">
            <v>0</v>
          </cell>
          <cell r="RK30">
            <v>0</v>
          </cell>
          <cell r="RL30">
            <v>0</v>
          </cell>
          <cell r="RM30">
            <v>0</v>
          </cell>
          <cell r="RN30">
            <v>0</v>
          </cell>
          <cell r="RO30" t="str">
            <v>KETEPATAN LOGIN</v>
          </cell>
          <cell r="RP30">
            <v>0</v>
          </cell>
          <cell r="RQ30">
            <v>0</v>
          </cell>
          <cell r="RR30">
            <v>0</v>
          </cell>
          <cell r="RS30">
            <v>0</v>
          </cell>
          <cell r="RT30">
            <v>0</v>
          </cell>
          <cell r="RU30">
            <v>0</v>
          </cell>
          <cell r="RV30">
            <v>0</v>
          </cell>
          <cell r="RW30">
            <v>0</v>
          </cell>
          <cell r="RX30">
            <v>0</v>
          </cell>
          <cell r="RZ30">
            <v>0.37569444444444439</v>
          </cell>
          <cell r="SA30">
            <v>0</v>
          </cell>
          <cell r="SB30">
            <v>0</v>
          </cell>
          <cell r="SC30">
            <v>0.375</v>
          </cell>
          <cell r="SD30">
            <v>0.3756944444444445</v>
          </cell>
          <cell r="SE30">
            <v>0.37430555555555567</v>
          </cell>
          <cell r="SF30">
            <v>0</v>
          </cell>
          <cell r="SG30">
            <v>0</v>
          </cell>
          <cell r="SH30">
            <v>0</v>
          </cell>
          <cell r="SI30">
            <v>0.38402777777777786</v>
          </cell>
          <cell r="SJ30">
            <v>0.375</v>
          </cell>
          <cell r="SK30">
            <v>0</v>
          </cell>
          <cell r="SL30">
            <v>0.375</v>
          </cell>
          <cell r="SM30">
            <v>0.37500000000000006</v>
          </cell>
          <cell r="SN30">
            <v>0</v>
          </cell>
          <cell r="SO30">
            <v>0.37847222222222232</v>
          </cell>
          <cell r="SP30">
            <v>0.41666666666666674</v>
          </cell>
          <cell r="SQ30">
            <v>0.37500000000000006</v>
          </cell>
          <cell r="SR30">
            <v>0</v>
          </cell>
          <cell r="SS30">
            <v>0.375</v>
          </cell>
          <cell r="ST30">
            <v>0.37500000000000006</v>
          </cell>
          <cell r="SU30">
            <v>0.41666666666666674</v>
          </cell>
          <cell r="SV30">
            <v>0</v>
          </cell>
          <cell r="SW30">
            <v>0.17569444444444443</v>
          </cell>
          <cell r="SX30">
            <v>0.41666666666666674</v>
          </cell>
          <cell r="SY30">
            <v>0.41944444444444451</v>
          </cell>
          <cell r="SZ30">
            <v>0.4069444444444445</v>
          </cell>
          <cell r="TA30">
            <v>1.40625</v>
          </cell>
          <cell r="TB30">
            <v>0</v>
          </cell>
          <cell r="TC30">
            <v>0</v>
          </cell>
          <cell r="TD30">
            <v>0</v>
          </cell>
          <cell r="TF30">
            <v>0</v>
          </cell>
          <cell r="TG30">
            <v>0</v>
          </cell>
          <cell r="TH30">
            <v>0</v>
          </cell>
          <cell r="TI30">
            <v>0</v>
          </cell>
          <cell r="TJ30">
            <v>0</v>
          </cell>
          <cell r="TK30">
            <v>0</v>
          </cell>
          <cell r="TL30">
            <v>0</v>
          </cell>
          <cell r="TM30">
            <v>0</v>
          </cell>
          <cell r="TN30">
            <v>0</v>
          </cell>
          <cell r="TO30">
            <v>0</v>
          </cell>
          <cell r="TP30">
            <v>0</v>
          </cell>
          <cell r="TQ30">
            <v>0</v>
          </cell>
          <cell r="TR30">
            <v>0</v>
          </cell>
          <cell r="TS30">
            <v>0</v>
          </cell>
          <cell r="TT30">
            <v>0</v>
          </cell>
          <cell r="TU30">
            <v>0</v>
          </cell>
          <cell r="TV30">
            <v>0</v>
          </cell>
          <cell r="TW30">
            <v>0</v>
          </cell>
          <cell r="TX30">
            <v>0</v>
          </cell>
          <cell r="TY30">
            <v>0</v>
          </cell>
          <cell r="TZ30">
            <v>0</v>
          </cell>
          <cell r="UA30">
            <v>0</v>
          </cell>
          <cell r="UB30">
            <v>0</v>
          </cell>
          <cell r="UC30">
            <v>0</v>
          </cell>
          <cell r="UD30">
            <v>0</v>
          </cell>
          <cell r="UE30">
            <v>0</v>
          </cell>
          <cell r="UF30">
            <v>0</v>
          </cell>
          <cell r="UG30">
            <v>0</v>
          </cell>
          <cell r="UH30">
            <v>0</v>
          </cell>
          <cell r="UI30">
            <v>0</v>
          </cell>
          <cell r="UJ30">
            <v>0</v>
          </cell>
          <cell r="UL30">
            <v>0</v>
          </cell>
          <cell r="UM30">
            <v>0</v>
          </cell>
          <cell r="UN30">
            <v>0</v>
          </cell>
          <cell r="UO30">
            <v>0</v>
          </cell>
          <cell r="UP30">
            <v>0</v>
          </cell>
          <cell r="UQ30">
            <v>0</v>
          </cell>
          <cell r="UR30">
            <v>0</v>
          </cell>
          <cell r="US30">
            <v>0</v>
          </cell>
          <cell r="UT30">
            <v>0</v>
          </cell>
          <cell r="UU30">
            <v>0</v>
          </cell>
          <cell r="UV30">
            <v>0</v>
          </cell>
          <cell r="UW30">
            <v>0</v>
          </cell>
          <cell r="UX30">
            <v>0</v>
          </cell>
          <cell r="UY30">
            <v>0</v>
          </cell>
          <cell r="UZ30">
            <v>0</v>
          </cell>
          <cell r="VA30">
            <v>0</v>
          </cell>
          <cell r="VB30">
            <v>0</v>
          </cell>
          <cell r="VC30">
            <v>0</v>
          </cell>
          <cell r="VD30">
            <v>0</v>
          </cell>
          <cell r="VE30">
            <v>0</v>
          </cell>
          <cell r="VF30">
            <v>0</v>
          </cell>
          <cell r="VG30">
            <v>0</v>
          </cell>
          <cell r="VH30">
            <v>0</v>
          </cell>
          <cell r="VI30">
            <v>0</v>
          </cell>
          <cell r="VJ30">
            <v>0</v>
          </cell>
          <cell r="VK30">
            <v>0</v>
          </cell>
          <cell r="VL30">
            <v>0</v>
          </cell>
          <cell r="VM30">
            <v>0</v>
          </cell>
          <cell r="VN30">
            <v>0</v>
          </cell>
          <cell r="VO30">
            <v>0</v>
          </cell>
          <cell r="VP30">
            <v>0</v>
          </cell>
          <cell r="VR30">
            <v>19</v>
          </cell>
          <cell r="VS30">
            <v>28</v>
          </cell>
          <cell r="VT30">
            <v>19</v>
          </cell>
          <cell r="VU30">
            <v>18</v>
          </cell>
          <cell r="VV30">
            <v>9</v>
          </cell>
          <cell r="VW30">
            <v>0</v>
          </cell>
          <cell r="VX30">
            <v>0</v>
          </cell>
          <cell r="VY30">
            <v>0</v>
          </cell>
          <cell r="VZ30">
            <v>0</v>
          </cell>
          <cell r="WA30">
            <v>0</v>
          </cell>
          <cell r="WB30">
            <v>0</v>
          </cell>
          <cell r="WC30">
            <v>0</v>
          </cell>
          <cell r="WD30">
            <v>0</v>
          </cell>
          <cell r="WE30">
            <v>1</v>
          </cell>
          <cell r="WF30">
            <v>0</v>
          </cell>
          <cell r="WG30">
            <v>0</v>
          </cell>
          <cell r="WH30">
            <v>0</v>
          </cell>
          <cell r="WI30">
            <v>0</v>
          </cell>
          <cell r="WJ30">
            <v>1</v>
          </cell>
          <cell r="WK30">
            <v>0</v>
          </cell>
          <cell r="WL30">
            <v>0</v>
          </cell>
          <cell r="WM30">
            <v>0</v>
          </cell>
          <cell r="WN30">
            <v>0</v>
          </cell>
          <cell r="WO30">
            <v>2</v>
          </cell>
          <cell r="WP30">
            <v>1</v>
          </cell>
          <cell r="WQ30">
            <v>0</v>
          </cell>
          <cell r="WR30">
            <v>1</v>
          </cell>
          <cell r="WS30">
            <v>1</v>
          </cell>
          <cell r="WT30">
            <v>0</v>
          </cell>
          <cell r="WU30">
            <v>0</v>
          </cell>
          <cell r="WV30">
            <v>0</v>
          </cell>
          <cell r="WW30">
            <v>0</v>
          </cell>
          <cell r="WX30">
            <v>0</v>
          </cell>
          <cell r="WY30">
            <v>1</v>
          </cell>
          <cell r="WZ30">
            <v>0</v>
          </cell>
          <cell r="XA30">
            <v>1</v>
          </cell>
          <cell r="XB30">
            <v>0</v>
          </cell>
          <cell r="XC30">
            <v>0</v>
          </cell>
          <cell r="XD30">
            <v>0</v>
          </cell>
          <cell r="XE30">
            <v>0</v>
          </cell>
          <cell r="XF30">
            <v>0</v>
          </cell>
          <cell r="XG30">
            <v>0</v>
          </cell>
          <cell r="XH30">
            <v>0</v>
          </cell>
          <cell r="XI30">
            <v>0</v>
          </cell>
          <cell r="XJ30">
            <v>1</v>
          </cell>
          <cell r="XK30">
            <v>5</v>
          </cell>
          <cell r="XL30">
            <v>7</v>
          </cell>
          <cell r="XM30">
            <v>6</v>
          </cell>
          <cell r="XN30">
            <v>18</v>
          </cell>
          <cell r="XO30">
            <v>0</v>
          </cell>
          <cell r="XP30">
            <v>0</v>
          </cell>
          <cell r="XQ30">
            <v>0</v>
          </cell>
          <cell r="XR30">
            <v>0</v>
          </cell>
          <cell r="XS30">
            <v>0</v>
          </cell>
          <cell r="XT30">
            <v>0</v>
          </cell>
          <cell r="XU30">
            <v>0</v>
          </cell>
          <cell r="XV30">
            <v>0</v>
          </cell>
          <cell r="XW30">
            <v>4</v>
          </cell>
          <cell r="XX30">
            <v>3</v>
          </cell>
          <cell r="XY30">
            <v>3</v>
          </cell>
          <cell r="XZ30">
            <v>10</v>
          </cell>
          <cell r="YA30">
            <v>0</v>
          </cell>
          <cell r="YB30">
            <v>0</v>
          </cell>
          <cell r="YC30">
            <v>0</v>
          </cell>
          <cell r="YD30">
            <v>0</v>
          </cell>
          <cell r="YE30">
            <v>0</v>
          </cell>
          <cell r="YF30">
            <v>36</v>
          </cell>
          <cell r="YG30">
            <v>1</v>
          </cell>
          <cell r="YH30">
            <v>1</v>
          </cell>
          <cell r="YI30">
            <v>1</v>
          </cell>
          <cell r="YJ30">
            <v>1</v>
          </cell>
          <cell r="YL30">
            <v>1</v>
          </cell>
          <cell r="YM30" t="str">
            <v>B</v>
          </cell>
          <cell r="YN30">
            <v>1</v>
          </cell>
          <cell r="YO30">
            <v>0</v>
          </cell>
          <cell r="YP30">
            <v>1</v>
          </cell>
        </row>
        <row r="31">
          <cell r="B31" t="str">
            <v>SELLA SELVIA</v>
          </cell>
          <cell r="C31">
            <v>88169</v>
          </cell>
          <cell r="D31" t="str">
            <v>10</v>
          </cell>
          <cell r="E31" t="str">
            <v>ISLAM</v>
          </cell>
          <cell r="F31" t="str">
            <v>PHL</v>
          </cell>
          <cell r="G31" t="str">
            <v>CORP</v>
          </cell>
          <cell r="J31">
            <v>17009910</v>
          </cell>
          <cell r="K31">
            <v>570131</v>
          </cell>
          <cell r="L31" t="str">
            <v>PEREMPUAN</v>
          </cell>
          <cell r="M31" t="str">
            <v>AGENT POSTPAID</v>
          </cell>
          <cell r="N31" t="str">
            <v>HENDRA</v>
          </cell>
          <cell r="O31" t="str">
            <v>RIKA RIANY</v>
          </cell>
          <cell r="P31" t="str">
            <v>CORP PER 18 JANUARI 2022 (REPLACE ROSI)</v>
          </cell>
          <cell r="Q31">
            <v>0</v>
          </cell>
          <cell r="S31" t="str">
            <v>LP</v>
          </cell>
          <cell r="AB31">
            <v>0.36458333333333326</v>
          </cell>
          <cell r="AC31">
            <v>22</v>
          </cell>
          <cell r="AD31" t="str">
            <v>H</v>
          </cell>
          <cell r="AM31">
            <v>0.375</v>
          </cell>
          <cell r="AN31">
            <v>22</v>
          </cell>
          <cell r="AO31" t="str">
            <v>H</v>
          </cell>
          <cell r="AX31">
            <v>0.38194444444444448</v>
          </cell>
          <cell r="AY31">
            <v>32</v>
          </cell>
          <cell r="AZ31" t="str">
            <v>H</v>
          </cell>
          <cell r="BI31">
            <v>0</v>
          </cell>
          <cell r="BK31" t="str">
            <v>LP</v>
          </cell>
          <cell r="BT31">
            <v>0</v>
          </cell>
          <cell r="BV31" t="str">
            <v>LP</v>
          </cell>
          <cell r="CE31">
            <v>0.375</v>
          </cell>
          <cell r="CF31">
            <v>22</v>
          </cell>
          <cell r="CG31" t="str">
            <v>H</v>
          </cell>
          <cell r="CP31">
            <v>0.37638888888888888</v>
          </cell>
          <cell r="CQ31">
            <v>22</v>
          </cell>
          <cell r="CR31" t="str">
            <v>H</v>
          </cell>
          <cell r="DA31">
            <v>0.41736111111111118</v>
          </cell>
          <cell r="DB31">
            <v>22</v>
          </cell>
          <cell r="DC31" t="str">
            <v>H</v>
          </cell>
          <cell r="DL31">
            <v>0.37500000000000006</v>
          </cell>
          <cell r="DM31">
            <v>32</v>
          </cell>
          <cell r="DN31" t="str">
            <v>H</v>
          </cell>
          <cell r="DW31">
            <v>0.36458333333333337</v>
          </cell>
          <cell r="DX31">
            <v>32</v>
          </cell>
          <cell r="DY31" t="str">
            <v>H</v>
          </cell>
          <cell r="EH31">
            <v>0</v>
          </cell>
          <cell r="EJ31" t="str">
            <v>LP</v>
          </cell>
          <cell r="ES31">
            <v>0</v>
          </cell>
          <cell r="EU31" t="str">
            <v>LP</v>
          </cell>
          <cell r="FD31">
            <v>0.36458333333333331</v>
          </cell>
          <cell r="FE31">
            <v>24</v>
          </cell>
          <cell r="FF31" t="str">
            <v>TDP</v>
          </cell>
          <cell r="FG31" t="str">
            <v>ASRI HANDIYANI</v>
          </cell>
          <cell r="FH31" t="str">
            <v>KETEPATAN LOGIN</v>
          </cell>
          <cell r="FO31">
            <v>0.37500000000000006</v>
          </cell>
          <cell r="FP31">
            <v>32</v>
          </cell>
          <cell r="FQ31" t="str">
            <v>H</v>
          </cell>
          <cell r="FZ31">
            <v>0.29166666666666663</v>
          </cell>
          <cell r="GA31">
            <v>48</v>
          </cell>
          <cell r="GB31" t="str">
            <v>IMP</v>
          </cell>
          <cell r="GF31" t="str">
            <v>sakit maag, demam, batuk</v>
          </cell>
          <cell r="GK31">
            <v>0</v>
          </cell>
          <cell r="GM31" t="str">
            <v>LP</v>
          </cell>
          <cell r="GV31">
            <v>0.375</v>
          </cell>
          <cell r="GW31">
            <v>22</v>
          </cell>
          <cell r="GX31" t="str">
            <v>H</v>
          </cell>
          <cell r="HG31">
            <v>0.375</v>
          </cell>
          <cell r="HH31">
            <v>22</v>
          </cell>
          <cell r="HI31" t="str">
            <v>TDP</v>
          </cell>
          <cell r="HJ31" t="str">
            <v>RIDA FARIDA</v>
          </cell>
          <cell r="HK31" t="str">
            <v>CES</v>
          </cell>
          <cell r="HR31">
            <v>0</v>
          </cell>
          <cell r="HT31" t="str">
            <v>LP</v>
          </cell>
          <cell r="IC31">
            <v>0.41666666666666674</v>
          </cell>
          <cell r="ID31">
            <v>22</v>
          </cell>
          <cell r="IE31" t="str">
            <v>H</v>
          </cell>
          <cell r="IN31">
            <v>0.375</v>
          </cell>
          <cell r="IO31">
            <v>24</v>
          </cell>
          <cell r="IP31" t="str">
            <v>TDP</v>
          </cell>
          <cell r="IQ31" t="str">
            <v>ASRI HANDIYANI</v>
          </cell>
          <cell r="IR31" t="str">
            <v>QA SCORE</v>
          </cell>
          <cell r="JF31">
            <v>0.38263888888888897</v>
          </cell>
          <cell r="JG31">
            <v>22</v>
          </cell>
          <cell r="JH31" t="str">
            <v>TDP</v>
          </cell>
          <cell r="JI31" t="str">
            <v>SITI ROHSAYIDAH</v>
          </cell>
          <cell r="JJ31" t="str">
            <v>QA SCORE</v>
          </cell>
          <cell r="JQ31">
            <v>0.37430555555555561</v>
          </cell>
          <cell r="JR31">
            <v>32</v>
          </cell>
          <cell r="JS31" t="str">
            <v>H</v>
          </cell>
          <cell r="KB31">
            <v>0.37500000000000006</v>
          </cell>
          <cell r="KC31">
            <v>32</v>
          </cell>
          <cell r="KD31" t="str">
            <v>TLPM</v>
          </cell>
          <cell r="KE31" t="str">
            <v>RIDA FARIDA</v>
          </cell>
          <cell r="KF31" t="str">
            <v>NPS</v>
          </cell>
          <cell r="KM31">
            <v>0</v>
          </cell>
          <cell r="KO31" t="str">
            <v>LP</v>
          </cell>
          <cell r="KX31">
            <v>0</v>
          </cell>
          <cell r="KZ31" t="str">
            <v>TLPL</v>
          </cell>
          <cell r="LA31" t="str">
            <v>RIDA FARIDA</v>
          </cell>
          <cell r="LB31" t="str">
            <v>NPS</v>
          </cell>
          <cell r="LI31">
            <v>0.375</v>
          </cell>
          <cell r="LJ31">
            <v>22</v>
          </cell>
          <cell r="LK31" t="str">
            <v>H</v>
          </cell>
          <cell r="NB31">
            <v>0</v>
          </cell>
          <cell r="NC31">
            <v>22</v>
          </cell>
          <cell r="ND31">
            <v>22</v>
          </cell>
          <cell r="NE31">
            <v>32</v>
          </cell>
          <cell r="NF31">
            <v>0</v>
          </cell>
          <cell r="NG31">
            <v>0</v>
          </cell>
          <cell r="NH31">
            <v>22</v>
          </cell>
          <cell r="NI31">
            <v>22</v>
          </cell>
          <cell r="NJ31">
            <v>22</v>
          </cell>
          <cell r="NK31">
            <v>32</v>
          </cell>
          <cell r="NL31">
            <v>32</v>
          </cell>
          <cell r="NM31">
            <v>0</v>
          </cell>
          <cell r="NN31">
            <v>0</v>
          </cell>
          <cell r="NO31">
            <v>24</v>
          </cell>
          <cell r="NP31">
            <v>32</v>
          </cell>
          <cell r="NQ31">
            <v>48</v>
          </cell>
          <cell r="NR31">
            <v>0</v>
          </cell>
          <cell r="NS31">
            <v>22</v>
          </cell>
          <cell r="NT31">
            <v>22</v>
          </cell>
          <cell r="NU31">
            <v>0</v>
          </cell>
          <cell r="NV31">
            <v>22</v>
          </cell>
          <cell r="NW31">
            <v>24</v>
          </cell>
          <cell r="NX31">
            <v>22</v>
          </cell>
          <cell r="NY31">
            <v>32</v>
          </cell>
          <cell r="NZ31">
            <v>32</v>
          </cell>
          <cell r="OA31">
            <v>0</v>
          </cell>
          <cell r="OB31">
            <v>0</v>
          </cell>
          <cell r="OC31">
            <v>22</v>
          </cell>
          <cell r="OD31">
            <v>0</v>
          </cell>
          <cell r="OE31">
            <v>0</v>
          </cell>
          <cell r="OF31">
            <v>0</v>
          </cell>
          <cell r="OH31" t="str">
            <v>LP</v>
          </cell>
          <cell r="OI31" t="str">
            <v>H</v>
          </cell>
          <cell r="OJ31" t="str">
            <v>H</v>
          </cell>
          <cell r="OK31" t="str">
            <v>H</v>
          </cell>
          <cell r="OL31" t="str">
            <v>LP</v>
          </cell>
          <cell r="OM31" t="str">
            <v>LP</v>
          </cell>
          <cell r="ON31" t="str">
            <v>H</v>
          </cell>
          <cell r="OO31" t="str">
            <v>H</v>
          </cell>
          <cell r="OP31" t="str">
            <v>H</v>
          </cell>
          <cell r="OQ31" t="str">
            <v>H</v>
          </cell>
          <cell r="OR31" t="str">
            <v>H</v>
          </cell>
          <cell r="OS31" t="str">
            <v>LP</v>
          </cell>
          <cell r="OT31" t="str">
            <v>LP</v>
          </cell>
          <cell r="OU31" t="str">
            <v>TDP</v>
          </cell>
          <cell r="OV31" t="str">
            <v>H</v>
          </cell>
          <cell r="OW31" t="str">
            <v>IMP</v>
          </cell>
          <cell r="OX31" t="str">
            <v>LP</v>
          </cell>
          <cell r="OY31" t="str">
            <v>H</v>
          </cell>
          <cell r="OZ31" t="str">
            <v>TDP</v>
          </cell>
          <cell r="PA31" t="str">
            <v>LP</v>
          </cell>
          <cell r="PB31" t="str">
            <v>H</v>
          </cell>
          <cell r="PC31" t="str">
            <v>TDP</v>
          </cell>
          <cell r="PD31" t="str">
            <v>TDP</v>
          </cell>
          <cell r="PE31" t="str">
            <v>H</v>
          </cell>
          <cell r="PF31" t="str">
            <v>TLPM</v>
          </cell>
          <cell r="PG31" t="str">
            <v>LP</v>
          </cell>
          <cell r="PH31" t="str">
            <v>TLPL</v>
          </cell>
          <cell r="PI31" t="str">
            <v>H</v>
          </cell>
          <cell r="PJ31">
            <v>0</v>
          </cell>
          <cell r="PK31">
            <v>0</v>
          </cell>
          <cell r="PL31">
            <v>0</v>
          </cell>
          <cell r="PN31">
            <v>0</v>
          </cell>
          <cell r="PO31">
            <v>0</v>
          </cell>
          <cell r="PP31">
            <v>0</v>
          </cell>
          <cell r="PQ31">
            <v>0</v>
          </cell>
          <cell r="PR31">
            <v>0</v>
          </cell>
          <cell r="PS31">
            <v>0</v>
          </cell>
          <cell r="PT31">
            <v>0</v>
          </cell>
          <cell r="PU31">
            <v>0</v>
          </cell>
          <cell r="PV31">
            <v>0</v>
          </cell>
          <cell r="PW31">
            <v>0</v>
          </cell>
          <cell r="PX31">
            <v>0</v>
          </cell>
          <cell r="PY31">
            <v>0</v>
          </cell>
          <cell r="PZ31">
            <v>0</v>
          </cell>
          <cell r="QA31" t="str">
            <v>ASRI HANDIYANI</v>
          </cell>
          <cell r="QB31">
            <v>0</v>
          </cell>
          <cell r="QC31">
            <v>0</v>
          </cell>
          <cell r="QD31">
            <v>0</v>
          </cell>
          <cell r="QE31">
            <v>0</v>
          </cell>
          <cell r="QF31" t="str">
            <v>RIDA FARIDA</v>
          </cell>
          <cell r="QG31">
            <v>0</v>
          </cell>
          <cell r="QH31">
            <v>0</v>
          </cell>
          <cell r="QI31" t="str">
            <v>ASRI HANDIYANI</v>
          </cell>
          <cell r="QJ31" t="str">
            <v>SITI ROHSAYIDAH</v>
          </cell>
          <cell r="QK31">
            <v>0</v>
          </cell>
          <cell r="QL31" t="str">
            <v>RIDA FARIDA</v>
          </cell>
          <cell r="QM31">
            <v>0</v>
          </cell>
          <cell r="QN31" t="str">
            <v>RIDA FARIDA</v>
          </cell>
          <cell r="QO31">
            <v>0</v>
          </cell>
          <cell r="QP31">
            <v>0</v>
          </cell>
          <cell r="QQ31">
            <v>0</v>
          </cell>
          <cell r="QR31">
            <v>0</v>
          </cell>
          <cell r="QT31">
            <v>0</v>
          </cell>
          <cell r="QU31">
            <v>0</v>
          </cell>
          <cell r="QV31">
            <v>0</v>
          </cell>
          <cell r="QW31">
            <v>0</v>
          </cell>
          <cell r="QX31">
            <v>0</v>
          </cell>
          <cell r="QY31">
            <v>0</v>
          </cell>
          <cell r="QZ31">
            <v>0</v>
          </cell>
          <cell r="RA31">
            <v>0</v>
          </cell>
          <cell r="RB31">
            <v>0</v>
          </cell>
          <cell r="RC31">
            <v>0</v>
          </cell>
          <cell r="RD31">
            <v>0</v>
          </cell>
          <cell r="RE31">
            <v>0</v>
          </cell>
          <cell r="RF31">
            <v>0</v>
          </cell>
          <cell r="RG31" t="str">
            <v>KETEPATAN LOGIN</v>
          </cell>
          <cell r="RH31">
            <v>0</v>
          </cell>
          <cell r="RI31">
            <v>0</v>
          </cell>
          <cell r="RJ31">
            <v>0</v>
          </cell>
          <cell r="RK31">
            <v>0</v>
          </cell>
          <cell r="RL31" t="str">
            <v>CES</v>
          </cell>
          <cell r="RM31">
            <v>0</v>
          </cell>
          <cell r="RN31">
            <v>0</v>
          </cell>
          <cell r="RO31" t="str">
            <v>QA SCORE</v>
          </cell>
          <cell r="RP31" t="str">
            <v>QA SCORE</v>
          </cell>
          <cell r="RQ31">
            <v>0</v>
          </cell>
          <cell r="RR31" t="str">
            <v>NPS</v>
          </cell>
          <cell r="RS31">
            <v>0</v>
          </cell>
          <cell r="RT31" t="str">
            <v>NPS</v>
          </cell>
          <cell r="RU31">
            <v>0</v>
          </cell>
          <cell r="RV31">
            <v>0</v>
          </cell>
          <cell r="RW31">
            <v>0</v>
          </cell>
          <cell r="RX31">
            <v>0</v>
          </cell>
          <cell r="RZ31">
            <v>0</v>
          </cell>
          <cell r="SA31">
            <v>0.36458333333333326</v>
          </cell>
          <cell r="SB31">
            <v>0.375</v>
          </cell>
          <cell r="SC31">
            <v>0.38194444444444448</v>
          </cell>
          <cell r="SD31">
            <v>0</v>
          </cell>
          <cell r="SE31">
            <v>0</v>
          </cell>
          <cell r="SF31">
            <v>0.375</v>
          </cell>
          <cell r="SG31">
            <v>0.37638888888888888</v>
          </cell>
          <cell r="SH31">
            <v>0.41736111111111118</v>
          </cell>
          <cell r="SI31">
            <v>0.37500000000000006</v>
          </cell>
          <cell r="SJ31">
            <v>0.36458333333333337</v>
          </cell>
          <cell r="SK31">
            <v>0</v>
          </cell>
          <cell r="SL31">
            <v>0</v>
          </cell>
          <cell r="SM31">
            <v>0.36458333333333331</v>
          </cell>
          <cell r="SN31">
            <v>0.37500000000000006</v>
          </cell>
          <cell r="SO31">
            <v>0.29166666666666663</v>
          </cell>
          <cell r="SP31">
            <v>0</v>
          </cell>
          <cell r="SQ31">
            <v>0.375</v>
          </cell>
          <cell r="SR31">
            <v>0.375</v>
          </cell>
          <cell r="SS31">
            <v>0</v>
          </cell>
          <cell r="ST31">
            <v>0.41666666666666674</v>
          </cell>
          <cell r="SU31">
            <v>0.375</v>
          </cell>
          <cell r="SV31">
            <v>0.38263888888888897</v>
          </cell>
          <cell r="SW31">
            <v>0.37430555555555561</v>
          </cell>
          <cell r="SX31">
            <v>0.37500000000000006</v>
          </cell>
          <cell r="SY31">
            <v>0</v>
          </cell>
          <cell r="SZ31">
            <v>0</v>
          </cell>
          <cell r="TA31">
            <v>0.375</v>
          </cell>
          <cell r="TB31">
            <v>0</v>
          </cell>
          <cell r="TC31">
            <v>0</v>
          </cell>
          <cell r="TD31">
            <v>0</v>
          </cell>
          <cell r="TF31">
            <v>0</v>
          </cell>
          <cell r="TG31">
            <v>0</v>
          </cell>
          <cell r="TH31">
            <v>0</v>
          </cell>
          <cell r="TI31">
            <v>0</v>
          </cell>
          <cell r="TJ31">
            <v>0</v>
          </cell>
          <cell r="TK31">
            <v>0</v>
          </cell>
          <cell r="TL31">
            <v>0</v>
          </cell>
          <cell r="TM31">
            <v>0</v>
          </cell>
          <cell r="TN31">
            <v>0</v>
          </cell>
          <cell r="TO31">
            <v>0</v>
          </cell>
          <cell r="TP31">
            <v>0</v>
          </cell>
          <cell r="TQ31">
            <v>0</v>
          </cell>
          <cell r="TR31">
            <v>0</v>
          </cell>
          <cell r="TS31">
            <v>0</v>
          </cell>
          <cell r="TT31">
            <v>0</v>
          </cell>
          <cell r="TU31">
            <v>0</v>
          </cell>
          <cell r="TV31">
            <v>0</v>
          </cell>
          <cell r="TW31">
            <v>0</v>
          </cell>
          <cell r="TX31">
            <v>0</v>
          </cell>
          <cell r="TY31">
            <v>0</v>
          </cell>
          <cell r="TZ31">
            <v>0</v>
          </cell>
          <cell r="UA31">
            <v>0</v>
          </cell>
          <cell r="UB31">
            <v>0</v>
          </cell>
          <cell r="UC31">
            <v>0</v>
          </cell>
          <cell r="UD31">
            <v>0</v>
          </cell>
          <cell r="UE31">
            <v>0</v>
          </cell>
          <cell r="UF31">
            <v>0</v>
          </cell>
          <cell r="UG31">
            <v>0</v>
          </cell>
          <cell r="UH31">
            <v>0</v>
          </cell>
          <cell r="UI31">
            <v>0</v>
          </cell>
          <cell r="UJ31">
            <v>0</v>
          </cell>
          <cell r="UL31">
            <v>0</v>
          </cell>
          <cell r="UM31">
            <v>0</v>
          </cell>
          <cell r="UN31">
            <v>0</v>
          </cell>
          <cell r="UO31">
            <v>0</v>
          </cell>
          <cell r="UP31">
            <v>0</v>
          </cell>
          <cell r="UQ31">
            <v>0</v>
          </cell>
          <cell r="UR31">
            <v>0</v>
          </cell>
          <cell r="US31">
            <v>0</v>
          </cell>
          <cell r="UT31">
            <v>0</v>
          </cell>
          <cell r="UU31">
            <v>0</v>
          </cell>
          <cell r="UV31">
            <v>0</v>
          </cell>
          <cell r="UW31">
            <v>0</v>
          </cell>
          <cell r="UX31">
            <v>0</v>
          </cell>
          <cell r="UY31">
            <v>0</v>
          </cell>
          <cell r="UZ31">
            <v>0</v>
          </cell>
          <cell r="VA31">
            <v>0</v>
          </cell>
          <cell r="VB31">
            <v>0</v>
          </cell>
          <cell r="VC31">
            <v>0</v>
          </cell>
          <cell r="VD31">
            <v>0</v>
          </cell>
          <cell r="VE31">
            <v>0</v>
          </cell>
          <cell r="VF31">
            <v>0</v>
          </cell>
          <cell r="VG31">
            <v>0</v>
          </cell>
          <cell r="VH31">
            <v>0</v>
          </cell>
          <cell r="VI31">
            <v>0</v>
          </cell>
          <cell r="VJ31">
            <v>0</v>
          </cell>
          <cell r="VK31">
            <v>0</v>
          </cell>
          <cell r="VL31">
            <v>0</v>
          </cell>
          <cell r="VM31">
            <v>0</v>
          </cell>
          <cell r="VN31">
            <v>0</v>
          </cell>
          <cell r="VO31">
            <v>0</v>
          </cell>
          <cell r="VP31">
            <v>0</v>
          </cell>
          <cell r="VR31">
            <v>19</v>
          </cell>
          <cell r="VS31">
            <v>28</v>
          </cell>
          <cell r="VT31">
            <v>19</v>
          </cell>
          <cell r="VU31">
            <v>19</v>
          </cell>
          <cell r="VV31">
            <v>9</v>
          </cell>
          <cell r="VW31">
            <v>0</v>
          </cell>
          <cell r="VX31">
            <v>0</v>
          </cell>
          <cell r="VY31">
            <v>0</v>
          </cell>
          <cell r="VZ31">
            <v>0</v>
          </cell>
          <cell r="WA31">
            <v>0</v>
          </cell>
          <cell r="WB31">
            <v>0</v>
          </cell>
          <cell r="WC31">
            <v>0</v>
          </cell>
          <cell r="WD31">
            <v>0</v>
          </cell>
          <cell r="WE31">
            <v>0</v>
          </cell>
          <cell r="WF31">
            <v>0</v>
          </cell>
          <cell r="WG31">
            <v>0</v>
          </cell>
          <cell r="WH31">
            <v>0</v>
          </cell>
          <cell r="WI31">
            <v>0</v>
          </cell>
          <cell r="WJ31">
            <v>0</v>
          </cell>
          <cell r="WK31">
            <v>0</v>
          </cell>
          <cell r="WL31">
            <v>0</v>
          </cell>
          <cell r="WM31">
            <v>0</v>
          </cell>
          <cell r="WN31">
            <v>0</v>
          </cell>
          <cell r="WO31">
            <v>1</v>
          </cell>
          <cell r="WP31">
            <v>0</v>
          </cell>
          <cell r="WQ31">
            <v>0</v>
          </cell>
          <cell r="WR31">
            <v>4</v>
          </cell>
          <cell r="WS31">
            <v>4</v>
          </cell>
          <cell r="WT31">
            <v>1</v>
          </cell>
          <cell r="WU31">
            <v>1</v>
          </cell>
          <cell r="WV31">
            <v>0</v>
          </cell>
          <cell r="WW31">
            <v>0</v>
          </cell>
          <cell r="WX31">
            <v>2</v>
          </cell>
          <cell r="WY31">
            <v>6</v>
          </cell>
          <cell r="WZ31">
            <v>0</v>
          </cell>
          <cell r="XA31">
            <v>1</v>
          </cell>
          <cell r="XB31">
            <v>1</v>
          </cell>
          <cell r="XC31">
            <v>0</v>
          </cell>
          <cell r="XD31">
            <v>2</v>
          </cell>
          <cell r="XE31">
            <v>2</v>
          </cell>
          <cell r="XF31">
            <v>0</v>
          </cell>
          <cell r="XG31">
            <v>0</v>
          </cell>
          <cell r="XH31">
            <v>0</v>
          </cell>
          <cell r="XI31">
            <v>0</v>
          </cell>
          <cell r="XJ31">
            <v>6</v>
          </cell>
          <cell r="XK31">
            <v>7</v>
          </cell>
          <cell r="XL31">
            <v>6</v>
          </cell>
          <cell r="XM31">
            <v>6</v>
          </cell>
          <cell r="XN31">
            <v>19</v>
          </cell>
          <cell r="XO31">
            <v>0</v>
          </cell>
          <cell r="XP31">
            <v>0</v>
          </cell>
          <cell r="XQ31">
            <v>0</v>
          </cell>
          <cell r="XR31">
            <v>0</v>
          </cell>
          <cell r="XS31">
            <v>0</v>
          </cell>
          <cell r="XT31">
            <v>0</v>
          </cell>
          <cell r="XU31">
            <v>0</v>
          </cell>
          <cell r="XV31">
            <v>0</v>
          </cell>
          <cell r="XW31">
            <v>3</v>
          </cell>
          <cell r="XX31">
            <v>4</v>
          </cell>
          <cell r="XY31">
            <v>4</v>
          </cell>
          <cell r="XZ31">
            <v>11</v>
          </cell>
          <cell r="YA31">
            <v>0</v>
          </cell>
          <cell r="YB31">
            <v>0</v>
          </cell>
          <cell r="YC31">
            <v>0</v>
          </cell>
          <cell r="YD31">
            <v>0</v>
          </cell>
          <cell r="YE31">
            <v>0</v>
          </cell>
          <cell r="YF31">
            <v>38</v>
          </cell>
          <cell r="YG31">
            <v>1</v>
          </cell>
          <cell r="YH31">
            <v>1</v>
          </cell>
          <cell r="YI31">
            <v>1</v>
          </cell>
          <cell r="YJ31">
            <v>1</v>
          </cell>
          <cell r="YL31">
            <v>1</v>
          </cell>
          <cell r="YM31" t="str">
            <v>A</v>
          </cell>
          <cell r="YN31">
            <v>1</v>
          </cell>
          <cell r="YO31">
            <v>0</v>
          </cell>
          <cell r="YP31">
            <v>1</v>
          </cell>
        </row>
        <row r="32">
          <cell r="B32" t="str">
            <v>ASRI HANDIYANI</v>
          </cell>
          <cell r="C32">
            <v>54351</v>
          </cell>
          <cell r="D32" t="str">
            <v>4</v>
          </cell>
          <cell r="E32" t="str">
            <v>ISLAM</v>
          </cell>
          <cell r="F32" t="str">
            <v>PKWT</v>
          </cell>
          <cell r="G32" t="str">
            <v>PRIO</v>
          </cell>
          <cell r="J32">
            <v>14011003</v>
          </cell>
          <cell r="K32">
            <v>570218</v>
          </cell>
          <cell r="L32" t="str">
            <v>PEREMPUAN</v>
          </cell>
          <cell r="M32" t="str">
            <v>AGENT POSTPAID</v>
          </cell>
          <cell r="N32" t="str">
            <v>ADITYA ROY WICAKSONO</v>
          </cell>
          <cell r="O32" t="str">
            <v>AAN YANUAR</v>
          </cell>
          <cell r="P32" t="str">
            <v>PRIORITY  PER 18 JANUARI 2022 (REPLACE MARIYAM P)</v>
          </cell>
          <cell r="Q32">
            <v>0.375</v>
          </cell>
          <cell r="R32">
            <v>22</v>
          </cell>
          <cell r="S32" t="str">
            <v>H</v>
          </cell>
          <cell r="AB32">
            <v>0.375</v>
          </cell>
          <cell r="AC32">
            <v>24</v>
          </cell>
          <cell r="AD32" t="str">
            <v>H</v>
          </cell>
          <cell r="AM32">
            <v>0</v>
          </cell>
          <cell r="AO32" t="str">
            <v>LP</v>
          </cell>
          <cell r="AX32">
            <v>0</v>
          </cell>
          <cell r="AZ32" t="str">
            <v>LP</v>
          </cell>
          <cell r="BI32">
            <v>0.375</v>
          </cell>
          <cell r="BJ32">
            <v>24</v>
          </cell>
          <cell r="BK32" t="str">
            <v>H</v>
          </cell>
          <cell r="BT32">
            <v>0.38055555555555554</v>
          </cell>
          <cell r="BU32">
            <v>24</v>
          </cell>
          <cell r="BV32" t="str">
            <v>H</v>
          </cell>
          <cell r="CE32">
            <v>1.3756944444444446</v>
          </cell>
          <cell r="CF32">
            <v>22</v>
          </cell>
          <cell r="CG32" t="str">
            <v>TDT</v>
          </cell>
          <cell r="CH32" t="str">
            <v>SITI ROHSAYIDAH</v>
          </cell>
          <cell r="CP32">
            <v>0</v>
          </cell>
          <cell r="CR32" t="str">
            <v>LP</v>
          </cell>
          <cell r="DA32">
            <v>0</v>
          </cell>
          <cell r="DC32" t="str">
            <v>S</v>
          </cell>
          <cell r="DF32" t="str">
            <v>BATUK</v>
          </cell>
          <cell r="DL32">
            <v>0</v>
          </cell>
          <cell r="DN32" t="str">
            <v>S</v>
          </cell>
          <cell r="DQ32" t="str">
            <v>BATUK</v>
          </cell>
          <cell r="DW32">
            <v>0</v>
          </cell>
          <cell r="DY32" t="str">
            <v>LP</v>
          </cell>
          <cell r="EH32">
            <v>0.37361111111111112</v>
          </cell>
          <cell r="EI32">
            <v>22</v>
          </cell>
          <cell r="EJ32" t="str">
            <v>H</v>
          </cell>
          <cell r="ES32">
            <v>0.375</v>
          </cell>
          <cell r="ET32">
            <v>22</v>
          </cell>
          <cell r="EU32" t="str">
            <v>H</v>
          </cell>
          <cell r="FD32">
            <v>0.375</v>
          </cell>
          <cell r="FE32">
            <v>22</v>
          </cell>
          <cell r="FF32" t="str">
            <v>TDT</v>
          </cell>
          <cell r="FG32" t="str">
            <v>SELLA SELVIA</v>
          </cell>
          <cell r="FO32">
            <v>0.375</v>
          </cell>
          <cell r="FP32">
            <v>22</v>
          </cell>
          <cell r="FQ32" t="str">
            <v>TDT</v>
          </cell>
          <cell r="FR32" t="str">
            <v>RIDA FARIDA</v>
          </cell>
          <cell r="FZ32">
            <v>0</v>
          </cell>
          <cell r="GB32" t="str">
            <v>LP</v>
          </cell>
          <cell r="GK32">
            <v>0.41736111111111118</v>
          </cell>
          <cell r="GL32">
            <v>22</v>
          </cell>
          <cell r="GM32" t="str">
            <v>H</v>
          </cell>
          <cell r="GV32">
            <v>0.375</v>
          </cell>
          <cell r="GW32">
            <v>22</v>
          </cell>
          <cell r="GX32" t="str">
            <v>H</v>
          </cell>
          <cell r="HG32">
            <v>0</v>
          </cell>
          <cell r="HI32" t="str">
            <v>C</v>
          </cell>
          <cell r="HR32">
            <v>0</v>
          </cell>
          <cell r="HT32" t="str">
            <v>LP</v>
          </cell>
          <cell r="IC32">
            <v>0</v>
          </cell>
          <cell r="IE32" t="str">
            <v>LP</v>
          </cell>
          <cell r="IN32">
            <v>0.41736111111111113</v>
          </cell>
          <cell r="IO32">
            <v>22</v>
          </cell>
          <cell r="IP32" t="str">
            <v>TDT</v>
          </cell>
          <cell r="IQ32" t="str">
            <v>SELLA SELVIA</v>
          </cell>
          <cell r="JF32">
            <v>0</v>
          </cell>
          <cell r="JG32">
            <v>38</v>
          </cell>
          <cell r="JH32" t="str">
            <v>H</v>
          </cell>
          <cell r="JJ32" t="str">
            <v>DISPENSASI</v>
          </cell>
          <cell r="JM32" t="str">
            <v>Agent Khusus Callback Survey IVR Terputus</v>
          </cell>
          <cell r="JQ32">
            <v>0</v>
          </cell>
          <cell r="JS32" t="str">
            <v>LP</v>
          </cell>
          <cell r="KB32">
            <v>0.41736111111111118</v>
          </cell>
          <cell r="KC32">
            <v>22</v>
          </cell>
          <cell r="KD32" t="str">
            <v>H</v>
          </cell>
          <cell r="KM32">
            <v>0.33472222222222225</v>
          </cell>
          <cell r="KN32">
            <v>24</v>
          </cell>
          <cell r="KO32" t="str">
            <v>H</v>
          </cell>
          <cell r="KX32">
            <v>0.41666666666666669</v>
          </cell>
          <cell r="KY32">
            <v>38</v>
          </cell>
          <cell r="KZ32" t="str">
            <v>H</v>
          </cell>
          <cell r="LI32">
            <v>0</v>
          </cell>
          <cell r="LK32" t="str">
            <v>LP</v>
          </cell>
          <cell r="NB32">
            <v>22</v>
          </cell>
          <cell r="NC32">
            <v>24</v>
          </cell>
          <cell r="ND32">
            <v>0</v>
          </cell>
          <cell r="NE32">
            <v>0</v>
          </cell>
          <cell r="NF32">
            <v>24</v>
          </cell>
          <cell r="NG32">
            <v>24</v>
          </cell>
          <cell r="NH32">
            <v>22</v>
          </cell>
          <cell r="NI32">
            <v>0</v>
          </cell>
          <cell r="NJ32">
            <v>0</v>
          </cell>
          <cell r="NK32">
            <v>0</v>
          </cell>
          <cell r="NL32">
            <v>0</v>
          </cell>
          <cell r="NM32">
            <v>22</v>
          </cell>
          <cell r="NN32">
            <v>22</v>
          </cell>
          <cell r="NO32">
            <v>22</v>
          </cell>
          <cell r="NP32">
            <v>22</v>
          </cell>
          <cell r="NQ32">
            <v>0</v>
          </cell>
          <cell r="NR32">
            <v>22</v>
          </cell>
          <cell r="NS32">
            <v>22</v>
          </cell>
          <cell r="NT32">
            <v>0</v>
          </cell>
          <cell r="NU32">
            <v>0</v>
          </cell>
          <cell r="NV32">
            <v>0</v>
          </cell>
          <cell r="NW32">
            <v>22</v>
          </cell>
          <cell r="NX32">
            <v>38</v>
          </cell>
          <cell r="NY32">
            <v>0</v>
          </cell>
          <cell r="NZ32">
            <v>22</v>
          </cell>
          <cell r="OA32">
            <v>24</v>
          </cell>
          <cell r="OB32">
            <v>38</v>
          </cell>
          <cell r="OC32">
            <v>0</v>
          </cell>
          <cell r="OD32">
            <v>0</v>
          </cell>
          <cell r="OE32">
            <v>0</v>
          </cell>
          <cell r="OF32">
            <v>0</v>
          </cell>
          <cell r="OH32" t="str">
            <v>H</v>
          </cell>
          <cell r="OI32" t="str">
            <v>H</v>
          </cell>
          <cell r="OJ32" t="str">
            <v>LP</v>
          </cell>
          <cell r="OK32" t="str">
            <v>LP</v>
          </cell>
          <cell r="OL32" t="str">
            <v>H</v>
          </cell>
          <cell r="OM32" t="str">
            <v>H</v>
          </cell>
          <cell r="ON32" t="str">
            <v>TDT</v>
          </cell>
          <cell r="OO32" t="str">
            <v>LP</v>
          </cell>
          <cell r="OP32" t="str">
            <v>S</v>
          </cell>
          <cell r="OQ32" t="str">
            <v>S</v>
          </cell>
          <cell r="OR32" t="str">
            <v>LP</v>
          </cell>
          <cell r="OS32" t="str">
            <v>H</v>
          </cell>
          <cell r="OT32" t="str">
            <v>H</v>
          </cell>
          <cell r="OU32" t="str">
            <v>TDT</v>
          </cell>
          <cell r="OV32" t="str">
            <v>TDT</v>
          </cell>
          <cell r="OW32" t="str">
            <v>LP</v>
          </cell>
          <cell r="OX32" t="str">
            <v>H</v>
          </cell>
          <cell r="OY32" t="str">
            <v>H</v>
          </cell>
          <cell r="OZ32" t="str">
            <v>C</v>
          </cell>
          <cell r="PA32" t="str">
            <v>LP</v>
          </cell>
          <cell r="PB32" t="str">
            <v>LP</v>
          </cell>
          <cell r="PC32" t="str">
            <v>TDT</v>
          </cell>
          <cell r="PD32" t="str">
            <v>H</v>
          </cell>
          <cell r="PE32" t="str">
            <v>LP</v>
          </cell>
          <cell r="PF32" t="str">
            <v>H</v>
          </cell>
          <cell r="PG32" t="str">
            <v>H</v>
          </cell>
          <cell r="PH32" t="str">
            <v>H</v>
          </cell>
          <cell r="PI32" t="str">
            <v>LP</v>
          </cell>
          <cell r="PJ32">
            <v>0</v>
          </cell>
          <cell r="PK32">
            <v>0</v>
          </cell>
          <cell r="PL32">
            <v>0</v>
          </cell>
          <cell r="PN32">
            <v>0</v>
          </cell>
          <cell r="PO32">
            <v>0</v>
          </cell>
          <cell r="PP32">
            <v>0</v>
          </cell>
          <cell r="PQ32">
            <v>0</v>
          </cell>
          <cell r="PR32">
            <v>0</v>
          </cell>
          <cell r="PS32">
            <v>0</v>
          </cell>
          <cell r="PT32" t="str">
            <v>SITI ROHSAYIDAH</v>
          </cell>
          <cell r="PU32">
            <v>0</v>
          </cell>
          <cell r="PV32">
            <v>0</v>
          </cell>
          <cell r="PW32">
            <v>0</v>
          </cell>
          <cell r="PX32">
            <v>0</v>
          </cell>
          <cell r="PY32">
            <v>0</v>
          </cell>
          <cell r="PZ32">
            <v>0</v>
          </cell>
          <cell r="QA32" t="str">
            <v>SELLA SELVIA</v>
          </cell>
          <cell r="QB32" t="str">
            <v>RIDA FARIDA</v>
          </cell>
          <cell r="QC32">
            <v>0</v>
          </cell>
          <cell r="QD32">
            <v>0</v>
          </cell>
          <cell r="QE32">
            <v>0</v>
          </cell>
          <cell r="QF32">
            <v>0</v>
          </cell>
          <cell r="QG32">
            <v>0</v>
          </cell>
          <cell r="QH32">
            <v>0</v>
          </cell>
          <cell r="QI32" t="str">
            <v>SELLA SELVIA</v>
          </cell>
          <cell r="QJ32">
            <v>0</v>
          </cell>
          <cell r="QK32">
            <v>0</v>
          </cell>
          <cell r="QL32">
            <v>0</v>
          </cell>
          <cell r="QM32">
            <v>0</v>
          </cell>
          <cell r="QN32">
            <v>0</v>
          </cell>
          <cell r="QO32">
            <v>0</v>
          </cell>
          <cell r="QP32">
            <v>0</v>
          </cell>
          <cell r="QQ32">
            <v>0</v>
          </cell>
          <cell r="QR32">
            <v>0</v>
          </cell>
          <cell r="QT32">
            <v>0</v>
          </cell>
          <cell r="QU32">
            <v>0</v>
          </cell>
          <cell r="QV32">
            <v>0</v>
          </cell>
          <cell r="QW32">
            <v>0</v>
          </cell>
          <cell r="QX32">
            <v>0</v>
          </cell>
          <cell r="QY32">
            <v>0</v>
          </cell>
          <cell r="QZ32">
            <v>0</v>
          </cell>
          <cell r="RA32">
            <v>0</v>
          </cell>
          <cell r="RB32">
            <v>0</v>
          </cell>
          <cell r="RC32">
            <v>0</v>
          </cell>
          <cell r="RD32">
            <v>0</v>
          </cell>
          <cell r="RE32">
            <v>0</v>
          </cell>
          <cell r="RF32">
            <v>0</v>
          </cell>
          <cell r="RG32">
            <v>0</v>
          </cell>
          <cell r="RH32">
            <v>0</v>
          </cell>
          <cell r="RI32">
            <v>0</v>
          </cell>
          <cell r="RJ32">
            <v>0</v>
          </cell>
          <cell r="RK32">
            <v>0</v>
          </cell>
          <cell r="RL32">
            <v>0</v>
          </cell>
          <cell r="RM32">
            <v>0</v>
          </cell>
          <cell r="RN32">
            <v>0</v>
          </cell>
          <cell r="RO32">
            <v>0</v>
          </cell>
          <cell r="RP32" t="str">
            <v>DISPENSASI</v>
          </cell>
          <cell r="RQ32">
            <v>0</v>
          </cell>
          <cell r="RR32">
            <v>0</v>
          </cell>
          <cell r="RS32">
            <v>0</v>
          </cell>
          <cell r="RT32">
            <v>0</v>
          </cell>
          <cell r="RU32">
            <v>0</v>
          </cell>
          <cell r="RV32">
            <v>0</v>
          </cell>
          <cell r="RW32">
            <v>0</v>
          </cell>
          <cell r="RX32">
            <v>0</v>
          </cell>
          <cell r="RZ32">
            <v>0.375</v>
          </cell>
          <cell r="SA32">
            <v>0.375</v>
          </cell>
          <cell r="SB32">
            <v>0</v>
          </cell>
          <cell r="SC32">
            <v>0</v>
          </cell>
          <cell r="SD32">
            <v>0.375</v>
          </cell>
          <cell r="SE32">
            <v>0.38055555555555554</v>
          </cell>
          <cell r="SF32">
            <v>1.3756944444444446</v>
          </cell>
          <cell r="SG32">
            <v>0</v>
          </cell>
          <cell r="SH32">
            <v>0</v>
          </cell>
          <cell r="SI32">
            <v>0</v>
          </cell>
          <cell r="SJ32">
            <v>0</v>
          </cell>
          <cell r="SK32">
            <v>0.37361111111111112</v>
          </cell>
          <cell r="SL32">
            <v>0.375</v>
          </cell>
          <cell r="SM32">
            <v>0.375</v>
          </cell>
          <cell r="SN32">
            <v>0.375</v>
          </cell>
          <cell r="SO32">
            <v>0</v>
          </cell>
          <cell r="SP32">
            <v>0.41736111111111118</v>
          </cell>
          <cell r="SQ32">
            <v>0.375</v>
          </cell>
          <cell r="SR32">
            <v>0</v>
          </cell>
          <cell r="SS32">
            <v>0</v>
          </cell>
          <cell r="ST32">
            <v>0</v>
          </cell>
          <cell r="SU32">
            <v>0.41736111111111113</v>
          </cell>
          <cell r="SV32">
            <v>0</v>
          </cell>
          <cell r="SW32">
            <v>0</v>
          </cell>
          <cell r="SX32">
            <v>0.41736111111111118</v>
          </cell>
          <cell r="SY32">
            <v>0.33472222222222225</v>
          </cell>
          <cell r="SZ32">
            <v>0.41666666666666669</v>
          </cell>
          <cell r="TA32">
            <v>0</v>
          </cell>
          <cell r="TB32">
            <v>0</v>
          </cell>
          <cell r="TC32">
            <v>0</v>
          </cell>
          <cell r="TD32">
            <v>0</v>
          </cell>
          <cell r="TF32">
            <v>0</v>
          </cell>
          <cell r="TG32">
            <v>0</v>
          </cell>
          <cell r="TH32">
            <v>0</v>
          </cell>
          <cell r="TI32">
            <v>0</v>
          </cell>
          <cell r="TJ32">
            <v>0</v>
          </cell>
          <cell r="TK32">
            <v>0</v>
          </cell>
          <cell r="TL32">
            <v>0</v>
          </cell>
          <cell r="TM32">
            <v>0</v>
          </cell>
          <cell r="TN32">
            <v>0</v>
          </cell>
          <cell r="TO32">
            <v>0</v>
          </cell>
          <cell r="TP32">
            <v>0</v>
          </cell>
          <cell r="TQ32">
            <v>0</v>
          </cell>
          <cell r="TR32">
            <v>0</v>
          </cell>
          <cell r="TS32">
            <v>0</v>
          </cell>
          <cell r="TT32">
            <v>0</v>
          </cell>
          <cell r="TU32">
            <v>0</v>
          </cell>
          <cell r="TV32">
            <v>0</v>
          </cell>
          <cell r="TW32">
            <v>0</v>
          </cell>
          <cell r="TX32">
            <v>0</v>
          </cell>
          <cell r="TY32">
            <v>0</v>
          </cell>
          <cell r="TZ32">
            <v>0</v>
          </cell>
          <cell r="UA32">
            <v>0</v>
          </cell>
          <cell r="UB32">
            <v>0</v>
          </cell>
          <cell r="UC32">
            <v>0</v>
          </cell>
          <cell r="UD32">
            <v>0</v>
          </cell>
          <cell r="UE32">
            <v>0</v>
          </cell>
          <cell r="UF32">
            <v>0</v>
          </cell>
          <cell r="UG32">
            <v>0</v>
          </cell>
          <cell r="UH32">
            <v>0</v>
          </cell>
          <cell r="UI32">
            <v>0</v>
          </cell>
          <cell r="UJ32">
            <v>0</v>
          </cell>
          <cell r="UL32">
            <v>0</v>
          </cell>
          <cell r="UM32">
            <v>0</v>
          </cell>
          <cell r="UN32">
            <v>0</v>
          </cell>
          <cell r="UO32">
            <v>0</v>
          </cell>
          <cell r="UP32">
            <v>0</v>
          </cell>
          <cell r="UQ32">
            <v>0</v>
          </cell>
          <cell r="UR32">
            <v>0</v>
          </cell>
          <cell r="US32">
            <v>0</v>
          </cell>
          <cell r="UT32">
            <v>0</v>
          </cell>
          <cell r="UU32">
            <v>0</v>
          </cell>
          <cell r="UV32">
            <v>0</v>
          </cell>
          <cell r="UW32">
            <v>0</v>
          </cell>
          <cell r="UX32">
            <v>0</v>
          </cell>
          <cell r="UY32">
            <v>0</v>
          </cell>
          <cell r="UZ32">
            <v>0</v>
          </cell>
          <cell r="VA32">
            <v>0</v>
          </cell>
          <cell r="VB32">
            <v>0</v>
          </cell>
          <cell r="VC32">
            <v>0</v>
          </cell>
          <cell r="VD32">
            <v>0</v>
          </cell>
          <cell r="VE32">
            <v>0</v>
          </cell>
          <cell r="VF32">
            <v>0</v>
          </cell>
          <cell r="VG32">
            <v>0</v>
          </cell>
          <cell r="VH32">
            <v>0</v>
          </cell>
          <cell r="VI32">
            <v>0</v>
          </cell>
          <cell r="VJ32">
            <v>0</v>
          </cell>
          <cell r="VK32">
            <v>0</v>
          </cell>
          <cell r="VL32">
            <v>0</v>
          </cell>
          <cell r="VM32">
            <v>0</v>
          </cell>
          <cell r="VN32">
            <v>0</v>
          </cell>
          <cell r="VO32">
            <v>0</v>
          </cell>
          <cell r="VP32">
            <v>0</v>
          </cell>
          <cell r="VR32">
            <v>19</v>
          </cell>
          <cell r="VS32">
            <v>28</v>
          </cell>
          <cell r="VT32">
            <v>17</v>
          </cell>
          <cell r="VU32">
            <v>16</v>
          </cell>
          <cell r="VV32">
            <v>9</v>
          </cell>
          <cell r="VW32">
            <v>2</v>
          </cell>
          <cell r="VX32">
            <v>0</v>
          </cell>
          <cell r="VY32">
            <v>2</v>
          </cell>
          <cell r="VZ32">
            <v>0</v>
          </cell>
          <cell r="WA32">
            <v>0</v>
          </cell>
          <cell r="WB32">
            <v>0</v>
          </cell>
          <cell r="WC32">
            <v>0</v>
          </cell>
          <cell r="WD32">
            <v>2</v>
          </cell>
          <cell r="WE32">
            <v>1</v>
          </cell>
          <cell r="WF32">
            <v>0</v>
          </cell>
          <cell r="WG32">
            <v>0</v>
          </cell>
          <cell r="WH32">
            <v>0</v>
          </cell>
          <cell r="WI32">
            <v>0</v>
          </cell>
          <cell r="WJ32">
            <v>1</v>
          </cell>
          <cell r="WK32">
            <v>0</v>
          </cell>
          <cell r="WL32">
            <v>0</v>
          </cell>
          <cell r="WM32">
            <v>0</v>
          </cell>
          <cell r="WN32">
            <v>0</v>
          </cell>
          <cell r="WO32">
            <v>0</v>
          </cell>
          <cell r="WP32">
            <v>0</v>
          </cell>
          <cell r="WQ32">
            <v>4</v>
          </cell>
          <cell r="WR32">
            <v>0</v>
          </cell>
          <cell r="WS32">
            <v>4</v>
          </cell>
          <cell r="WT32">
            <v>0</v>
          </cell>
          <cell r="WU32">
            <v>0</v>
          </cell>
          <cell r="WV32">
            <v>0</v>
          </cell>
          <cell r="WW32">
            <v>0</v>
          </cell>
          <cell r="WX32">
            <v>0</v>
          </cell>
          <cell r="WY32">
            <v>0</v>
          </cell>
          <cell r="WZ32">
            <v>0</v>
          </cell>
          <cell r="XA32">
            <v>0</v>
          </cell>
          <cell r="XB32">
            <v>0</v>
          </cell>
          <cell r="XC32">
            <v>0</v>
          </cell>
          <cell r="XD32">
            <v>0</v>
          </cell>
          <cell r="XE32">
            <v>0</v>
          </cell>
          <cell r="XF32">
            <v>0</v>
          </cell>
          <cell r="XG32">
            <v>0</v>
          </cell>
          <cell r="XH32">
            <v>0</v>
          </cell>
          <cell r="XI32">
            <v>0</v>
          </cell>
          <cell r="XJ32">
            <v>0</v>
          </cell>
          <cell r="XK32">
            <v>5</v>
          </cell>
          <cell r="XL32">
            <v>6</v>
          </cell>
          <cell r="XM32">
            <v>5</v>
          </cell>
          <cell r="XN32">
            <v>16</v>
          </cell>
          <cell r="XO32">
            <v>2</v>
          </cell>
          <cell r="XP32">
            <v>0</v>
          </cell>
          <cell r="XQ32">
            <v>0</v>
          </cell>
          <cell r="XR32">
            <v>2</v>
          </cell>
          <cell r="XS32">
            <v>0</v>
          </cell>
          <cell r="XT32">
            <v>0</v>
          </cell>
          <cell r="XU32">
            <v>0</v>
          </cell>
          <cell r="XV32">
            <v>0</v>
          </cell>
          <cell r="XW32">
            <v>3</v>
          </cell>
          <cell r="XX32">
            <v>3</v>
          </cell>
          <cell r="XY32">
            <v>3</v>
          </cell>
          <cell r="XZ32">
            <v>9</v>
          </cell>
          <cell r="YA32">
            <v>0</v>
          </cell>
          <cell r="YB32">
            <v>0</v>
          </cell>
          <cell r="YC32">
            <v>0</v>
          </cell>
          <cell r="YD32">
            <v>0</v>
          </cell>
          <cell r="YE32">
            <v>0</v>
          </cell>
          <cell r="YF32">
            <v>34</v>
          </cell>
          <cell r="YG32">
            <v>0.7142857142857143</v>
          </cell>
          <cell r="YH32">
            <v>1</v>
          </cell>
          <cell r="YI32">
            <v>1</v>
          </cell>
          <cell r="YJ32">
            <v>0.88888888888888884</v>
          </cell>
          <cell r="YL32">
            <v>0.87878787878787878</v>
          </cell>
          <cell r="YM32" t="str">
            <v>B</v>
          </cell>
          <cell r="YN32">
            <v>0.87878787878787878</v>
          </cell>
          <cell r="YO32">
            <v>2</v>
          </cell>
          <cell r="YP32">
            <v>0.88888888888888884</v>
          </cell>
        </row>
        <row r="33">
          <cell r="B33" t="str">
            <v>ROSI ROSMAWATI</v>
          </cell>
          <cell r="C33">
            <v>154667</v>
          </cell>
          <cell r="D33" t="str">
            <v>2</v>
          </cell>
          <cell r="E33" t="str">
            <v>ISLAM</v>
          </cell>
          <cell r="F33" t="str">
            <v>PHL</v>
          </cell>
          <cell r="G33" t="str">
            <v>PRIO</v>
          </cell>
          <cell r="J33">
            <v>19231902</v>
          </cell>
          <cell r="K33">
            <v>570044</v>
          </cell>
          <cell r="L33" t="str">
            <v>PEREMPUAN</v>
          </cell>
          <cell r="M33" t="str">
            <v>AGENT POSTPAID</v>
          </cell>
          <cell r="N33" t="str">
            <v>ANDRYAN ANAKOTTA PARY</v>
          </cell>
          <cell r="O33" t="str">
            <v>AAN YANUAR</v>
          </cell>
          <cell r="Q33">
            <v>0.3743055555555555</v>
          </cell>
          <cell r="R33">
            <v>38</v>
          </cell>
          <cell r="S33" t="str">
            <v>H</v>
          </cell>
          <cell r="AB33">
            <v>0</v>
          </cell>
          <cell r="AD33" t="str">
            <v>LP</v>
          </cell>
          <cell r="AM33">
            <v>0.37569444444444444</v>
          </cell>
          <cell r="AN33">
            <v>24</v>
          </cell>
          <cell r="AO33" t="str">
            <v>H</v>
          </cell>
          <cell r="AX33">
            <v>0.41805555555555551</v>
          </cell>
          <cell r="AY33">
            <v>24</v>
          </cell>
          <cell r="AZ33" t="str">
            <v>H</v>
          </cell>
          <cell r="BI33">
            <v>0</v>
          </cell>
          <cell r="BK33" t="str">
            <v>LP</v>
          </cell>
          <cell r="BT33">
            <v>0</v>
          </cell>
          <cell r="BV33" t="str">
            <v>LP</v>
          </cell>
          <cell r="CE33">
            <v>0.375</v>
          </cell>
          <cell r="CF33">
            <v>22</v>
          </cell>
          <cell r="CG33" t="str">
            <v>H</v>
          </cell>
          <cell r="CP33">
            <v>1.3840277777777776</v>
          </cell>
          <cell r="CQ33">
            <v>22</v>
          </cell>
          <cell r="CR33" t="str">
            <v>H</v>
          </cell>
          <cell r="DA33">
            <v>2.4166666666666665</v>
          </cell>
          <cell r="DB33">
            <v>22</v>
          </cell>
          <cell r="DC33" t="str">
            <v>H</v>
          </cell>
          <cell r="DL33">
            <v>0.41805555555555551</v>
          </cell>
          <cell r="DM33">
            <v>24</v>
          </cell>
          <cell r="DN33" t="str">
            <v>H</v>
          </cell>
          <cell r="DW33">
            <v>0.29236111111111113</v>
          </cell>
          <cell r="DX33">
            <v>38</v>
          </cell>
          <cell r="DY33" t="str">
            <v>IMP</v>
          </cell>
          <cell r="EC33" t="str">
            <v>Sakit demam, sakit tenggorokan, sakit badan</v>
          </cell>
          <cell r="EH33">
            <v>0</v>
          </cell>
          <cell r="EJ33" t="str">
            <v>LP</v>
          </cell>
          <cell r="ES33">
            <v>0</v>
          </cell>
          <cell r="EU33" t="str">
            <v>LP</v>
          </cell>
          <cell r="FD33">
            <v>0.375</v>
          </cell>
          <cell r="FE33">
            <v>22</v>
          </cell>
          <cell r="FF33" t="str">
            <v>H</v>
          </cell>
          <cell r="FO33">
            <v>0.37847222222222221</v>
          </cell>
          <cell r="FP33">
            <v>24</v>
          </cell>
          <cell r="FQ33" t="str">
            <v>H</v>
          </cell>
          <cell r="FZ33">
            <v>1.375</v>
          </cell>
          <cell r="GA33">
            <v>38</v>
          </cell>
          <cell r="GB33" t="str">
            <v>H</v>
          </cell>
          <cell r="GK33">
            <v>0</v>
          </cell>
          <cell r="GM33" t="str">
            <v>LP</v>
          </cell>
          <cell r="GV33">
            <v>0</v>
          </cell>
          <cell r="GX33" t="str">
            <v>LP</v>
          </cell>
          <cell r="HG33">
            <v>0.36805555555555558</v>
          </cell>
          <cell r="HH33">
            <v>22</v>
          </cell>
          <cell r="HI33" t="str">
            <v>H</v>
          </cell>
          <cell r="HR33">
            <v>0.37569444444444444</v>
          </cell>
          <cell r="HS33">
            <v>24</v>
          </cell>
          <cell r="HT33" t="str">
            <v>H</v>
          </cell>
          <cell r="IC33">
            <v>0.41666666666666674</v>
          </cell>
          <cell r="ID33">
            <v>22</v>
          </cell>
          <cell r="IE33" t="str">
            <v>H</v>
          </cell>
          <cell r="IN33">
            <v>0</v>
          </cell>
          <cell r="IP33" t="str">
            <v>LP</v>
          </cell>
          <cell r="JF33">
            <v>0</v>
          </cell>
          <cell r="JH33" t="str">
            <v>LP</v>
          </cell>
          <cell r="JQ33">
            <v>0.37777777777777782</v>
          </cell>
          <cell r="JR33">
            <v>22</v>
          </cell>
          <cell r="JS33" t="str">
            <v>H</v>
          </cell>
          <cell r="KB33">
            <v>0.41458333333333341</v>
          </cell>
          <cell r="KC33">
            <v>22</v>
          </cell>
          <cell r="KD33" t="str">
            <v>H</v>
          </cell>
          <cell r="KM33">
            <v>0.41597222222222224</v>
          </cell>
          <cell r="KN33">
            <v>22</v>
          </cell>
          <cell r="KO33" t="str">
            <v>H</v>
          </cell>
          <cell r="KX33">
            <v>0.37569444444444444</v>
          </cell>
          <cell r="KY33">
            <v>24</v>
          </cell>
          <cell r="KZ33" t="str">
            <v>H</v>
          </cell>
          <cell r="LI33">
            <v>0.41736111111111113</v>
          </cell>
          <cell r="LJ33">
            <v>38</v>
          </cell>
          <cell r="LK33" t="str">
            <v>H</v>
          </cell>
          <cell r="NB33">
            <v>38</v>
          </cell>
          <cell r="NC33">
            <v>0</v>
          </cell>
          <cell r="ND33">
            <v>24</v>
          </cell>
          <cell r="NE33">
            <v>24</v>
          </cell>
          <cell r="NF33">
            <v>0</v>
          </cell>
          <cell r="NG33">
            <v>0</v>
          </cell>
          <cell r="NH33">
            <v>22</v>
          </cell>
          <cell r="NI33">
            <v>22</v>
          </cell>
          <cell r="NJ33">
            <v>22</v>
          </cell>
          <cell r="NK33">
            <v>24</v>
          </cell>
          <cell r="NL33">
            <v>38</v>
          </cell>
          <cell r="NM33">
            <v>0</v>
          </cell>
          <cell r="NN33">
            <v>0</v>
          </cell>
          <cell r="NO33">
            <v>22</v>
          </cell>
          <cell r="NP33">
            <v>24</v>
          </cell>
          <cell r="NQ33">
            <v>38</v>
          </cell>
          <cell r="NR33">
            <v>0</v>
          </cell>
          <cell r="NS33">
            <v>0</v>
          </cell>
          <cell r="NT33">
            <v>22</v>
          </cell>
          <cell r="NU33">
            <v>24</v>
          </cell>
          <cell r="NV33">
            <v>22</v>
          </cell>
          <cell r="NW33">
            <v>0</v>
          </cell>
          <cell r="NX33">
            <v>0</v>
          </cell>
          <cell r="NY33">
            <v>22</v>
          </cell>
          <cell r="NZ33">
            <v>22</v>
          </cell>
          <cell r="OA33">
            <v>22</v>
          </cell>
          <cell r="OB33">
            <v>24</v>
          </cell>
          <cell r="OC33">
            <v>38</v>
          </cell>
          <cell r="OD33">
            <v>0</v>
          </cell>
          <cell r="OE33">
            <v>0</v>
          </cell>
          <cell r="OF33">
            <v>0</v>
          </cell>
          <cell r="OH33" t="str">
            <v>H</v>
          </cell>
          <cell r="OI33" t="str">
            <v>LP</v>
          </cell>
          <cell r="OJ33" t="str">
            <v>H</v>
          </cell>
          <cell r="OK33" t="str">
            <v>H</v>
          </cell>
          <cell r="OL33" t="str">
            <v>LP</v>
          </cell>
          <cell r="OM33" t="str">
            <v>LP</v>
          </cell>
          <cell r="ON33" t="str">
            <v>H</v>
          </cell>
          <cell r="OO33" t="str">
            <v>H</v>
          </cell>
          <cell r="OP33" t="str">
            <v>H</v>
          </cell>
          <cell r="OQ33" t="str">
            <v>H</v>
          </cell>
          <cell r="OR33" t="str">
            <v>IMP</v>
          </cell>
          <cell r="OS33" t="str">
            <v>LP</v>
          </cell>
          <cell r="OT33" t="str">
            <v>LP</v>
          </cell>
          <cell r="OU33" t="str">
            <v>H</v>
          </cell>
          <cell r="OV33" t="str">
            <v>H</v>
          </cell>
          <cell r="OW33" t="str">
            <v>H</v>
          </cell>
          <cell r="OX33" t="str">
            <v>LP</v>
          </cell>
          <cell r="OY33" t="str">
            <v>LP</v>
          </cell>
          <cell r="OZ33" t="str">
            <v>H</v>
          </cell>
          <cell r="PA33" t="str">
            <v>H</v>
          </cell>
          <cell r="PB33" t="str">
            <v>H</v>
          </cell>
          <cell r="PC33" t="str">
            <v>LP</v>
          </cell>
          <cell r="PD33" t="str">
            <v>LP</v>
          </cell>
          <cell r="PE33" t="str">
            <v>H</v>
          </cell>
          <cell r="PF33" t="str">
            <v>H</v>
          </cell>
          <cell r="PG33" t="str">
            <v>H</v>
          </cell>
          <cell r="PH33" t="str">
            <v>H</v>
          </cell>
          <cell r="PI33" t="str">
            <v>H</v>
          </cell>
          <cell r="PJ33">
            <v>0</v>
          </cell>
          <cell r="PK33">
            <v>0</v>
          </cell>
          <cell r="PL33">
            <v>0</v>
          </cell>
          <cell r="PN33">
            <v>0</v>
          </cell>
          <cell r="PO33">
            <v>0</v>
          </cell>
          <cell r="PP33">
            <v>0</v>
          </cell>
          <cell r="PQ33">
            <v>0</v>
          </cell>
          <cell r="PR33">
            <v>0</v>
          </cell>
          <cell r="PS33">
            <v>0</v>
          </cell>
          <cell r="PT33">
            <v>0</v>
          </cell>
          <cell r="PU33">
            <v>0</v>
          </cell>
          <cell r="PV33">
            <v>0</v>
          </cell>
          <cell r="PW33">
            <v>0</v>
          </cell>
          <cell r="PX33">
            <v>0</v>
          </cell>
          <cell r="PY33">
            <v>0</v>
          </cell>
          <cell r="PZ33">
            <v>0</v>
          </cell>
          <cell r="QA33">
            <v>0</v>
          </cell>
          <cell r="QB33">
            <v>0</v>
          </cell>
          <cell r="QC33">
            <v>0</v>
          </cell>
          <cell r="QD33">
            <v>0</v>
          </cell>
          <cell r="QE33">
            <v>0</v>
          </cell>
          <cell r="QF33">
            <v>0</v>
          </cell>
          <cell r="QG33">
            <v>0</v>
          </cell>
          <cell r="QH33">
            <v>0</v>
          </cell>
          <cell r="QI33">
            <v>0</v>
          </cell>
          <cell r="QJ33">
            <v>0</v>
          </cell>
          <cell r="QK33">
            <v>0</v>
          </cell>
          <cell r="QL33">
            <v>0</v>
          </cell>
          <cell r="QM33">
            <v>0</v>
          </cell>
          <cell r="QN33">
            <v>0</v>
          </cell>
          <cell r="QO33">
            <v>0</v>
          </cell>
          <cell r="QP33">
            <v>0</v>
          </cell>
          <cell r="QQ33">
            <v>0</v>
          </cell>
          <cell r="QR33">
            <v>0</v>
          </cell>
          <cell r="QT33">
            <v>0</v>
          </cell>
          <cell r="QU33">
            <v>0</v>
          </cell>
          <cell r="QV33">
            <v>0</v>
          </cell>
          <cell r="QW33">
            <v>0</v>
          </cell>
          <cell r="QX33">
            <v>0</v>
          </cell>
          <cell r="QY33">
            <v>0</v>
          </cell>
          <cell r="QZ33">
            <v>0</v>
          </cell>
          <cell r="RA33">
            <v>0</v>
          </cell>
          <cell r="RB33">
            <v>0</v>
          </cell>
          <cell r="RC33">
            <v>0</v>
          </cell>
          <cell r="RD33">
            <v>0</v>
          </cell>
          <cell r="RE33">
            <v>0</v>
          </cell>
          <cell r="RF33">
            <v>0</v>
          </cell>
          <cell r="RG33">
            <v>0</v>
          </cell>
          <cell r="RH33">
            <v>0</v>
          </cell>
          <cell r="RI33">
            <v>0</v>
          </cell>
          <cell r="RJ33">
            <v>0</v>
          </cell>
          <cell r="RK33">
            <v>0</v>
          </cell>
          <cell r="RL33">
            <v>0</v>
          </cell>
          <cell r="RM33">
            <v>0</v>
          </cell>
          <cell r="RN33">
            <v>0</v>
          </cell>
          <cell r="RO33">
            <v>0</v>
          </cell>
          <cell r="RP33">
            <v>0</v>
          </cell>
          <cell r="RQ33">
            <v>0</v>
          </cell>
          <cell r="RR33">
            <v>0</v>
          </cell>
          <cell r="RS33">
            <v>0</v>
          </cell>
          <cell r="RT33">
            <v>0</v>
          </cell>
          <cell r="RU33">
            <v>0</v>
          </cell>
          <cell r="RV33">
            <v>0</v>
          </cell>
          <cell r="RW33">
            <v>0</v>
          </cell>
          <cell r="RX33">
            <v>0</v>
          </cell>
          <cell r="RZ33">
            <v>0.3743055555555555</v>
          </cell>
          <cell r="SA33">
            <v>0</v>
          </cell>
          <cell r="SB33">
            <v>0.37569444444444444</v>
          </cell>
          <cell r="SC33">
            <v>0.41805555555555551</v>
          </cell>
          <cell r="SD33">
            <v>0</v>
          </cell>
          <cell r="SE33">
            <v>0</v>
          </cell>
          <cell r="SF33">
            <v>0.375</v>
          </cell>
          <cell r="SG33">
            <v>1.3840277777777776</v>
          </cell>
          <cell r="SH33">
            <v>2.4166666666666665</v>
          </cell>
          <cell r="SI33">
            <v>0.41805555555555551</v>
          </cell>
          <cell r="SJ33">
            <v>0.29236111111111113</v>
          </cell>
          <cell r="SK33">
            <v>0</v>
          </cell>
          <cell r="SL33">
            <v>0</v>
          </cell>
          <cell r="SM33">
            <v>0.375</v>
          </cell>
          <cell r="SN33">
            <v>0.37847222222222221</v>
          </cell>
          <cell r="SO33">
            <v>1.375</v>
          </cell>
          <cell r="SP33">
            <v>0</v>
          </cell>
          <cell r="SQ33">
            <v>0</v>
          </cell>
          <cell r="SR33">
            <v>0.36805555555555558</v>
          </cell>
          <cell r="SS33">
            <v>0.37569444444444444</v>
          </cell>
          <cell r="ST33">
            <v>0.41666666666666674</v>
          </cell>
          <cell r="SU33">
            <v>0</v>
          </cell>
          <cell r="SV33">
            <v>0</v>
          </cell>
          <cell r="SW33">
            <v>0.37777777777777782</v>
          </cell>
          <cell r="SX33">
            <v>0.41458333333333341</v>
          </cell>
          <cell r="SY33">
            <v>0.41597222222222224</v>
          </cell>
          <cell r="SZ33">
            <v>0.37569444444444444</v>
          </cell>
          <cell r="TA33">
            <v>0.41736111111111113</v>
          </cell>
          <cell r="TB33">
            <v>0</v>
          </cell>
          <cell r="TC33">
            <v>0</v>
          </cell>
          <cell r="TD33">
            <v>0</v>
          </cell>
          <cell r="TF33">
            <v>0</v>
          </cell>
          <cell r="TG33">
            <v>0</v>
          </cell>
          <cell r="TH33">
            <v>0</v>
          </cell>
          <cell r="TI33">
            <v>0</v>
          </cell>
          <cell r="TJ33">
            <v>0</v>
          </cell>
          <cell r="TK33">
            <v>0</v>
          </cell>
          <cell r="TL33">
            <v>0</v>
          </cell>
          <cell r="TM33">
            <v>0</v>
          </cell>
          <cell r="TN33">
            <v>0</v>
          </cell>
          <cell r="TO33">
            <v>0</v>
          </cell>
          <cell r="TP33">
            <v>0</v>
          </cell>
          <cell r="TQ33">
            <v>0</v>
          </cell>
          <cell r="TR33">
            <v>0</v>
          </cell>
          <cell r="TS33">
            <v>0</v>
          </cell>
          <cell r="TT33">
            <v>0</v>
          </cell>
          <cell r="TU33">
            <v>0</v>
          </cell>
          <cell r="TV33">
            <v>0</v>
          </cell>
          <cell r="TW33">
            <v>0</v>
          </cell>
          <cell r="TX33">
            <v>0</v>
          </cell>
          <cell r="TY33">
            <v>0</v>
          </cell>
          <cell r="TZ33">
            <v>0</v>
          </cell>
          <cell r="UA33">
            <v>0</v>
          </cell>
          <cell r="UB33">
            <v>0</v>
          </cell>
          <cell r="UC33">
            <v>0</v>
          </cell>
          <cell r="UD33">
            <v>0</v>
          </cell>
          <cell r="UE33">
            <v>0</v>
          </cell>
          <cell r="UF33">
            <v>0</v>
          </cell>
          <cell r="UG33">
            <v>0</v>
          </cell>
          <cell r="UH33">
            <v>0</v>
          </cell>
          <cell r="UI33">
            <v>0</v>
          </cell>
          <cell r="UJ33">
            <v>0</v>
          </cell>
          <cell r="UL33">
            <v>0</v>
          </cell>
          <cell r="UM33">
            <v>0</v>
          </cell>
          <cell r="UN33">
            <v>0</v>
          </cell>
          <cell r="UO33">
            <v>0</v>
          </cell>
          <cell r="UP33">
            <v>0</v>
          </cell>
          <cell r="UQ33">
            <v>0</v>
          </cell>
          <cell r="UR33">
            <v>0</v>
          </cell>
          <cell r="US33">
            <v>0</v>
          </cell>
          <cell r="UT33">
            <v>0</v>
          </cell>
          <cell r="UU33">
            <v>0</v>
          </cell>
          <cell r="UV33">
            <v>0</v>
          </cell>
          <cell r="UW33">
            <v>0</v>
          </cell>
          <cell r="UX33">
            <v>0</v>
          </cell>
          <cell r="UY33">
            <v>0</v>
          </cell>
          <cell r="UZ33">
            <v>0</v>
          </cell>
          <cell r="VA33">
            <v>0</v>
          </cell>
          <cell r="VB33">
            <v>0</v>
          </cell>
          <cell r="VC33">
            <v>0</v>
          </cell>
          <cell r="VD33">
            <v>0</v>
          </cell>
          <cell r="VE33">
            <v>0</v>
          </cell>
          <cell r="VF33">
            <v>0</v>
          </cell>
          <cell r="VG33">
            <v>0</v>
          </cell>
          <cell r="VH33">
            <v>0</v>
          </cell>
          <cell r="VI33">
            <v>0</v>
          </cell>
          <cell r="VJ33">
            <v>0</v>
          </cell>
          <cell r="VK33">
            <v>0</v>
          </cell>
          <cell r="VL33">
            <v>0</v>
          </cell>
          <cell r="VM33">
            <v>0</v>
          </cell>
          <cell r="VN33">
            <v>0</v>
          </cell>
          <cell r="VO33">
            <v>0</v>
          </cell>
          <cell r="VP33">
            <v>0</v>
          </cell>
          <cell r="VR33">
            <v>19</v>
          </cell>
          <cell r="VS33">
            <v>28</v>
          </cell>
          <cell r="VT33">
            <v>19</v>
          </cell>
          <cell r="VU33">
            <v>19</v>
          </cell>
          <cell r="VV33">
            <v>9</v>
          </cell>
          <cell r="VW33">
            <v>0</v>
          </cell>
          <cell r="VX33">
            <v>0</v>
          </cell>
          <cell r="VY33">
            <v>0</v>
          </cell>
          <cell r="VZ33">
            <v>0</v>
          </cell>
          <cell r="WA33">
            <v>0</v>
          </cell>
          <cell r="WB33">
            <v>0</v>
          </cell>
          <cell r="WC33">
            <v>0</v>
          </cell>
          <cell r="WD33">
            <v>0</v>
          </cell>
          <cell r="WE33">
            <v>0</v>
          </cell>
          <cell r="WF33">
            <v>0</v>
          </cell>
          <cell r="WG33">
            <v>0</v>
          </cell>
          <cell r="WH33">
            <v>0</v>
          </cell>
          <cell r="WI33">
            <v>0</v>
          </cell>
          <cell r="WJ33">
            <v>0</v>
          </cell>
          <cell r="WK33">
            <v>0</v>
          </cell>
          <cell r="WL33">
            <v>0</v>
          </cell>
          <cell r="WM33">
            <v>0</v>
          </cell>
          <cell r="WN33">
            <v>0</v>
          </cell>
          <cell r="WO33">
            <v>0</v>
          </cell>
          <cell r="WP33">
            <v>0</v>
          </cell>
          <cell r="WQ33">
            <v>0</v>
          </cell>
          <cell r="WR33">
            <v>0</v>
          </cell>
          <cell r="WS33">
            <v>0</v>
          </cell>
          <cell r="WT33">
            <v>0</v>
          </cell>
          <cell r="WU33">
            <v>0</v>
          </cell>
          <cell r="WV33">
            <v>0</v>
          </cell>
          <cell r="WW33">
            <v>0</v>
          </cell>
          <cell r="WX33">
            <v>0</v>
          </cell>
          <cell r="WY33">
            <v>0</v>
          </cell>
          <cell r="WZ33">
            <v>0</v>
          </cell>
          <cell r="XA33">
            <v>0</v>
          </cell>
          <cell r="XB33">
            <v>0</v>
          </cell>
          <cell r="XC33">
            <v>0</v>
          </cell>
          <cell r="XD33">
            <v>0</v>
          </cell>
          <cell r="XE33">
            <v>0</v>
          </cell>
          <cell r="XF33">
            <v>0</v>
          </cell>
          <cell r="XG33">
            <v>0</v>
          </cell>
          <cell r="XH33">
            <v>0</v>
          </cell>
          <cell r="XI33">
            <v>0</v>
          </cell>
          <cell r="XJ33">
            <v>0</v>
          </cell>
          <cell r="XK33">
            <v>7</v>
          </cell>
          <cell r="XL33">
            <v>6</v>
          </cell>
          <cell r="XM33">
            <v>6</v>
          </cell>
          <cell r="XN33">
            <v>19</v>
          </cell>
          <cell r="XO33">
            <v>0</v>
          </cell>
          <cell r="XP33">
            <v>0</v>
          </cell>
          <cell r="XQ33">
            <v>0</v>
          </cell>
          <cell r="XR33">
            <v>0</v>
          </cell>
          <cell r="XS33">
            <v>0</v>
          </cell>
          <cell r="XT33">
            <v>0</v>
          </cell>
          <cell r="XU33">
            <v>0</v>
          </cell>
          <cell r="XV33">
            <v>0</v>
          </cell>
          <cell r="XW33">
            <v>3</v>
          </cell>
          <cell r="XX33">
            <v>4</v>
          </cell>
          <cell r="XY33">
            <v>4</v>
          </cell>
          <cell r="XZ33">
            <v>11</v>
          </cell>
          <cell r="YA33">
            <v>0</v>
          </cell>
          <cell r="YB33">
            <v>0</v>
          </cell>
          <cell r="YC33">
            <v>0</v>
          </cell>
          <cell r="YD33">
            <v>0</v>
          </cell>
          <cell r="YE33">
            <v>0</v>
          </cell>
          <cell r="YF33">
            <v>38</v>
          </cell>
          <cell r="YG33">
            <v>1</v>
          </cell>
          <cell r="YH33">
            <v>1</v>
          </cell>
          <cell r="YI33">
            <v>1</v>
          </cell>
          <cell r="YJ33">
            <v>1</v>
          </cell>
          <cell r="YL33">
            <v>1</v>
          </cell>
          <cell r="YM33" t="str">
            <v>A</v>
          </cell>
          <cell r="YN33">
            <v>1</v>
          </cell>
          <cell r="YO33">
            <v>0</v>
          </cell>
          <cell r="YP33">
            <v>1</v>
          </cell>
        </row>
        <row r="34">
          <cell r="B34" t="str">
            <v>SAEPUL MILAH</v>
          </cell>
          <cell r="C34">
            <v>103453</v>
          </cell>
          <cell r="D34" t="str">
            <v>5</v>
          </cell>
          <cell r="E34" t="str">
            <v>ISLAM</v>
          </cell>
          <cell r="F34" t="str">
            <v>PKWT</v>
          </cell>
          <cell r="G34" t="str">
            <v>POSTPAID</v>
          </cell>
          <cell r="J34">
            <v>18009899</v>
          </cell>
          <cell r="K34">
            <v>570265</v>
          </cell>
          <cell r="L34" t="str">
            <v>LAKI-LAKI</v>
          </cell>
          <cell r="M34" t="str">
            <v>AGENT POSTPAID</v>
          </cell>
          <cell r="N34" t="str">
            <v>IMAN RINALDI</v>
          </cell>
          <cell r="O34" t="str">
            <v>RIKA RIANY</v>
          </cell>
          <cell r="Q34">
            <v>0</v>
          </cell>
          <cell r="S34" t="str">
            <v>LL</v>
          </cell>
          <cell r="AB34">
            <v>0.18680555555555556</v>
          </cell>
          <cell r="AC34" t="str">
            <v>66-2</v>
          </cell>
          <cell r="AD34" t="str">
            <v>H</v>
          </cell>
          <cell r="AM34">
            <v>0.375</v>
          </cell>
          <cell r="AN34">
            <v>42</v>
          </cell>
          <cell r="AO34" t="str">
            <v>H</v>
          </cell>
          <cell r="AX34">
            <v>0.3618055555555556</v>
          </cell>
          <cell r="AY34">
            <v>84</v>
          </cell>
          <cell r="AZ34" t="str">
            <v>TDT</v>
          </cell>
          <cell r="BA34" t="str">
            <v>CAHYO ADI PRASETYO</v>
          </cell>
          <cell r="BI34">
            <v>0.41041666666666665</v>
          </cell>
          <cell r="BJ34">
            <v>82</v>
          </cell>
          <cell r="BK34" t="str">
            <v>H</v>
          </cell>
          <cell r="BT34">
            <v>0</v>
          </cell>
          <cell r="BV34" t="str">
            <v>LL</v>
          </cell>
          <cell r="CE34">
            <v>0</v>
          </cell>
          <cell r="CG34" t="str">
            <v>LL</v>
          </cell>
          <cell r="CP34">
            <v>0.1875</v>
          </cell>
          <cell r="CQ34" t="str">
            <v>66-2</v>
          </cell>
          <cell r="CR34" t="str">
            <v>H</v>
          </cell>
          <cell r="DA34">
            <v>0.375</v>
          </cell>
          <cell r="DB34">
            <v>58</v>
          </cell>
          <cell r="DC34" t="str">
            <v>H</v>
          </cell>
          <cell r="DL34">
            <v>0.37569444444444439</v>
          </cell>
          <cell r="DM34">
            <v>62</v>
          </cell>
          <cell r="DN34" t="str">
            <v>H</v>
          </cell>
          <cell r="DW34">
            <v>0.36944444444444446</v>
          </cell>
          <cell r="DX34">
            <v>84</v>
          </cell>
          <cell r="DY34" t="str">
            <v>TDT</v>
          </cell>
          <cell r="DZ34" t="str">
            <v>FIRMANSYAH</v>
          </cell>
          <cell r="EH34">
            <v>0.36736111111111108</v>
          </cell>
          <cell r="EI34">
            <v>84</v>
          </cell>
          <cell r="EJ34" t="str">
            <v>H</v>
          </cell>
          <cell r="ES34">
            <v>0.375</v>
          </cell>
          <cell r="ET34">
            <v>58</v>
          </cell>
          <cell r="EU34" t="str">
            <v>TLTM</v>
          </cell>
          <cell r="EV34" t="str">
            <v>RIVALI MUTAQSINA MANSYUR</v>
          </cell>
          <cell r="FD34">
            <v>0</v>
          </cell>
          <cell r="FF34" t="str">
            <v>LL</v>
          </cell>
          <cell r="FO34">
            <v>0.375</v>
          </cell>
          <cell r="FP34">
            <v>58</v>
          </cell>
          <cell r="FQ34" t="str">
            <v>H</v>
          </cell>
          <cell r="FZ34">
            <v>0</v>
          </cell>
          <cell r="GB34" t="str">
            <v>TLTL</v>
          </cell>
          <cell r="GC34" t="str">
            <v>RIVALI MUTAQSINA MANSYUR</v>
          </cell>
          <cell r="GK34">
            <v>0.36805555555555558</v>
          </cell>
          <cell r="GL34">
            <v>84</v>
          </cell>
          <cell r="GM34" t="str">
            <v>TDT</v>
          </cell>
          <cell r="GN34" t="str">
            <v>HERIANSYAH PRIADY</v>
          </cell>
          <cell r="GV34">
            <v>0</v>
          </cell>
          <cell r="GX34" t="str">
            <v>C</v>
          </cell>
          <cell r="HG34">
            <v>1.1888888888888891</v>
          </cell>
          <cell r="HH34" t="str">
            <v>67-2</v>
          </cell>
          <cell r="HI34" t="str">
            <v>H</v>
          </cell>
          <cell r="HR34">
            <v>0.37430555555555556</v>
          </cell>
          <cell r="HS34">
            <v>60</v>
          </cell>
          <cell r="HT34" t="str">
            <v>H</v>
          </cell>
          <cell r="IC34">
            <v>0.41874999999999996</v>
          </cell>
          <cell r="ID34">
            <v>84</v>
          </cell>
          <cell r="IE34" t="str">
            <v>TDT</v>
          </cell>
          <cell r="IF34" t="str">
            <v>RACHMAT IQBAL</v>
          </cell>
          <cell r="IN34">
            <v>1.4159722222222222</v>
          </cell>
          <cell r="IO34">
            <v>82</v>
          </cell>
          <cell r="IP34" t="str">
            <v>TDP</v>
          </cell>
          <cell r="IQ34" t="str">
            <v>ADHI DHARMA KUSUMAH</v>
          </cell>
          <cell r="IR34" t="str">
            <v>KETEPATAN LOGIN</v>
          </cell>
          <cell r="JF34">
            <v>0.37013888888888891</v>
          </cell>
          <cell r="JG34">
            <v>84</v>
          </cell>
          <cell r="JH34" t="str">
            <v>H</v>
          </cell>
          <cell r="JQ34">
            <v>0</v>
          </cell>
          <cell r="JS34" t="str">
            <v>LL</v>
          </cell>
          <cell r="KB34">
            <v>0</v>
          </cell>
          <cell r="KD34" t="str">
            <v>LL</v>
          </cell>
          <cell r="KM34">
            <v>1.1916666666666669</v>
          </cell>
          <cell r="KN34" t="str">
            <v>72-2</v>
          </cell>
          <cell r="KO34" t="str">
            <v>H</v>
          </cell>
          <cell r="KX34">
            <v>0.375</v>
          </cell>
          <cell r="KY34">
            <v>58</v>
          </cell>
          <cell r="KZ34" t="str">
            <v>H</v>
          </cell>
          <cell r="LI34">
            <v>0.4194444444444444</v>
          </cell>
          <cell r="LJ34">
            <v>58</v>
          </cell>
          <cell r="LK34" t="str">
            <v>H</v>
          </cell>
          <cell r="NB34">
            <v>0</v>
          </cell>
          <cell r="NC34" t="str">
            <v>66-2</v>
          </cell>
          <cell r="ND34">
            <v>42</v>
          </cell>
          <cell r="NE34">
            <v>84</v>
          </cell>
          <cell r="NF34">
            <v>82</v>
          </cell>
          <cell r="NG34">
            <v>0</v>
          </cell>
          <cell r="NH34">
            <v>0</v>
          </cell>
          <cell r="NI34" t="str">
            <v>66-2</v>
          </cell>
          <cell r="NJ34">
            <v>58</v>
          </cell>
          <cell r="NK34">
            <v>62</v>
          </cell>
          <cell r="NL34">
            <v>84</v>
          </cell>
          <cell r="NM34">
            <v>84</v>
          </cell>
          <cell r="NN34">
            <v>58</v>
          </cell>
          <cell r="NO34">
            <v>0</v>
          </cell>
          <cell r="NP34">
            <v>58</v>
          </cell>
          <cell r="NQ34">
            <v>0</v>
          </cell>
          <cell r="NR34">
            <v>84</v>
          </cell>
          <cell r="NS34">
            <v>0</v>
          </cell>
          <cell r="NT34" t="str">
            <v>67-2</v>
          </cell>
          <cell r="NU34">
            <v>60</v>
          </cell>
          <cell r="NV34">
            <v>84</v>
          </cell>
          <cell r="NW34">
            <v>82</v>
          </cell>
          <cell r="NX34">
            <v>84</v>
          </cell>
          <cell r="NY34">
            <v>0</v>
          </cell>
          <cell r="NZ34">
            <v>0</v>
          </cell>
          <cell r="OA34" t="str">
            <v>72-2</v>
          </cell>
          <cell r="OB34">
            <v>58</v>
          </cell>
          <cell r="OC34">
            <v>58</v>
          </cell>
          <cell r="OD34">
            <v>0</v>
          </cell>
          <cell r="OE34">
            <v>0</v>
          </cell>
          <cell r="OF34">
            <v>0</v>
          </cell>
          <cell r="OH34" t="str">
            <v>LL</v>
          </cell>
          <cell r="OI34" t="str">
            <v>H</v>
          </cell>
          <cell r="OJ34" t="str">
            <v>H</v>
          </cell>
          <cell r="OK34" t="str">
            <v>TDT</v>
          </cell>
          <cell r="OL34" t="str">
            <v>H</v>
          </cell>
          <cell r="OM34" t="str">
            <v>LL</v>
          </cell>
          <cell r="ON34" t="str">
            <v>LL</v>
          </cell>
          <cell r="OO34" t="str">
            <v>H</v>
          </cell>
          <cell r="OP34" t="str">
            <v>H</v>
          </cell>
          <cell r="OQ34" t="str">
            <v>H</v>
          </cell>
          <cell r="OR34" t="str">
            <v>TDT</v>
          </cell>
          <cell r="OS34" t="str">
            <v>H</v>
          </cell>
          <cell r="OT34" t="str">
            <v>TLTM</v>
          </cell>
          <cell r="OU34" t="str">
            <v>LL</v>
          </cell>
          <cell r="OV34" t="str">
            <v>H</v>
          </cell>
          <cell r="OW34" t="str">
            <v>TLTL</v>
          </cell>
          <cell r="OX34" t="str">
            <v>TDT</v>
          </cell>
          <cell r="OY34" t="str">
            <v>C</v>
          </cell>
          <cell r="OZ34" t="str">
            <v>H</v>
          </cell>
          <cell r="PA34" t="str">
            <v>H</v>
          </cell>
          <cell r="PB34" t="str">
            <v>TDT</v>
          </cell>
          <cell r="PC34" t="str">
            <v>TDP</v>
          </cell>
          <cell r="PD34" t="str">
            <v>H</v>
          </cell>
          <cell r="PE34" t="str">
            <v>LL</v>
          </cell>
          <cell r="PF34" t="str">
            <v>LL</v>
          </cell>
          <cell r="PG34" t="str">
            <v>H</v>
          </cell>
          <cell r="PH34" t="str">
            <v>H</v>
          </cell>
          <cell r="PI34" t="str">
            <v>H</v>
          </cell>
          <cell r="PJ34">
            <v>0</v>
          </cell>
          <cell r="PK34">
            <v>0</v>
          </cell>
          <cell r="PL34">
            <v>0</v>
          </cell>
          <cell r="PN34">
            <v>0</v>
          </cell>
          <cell r="PO34">
            <v>0</v>
          </cell>
          <cell r="PP34">
            <v>0</v>
          </cell>
          <cell r="PQ34" t="str">
            <v>CAHYO ADI PRASETYO</v>
          </cell>
          <cell r="PR34">
            <v>0</v>
          </cell>
          <cell r="PS34">
            <v>0</v>
          </cell>
          <cell r="PT34">
            <v>0</v>
          </cell>
          <cell r="PU34">
            <v>0</v>
          </cell>
          <cell r="PV34">
            <v>0</v>
          </cell>
          <cell r="PW34">
            <v>0</v>
          </cell>
          <cell r="PX34" t="str">
            <v>FIRMANSYAH</v>
          </cell>
          <cell r="PY34">
            <v>0</v>
          </cell>
          <cell r="PZ34" t="str">
            <v>RIVALI MUTAQSINA MANSYUR</v>
          </cell>
          <cell r="QA34">
            <v>0</v>
          </cell>
          <cell r="QB34">
            <v>0</v>
          </cell>
          <cell r="QC34" t="str">
            <v>RIVALI MUTAQSINA MANSYUR</v>
          </cell>
          <cell r="QD34" t="str">
            <v>HERIANSYAH PRIADY</v>
          </cell>
          <cell r="QE34">
            <v>0</v>
          </cell>
          <cell r="QF34">
            <v>0</v>
          </cell>
          <cell r="QG34">
            <v>0</v>
          </cell>
          <cell r="QH34" t="str">
            <v>RACHMAT IQBAL</v>
          </cell>
          <cell r="QI34" t="str">
            <v>ADHI DHARMA KUSUMAH</v>
          </cell>
          <cell r="QJ34">
            <v>0</v>
          </cell>
          <cell r="QK34">
            <v>0</v>
          </cell>
          <cell r="QL34">
            <v>0</v>
          </cell>
          <cell r="QM34">
            <v>0</v>
          </cell>
          <cell r="QN34">
            <v>0</v>
          </cell>
          <cell r="QO34">
            <v>0</v>
          </cell>
          <cell r="QP34">
            <v>0</v>
          </cell>
          <cell r="QQ34">
            <v>0</v>
          </cell>
          <cell r="QR34">
            <v>0</v>
          </cell>
          <cell r="QT34">
            <v>0</v>
          </cell>
          <cell r="QU34">
            <v>0</v>
          </cell>
          <cell r="QV34">
            <v>0</v>
          </cell>
          <cell r="QW34">
            <v>0</v>
          </cell>
          <cell r="QX34">
            <v>0</v>
          </cell>
          <cell r="QY34">
            <v>0</v>
          </cell>
          <cell r="QZ34">
            <v>0</v>
          </cell>
          <cell r="RA34">
            <v>0</v>
          </cell>
          <cell r="RB34">
            <v>0</v>
          </cell>
          <cell r="RC34">
            <v>0</v>
          </cell>
          <cell r="RD34">
            <v>0</v>
          </cell>
          <cell r="RE34">
            <v>0</v>
          </cell>
          <cell r="RF34">
            <v>0</v>
          </cell>
          <cell r="RG34">
            <v>0</v>
          </cell>
          <cell r="RH34">
            <v>0</v>
          </cell>
          <cell r="RI34">
            <v>0</v>
          </cell>
          <cell r="RJ34">
            <v>0</v>
          </cell>
          <cell r="RK34">
            <v>0</v>
          </cell>
          <cell r="RL34">
            <v>0</v>
          </cell>
          <cell r="RM34">
            <v>0</v>
          </cell>
          <cell r="RN34">
            <v>0</v>
          </cell>
          <cell r="RO34" t="str">
            <v>KETEPATAN LOGIN</v>
          </cell>
          <cell r="RP34">
            <v>0</v>
          </cell>
          <cell r="RQ34">
            <v>0</v>
          </cell>
          <cell r="RR34">
            <v>0</v>
          </cell>
          <cell r="RS34">
            <v>0</v>
          </cell>
          <cell r="RT34">
            <v>0</v>
          </cell>
          <cell r="RU34">
            <v>0</v>
          </cell>
          <cell r="RV34">
            <v>0</v>
          </cell>
          <cell r="RW34">
            <v>0</v>
          </cell>
          <cell r="RX34">
            <v>0</v>
          </cell>
          <cell r="RZ34">
            <v>0</v>
          </cell>
          <cell r="SA34">
            <v>0.18680555555555556</v>
          </cell>
          <cell r="SB34">
            <v>0.375</v>
          </cell>
          <cell r="SC34">
            <v>0.3618055555555556</v>
          </cell>
          <cell r="SD34">
            <v>0.41041666666666665</v>
          </cell>
          <cell r="SE34">
            <v>0</v>
          </cell>
          <cell r="SF34">
            <v>0</v>
          </cell>
          <cell r="SG34">
            <v>0.1875</v>
          </cell>
          <cell r="SH34">
            <v>0.375</v>
          </cell>
          <cell r="SI34">
            <v>0.37569444444444439</v>
          </cell>
          <cell r="SJ34">
            <v>0.36944444444444446</v>
          </cell>
          <cell r="SK34">
            <v>0.36736111111111108</v>
          </cell>
          <cell r="SL34">
            <v>0.375</v>
          </cell>
          <cell r="SM34">
            <v>0</v>
          </cell>
          <cell r="SN34">
            <v>0.375</v>
          </cell>
          <cell r="SO34">
            <v>0</v>
          </cell>
          <cell r="SP34">
            <v>0.36805555555555558</v>
          </cell>
          <cell r="SQ34">
            <v>0</v>
          </cell>
          <cell r="SR34">
            <v>1.1888888888888891</v>
          </cell>
          <cell r="SS34">
            <v>0.37430555555555556</v>
          </cell>
          <cell r="ST34">
            <v>0.41874999999999996</v>
          </cell>
          <cell r="SU34">
            <v>1.4159722222222222</v>
          </cell>
          <cell r="SV34">
            <v>0.37013888888888891</v>
          </cell>
          <cell r="SW34">
            <v>0</v>
          </cell>
          <cell r="SX34">
            <v>0</v>
          </cell>
          <cell r="SY34">
            <v>1.1916666666666669</v>
          </cell>
          <cell r="SZ34">
            <v>0.375</v>
          </cell>
          <cell r="TA34">
            <v>0.4194444444444444</v>
          </cell>
          <cell r="TB34">
            <v>0</v>
          </cell>
          <cell r="TC34">
            <v>0</v>
          </cell>
          <cell r="TD34">
            <v>0</v>
          </cell>
          <cell r="TF34">
            <v>0</v>
          </cell>
          <cell r="TG34">
            <v>0</v>
          </cell>
          <cell r="TH34">
            <v>0</v>
          </cell>
          <cell r="TI34">
            <v>0</v>
          </cell>
          <cell r="TJ34">
            <v>0</v>
          </cell>
          <cell r="TK34">
            <v>0</v>
          </cell>
          <cell r="TL34">
            <v>0</v>
          </cell>
          <cell r="TM34">
            <v>0</v>
          </cell>
          <cell r="TN34">
            <v>0</v>
          </cell>
          <cell r="TO34">
            <v>0</v>
          </cell>
          <cell r="TP34">
            <v>0</v>
          </cell>
          <cell r="TQ34">
            <v>0</v>
          </cell>
          <cell r="TR34">
            <v>0</v>
          </cell>
          <cell r="TS34">
            <v>0</v>
          </cell>
          <cell r="TT34">
            <v>0</v>
          </cell>
          <cell r="TU34">
            <v>0</v>
          </cell>
          <cell r="TV34">
            <v>0</v>
          </cell>
          <cell r="TW34">
            <v>0</v>
          </cell>
          <cell r="TX34">
            <v>0</v>
          </cell>
          <cell r="TY34">
            <v>0</v>
          </cell>
          <cell r="TZ34">
            <v>0</v>
          </cell>
          <cell r="UA34">
            <v>0</v>
          </cell>
          <cell r="UB34">
            <v>0</v>
          </cell>
          <cell r="UC34">
            <v>0</v>
          </cell>
          <cell r="UD34">
            <v>0</v>
          </cell>
          <cell r="UE34">
            <v>0</v>
          </cell>
          <cell r="UF34">
            <v>0</v>
          </cell>
          <cell r="UG34">
            <v>0</v>
          </cell>
          <cell r="UH34">
            <v>0</v>
          </cell>
          <cell r="UI34">
            <v>0</v>
          </cell>
          <cell r="UJ34">
            <v>0</v>
          </cell>
          <cell r="UL34">
            <v>0</v>
          </cell>
          <cell r="UM34">
            <v>0</v>
          </cell>
          <cell r="UN34">
            <v>0</v>
          </cell>
          <cell r="UO34">
            <v>0</v>
          </cell>
          <cell r="UP34">
            <v>0</v>
          </cell>
          <cell r="UQ34">
            <v>0</v>
          </cell>
          <cell r="UR34">
            <v>0</v>
          </cell>
          <cell r="US34">
            <v>0</v>
          </cell>
          <cell r="UT34">
            <v>0</v>
          </cell>
          <cell r="UU34">
            <v>0</v>
          </cell>
          <cell r="UV34">
            <v>0</v>
          </cell>
          <cell r="UW34">
            <v>0</v>
          </cell>
          <cell r="UX34">
            <v>0</v>
          </cell>
          <cell r="UY34">
            <v>0</v>
          </cell>
          <cell r="UZ34">
            <v>0</v>
          </cell>
          <cell r="VA34">
            <v>0</v>
          </cell>
          <cell r="VB34">
            <v>0</v>
          </cell>
          <cell r="VC34">
            <v>0</v>
          </cell>
          <cell r="VD34">
            <v>0</v>
          </cell>
          <cell r="VE34">
            <v>0</v>
          </cell>
          <cell r="VF34">
            <v>0</v>
          </cell>
          <cell r="VG34">
            <v>0</v>
          </cell>
          <cell r="VH34">
            <v>0</v>
          </cell>
          <cell r="VI34">
            <v>0</v>
          </cell>
          <cell r="VJ34">
            <v>0</v>
          </cell>
          <cell r="VK34">
            <v>0</v>
          </cell>
          <cell r="VL34">
            <v>0</v>
          </cell>
          <cell r="VM34">
            <v>0</v>
          </cell>
          <cell r="VN34">
            <v>0</v>
          </cell>
          <cell r="VO34">
            <v>0</v>
          </cell>
          <cell r="VP34">
            <v>0</v>
          </cell>
          <cell r="VR34">
            <v>21</v>
          </cell>
          <cell r="VS34">
            <v>28</v>
          </cell>
          <cell r="VT34">
            <v>21</v>
          </cell>
          <cell r="VU34">
            <v>20</v>
          </cell>
          <cell r="VV34">
            <v>7</v>
          </cell>
          <cell r="VW34">
            <v>0</v>
          </cell>
          <cell r="VX34">
            <v>0</v>
          </cell>
          <cell r="VY34">
            <v>0</v>
          </cell>
          <cell r="VZ34">
            <v>0</v>
          </cell>
          <cell r="WA34">
            <v>0</v>
          </cell>
          <cell r="WB34">
            <v>0</v>
          </cell>
          <cell r="WC34">
            <v>0</v>
          </cell>
          <cell r="WD34">
            <v>0</v>
          </cell>
          <cell r="WE34">
            <v>1</v>
          </cell>
          <cell r="WF34">
            <v>0</v>
          </cell>
          <cell r="WG34">
            <v>0</v>
          </cell>
          <cell r="WH34">
            <v>0</v>
          </cell>
          <cell r="WI34">
            <v>0</v>
          </cell>
          <cell r="WJ34">
            <v>1</v>
          </cell>
          <cell r="WK34">
            <v>0</v>
          </cell>
          <cell r="WL34">
            <v>0</v>
          </cell>
          <cell r="WM34">
            <v>0</v>
          </cell>
          <cell r="WN34">
            <v>0</v>
          </cell>
          <cell r="WO34">
            <v>18</v>
          </cell>
          <cell r="WP34">
            <v>0</v>
          </cell>
          <cell r="WQ34">
            <v>4</v>
          </cell>
          <cell r="WR34">
            <v>1</v>
          </cell>
          <cell r="WS34">
            <v>5</v>
          </cell>
          <cell r="WT34">
            <v>0</v>
          </cell>
          <cell r="WU34">
            <v>0</v>
          </cell>
          <cell r="WV34">
            <v>1</v>
          </cell>
          <cell r="WW34">
            <v>1</v>
          </cell>
          <cell r="WX34">
            <v>2</v>
          </cell>
          <cell r="WY34">
            <v>1</v>
          </cell>
          <cell r="WZ34">
            <v>0</v>
          </cell>
          <cell r="XA34">
            <v>1</v>
          </cell>
          <cell r="XB34">
            <v>0</v>
          </cell>
          <cell r="XC34">
            <v>0</v>
          </cell>
          <cell r="XD34">
            <v>0</v>
          </cell>
          <cell r="XE34">
            <v>0</v>
          </cell>
          <cell r="XF34">
            <v>0</v>
          </cell>
          <cell r="XG34">
            <v>0</v>
          </cell>
          <cell r="XH34">
            <v>0</v>
          </cell>
          <cell r="XI34">
            <v>0</v>
          </cell>
          <cell r="XJ34">
            <v>1</v>
          </cell>
          <cell r="XK34">
            <v>7</v>
          </cell>
          <cell r="XL34">
            <v>7</v>
          </cell>
          <cell r="XM34">
            <v>6</v>
          </cell>
          <cell r="XN34">
            <v>20</v>
          </cell>
          <cell r="XO34">
            <v>0</v>
          </cell>
          <cell r="XP34">
            <v>0</v>
          </cell>
          <cell r="XQ34">
            <v>0</v>
          </cell>
          <cell r="XR34">
            <v>0</v>
          </cell>
          <cell r="XS34">
            <v>0</v>
          </cell>
          <cell r="XT34">
            <v>0</v>
          </cell>
          <cell r="XU34">
            <v>0</v>
          </cell>
          <cell r="XV34">
            <v>0</v>
          </cell>
          <cell r="XW34">
            <v>3</v>
          </cell>
          <cell r="XX34">
            <v>1</v>
          </cell>
          <cell r="XY34">
            <v>1</v>
          </cell>
          <cell r="XZ34">
            <v>5</v>
          </cell>
          <cell r="YA34">
            <v>0</v>
          </cell>
          <cell r="YB34">
            <v>0</v>
          </cell>
          <cell r="YC34">
            <v>0</v>
          </cell>
          <cell r="YD34">
            <v>0</v>
          </cell>
          <cell r="YE34">
            <v>0</v>
          </cell>
          <cell r="YF34">
            <v>40</v>
          </cell>
          <cell r="YG34">
            <v>1</v>
          </cell>
          <cell r="YH34">
            <v>1</v>
          </cell>
          <cell r="YI34">
            <v>1</v>
          </cell>
          <cell r="YJ34">
            <v>1</v>
          </cell>
          <cell r="YL34">
            <v>1</v>
          </cell>
          <cell r="YM34" t="str">
            <v>B</v>
          </cell>
          <cell r="YN34">
            <v>1</v>
          </cell>
          <cell r="YO34">
            <v>0</v>
          </cell>
          <cell r="YP34">
            <v>1</v>
          </cell>
        </row>
        <row r="35">
          <cell r="B35" t="str">
            <v>FATHU ABDILLAH MUHTADI</v>
          </cell>
          <cell r="C35">
            <v>87809</v>
          </cell>
          <cell r="D35" t="str">
            <v>3</v>
          </cell>
          <cell r="E35" t="str">
            <v>ISLAM</v>
          </cell>
          <cell r="F35" t="str">
            <v>PKWT</v>
          </cell>
          <cell r="G35" t="str">
            <v>PRIO</v>
          </cell>
          <cell r="J35">
            <v>17009750</v>
          </cell>
          <cell r="K35">
            <v>570145</v>
          </cell>
          <cell r="L35" t="str">
            <v>LAKI-LAKI</v>
          </cell>
          <cell r="M35" t="str">
            <v>AGENT POSTPAID</v>
          </cell>
          <cell r="N35" t="str">
            <v>METI PERMAYANTI</v>
          </cell>
          <cell r="O35" t="str">
            <v>RIKA RIANY</v>
          </cell>
          <cell r="Q35">
            <v>0</v>
          </cell>
          <cell r="S35" t="str">
            <v>C</v>
          </cell>
          <cell r="AB35">
            <v>0</v>
          </cell>
          <cell r="AD35" t="str">
            <v>LL</v>
          </cell>
          <cell r="AM35">
            <v>0</v>
          </cell>
          <cell r="AO35" t="str">
            <v>LL</v>
          </cell>
          <cell r="AX35">
            <v>0.37708333333333338</v>
          </cell>
          <cell r="AY35">
            <v>38</v>
          </cell>
          <cell r="AZ35" t="str">
            <v>H</v>
          </cell>
          <cell r="BI35">
            <v>1.4173611111111111</v>
          </cell>
          <cell r="BJ35">
            <v>48</v>
          </cell>
          <cell r="BK35" t="str">
            <v>H</v>
          </cell>
          <cell r="BT35">
            <v>1.3756944444444446</v>
          </cell>
          <cell r="BU35">
            <v>60</v>
          </cell>
          <cell r="BV35" t="str">
            <v>TDP</v>
          </cell>
          <cell r="BW35" t="str">
            <v>M IQBAL TAWAKAL</v>
          </cell>
          <cell r="BX35" t="str">
            <v>KETEPATAN LOGIN</v>
          </cell>
          <cell r="CE35">
            <v>0.37569444444444444</v>
          </cell>
          <cell r="CF35">
            <v>84</v>
          </cell>
          <cell r="CG35" t="str">
            <v>H</v>
          </cell>
          <cell r="CP35">
            <v>0.375</v>
          </cell>
          <cell r="CQ35">
            <v>84</v>
          </cell>
          <cell r="CR35" t="str">
            <v>H</v>
          </cell>
          <cell r="DA35">
            <v>0</v>
          </cell>
          <cell r="DC35" t="str">
            <v>LL</v>
          </cell>
          <cell r="DL35">
            <v>0</v>
          </cell>
          <cell r="DN35" t="str">
            <v>LL</v>
          </cell>
          <cell r="DW35">
            <v>0.36527777777777781</v>
          </cell>
          <cell r="DX35">
            <v>48</v>
          </cell>
          <cell r="DY35" t="str">
            <v>H</v>
          </cell>
          <cell r="EH35">
            <v>1.375</v>
          </cell>
          <cell r="EI35">
            <v>60</v>
          </cell>
          <cell r="EJ35" t="str">
            <v>H</v>
          </cell>
          <cell r="ES35">
            <v>0.37569444444444444</v>
          </cell>
          <cell r="ET35">
            <v>60</v>
          </cell>
          <cell r="EU35" t="str">
            <v>H</v>
          </cell>
          <cell r="FD35">
            <v>0</v>
          </cell>
          <cell r="FF35" t="str">
            <v>LL</v>
          </cell>
          <cell r="FO35">
            <v>0.3756944444444445</v>
          </cell>
          <cell r="FP35">
            <v>48</v>
          </cell>
          <cell r="FQ35" t="str">
            <v>H</v>
          </cell>
          <cell r="FZ35">
            <v>0.37430555555555556</v>
          </cell>
          <cell r="GA35">
            <v>84</v>
          </cell>
          <cell r="GB35" t="str">
            <v>H</v>
          </cell>
          <cell r="GK35">
            <v>0</v>
          </cell>
          <cell r="GM35" t="str">
            <v>LL</v>
          </cell>
          <cell r="GV35">
            <v>0.37638888888888888</v>
          </cell>
          <cell r="GW35">
            <v>60</v>
          </cell>
          <cell r="GX35" t="str">
            <v>H</v>
          </cell>
          <cell r="HG35">
            <v>0.3715277777777779</v>
          </cell>
          <cell r="HH35">
            <v>84</v>
          </cell>
          <cell r="HI35" t="str">
            <v>H</v>
          </cell>
          <cell r="HR35">
            <v>0</v>
          </cell>
          <cell r="HT35" t="str">
            <v>LL</v>
          </cell>
          <cell r="IC35">
            <v>0</v>
          </cell>
          <cell r="IE35" t="str">
            <v>LL</v>
          </cell>
          <cell r="IN35">
            <v>5.383333333333332</v>
          </cell>
          <cell r="IO35">
            <v>48</v>
          </cell>
          <cell r="IP35" t="str">
            <v>H</v>
          </cell>
          <cell r="JF35">
            <v>0.375</v>
          </cell>
          <cell r="JG35">
            <v>60</v>
          </cell>
          <cell r="JH35" t="str">
            <v>H</v>
          </cell>
          <cell r="JQ35">
            <v>0.41597222222222224</v>
          </cell>
          <cell r="JR35">
            <v>58</v>
          </cell>
          <cell r="JS35" t="str">
            <v>TDT</v>
          </cell>
          <cell r="JT35" t="str">
            <v>ARDI DESPRIYANSYAH</v>
          </cell>
          <cell r="KB35">
            <v>0</v>
          </cell>
          <cell r="KD35" t="str">
            <v>LL</v>
          </cell>
          <cell r="KM35">
            <v>1.375</v>
          </cell>
          <cell r="KN35">
            <v>60</v>
          </cell>
          <cell r="KO35" t="str">
            <v>H</v>
          </cell>
          <cell r="KX35">
            <v>0.37569444444444444</v>
          </cell>
          <cell r="KY35">
            <v>60</v>
          </cell>
          <cell r="KZ35" t="str">
            <v>H</v>
          </cell>
          <cell r="LI35">
            <v>0.37569444444444444</v>
          </cell>
          <cell r="LJ35">
            <v>60</v>
          </cell>
          <cell r="LK35" t="str">
            <v>H</v>
          </cell>
          <cell r="NB35">
            <v>0</v>
          </cell>
          <cell r="NC35">
            <v>0</v>
          </cell>
          <cell r="ND35">
            <v>0</v>
          </cell>
          <cell r="NE35">
            <v>38</v>
          </cell>
          <cell r="NF35">
            <v>48</v>
          </cell>
          <cell r="NG35">
            <v>60</v>
          </cell>
          <cell r="NH35">
            <v>84</v>
          </cell>
          <cell r="NI35">
            <v>84</v>
          </cell>
          <cell r="NJ35">
            <v>0</v>
          </cell>
          <cell r="NK35">
            <v>0</v>
          </cell>
          <cell r="NL35">
            <v>48</v>
          </cell>
          <cell r="NM35">
            <v>60</v>
          </cell>
          <cell r="NN35">
            <v>60</v>
          </cell>
          <cell r="NO35">
            <v>0</v>
          </cell>
          <cell r="NP35">
            <v>48</v>
          </cell>
          <cell r="NQ35">
            <v>84</v>
          </cell>
          <cell r="NR35">
            <v>0</v>
          </cell>
          <cell r="NS35">
            <v>60</v>
          </cell>
          <cell r="NT35">
            <v>84</v>
          </cell>
          <cell r="NU35">
            <v>0</v>
          </cell>
          <cell r="NV35">
            <v>0</v>
          </cell>
          <cell r="NW35">
            <v>48</v>
          </cell>
          <cell r="NX35">
            <v>60</v>
          </cell>
          <cell r="NY35">
            <v>58</v>
          </cell>
          <cell r="NZ35">
            <v>0</v>
          </cell>
          <cell r="OA35">
            <v>60</v>
          </cell>
          <cell r="OB35">
            <v>60</v>
          </cell>
          <cell r="OC35">
            <v>60</v>
          </cell>
          <cell r="OD35">
            <v>0</v>
          </cell>
          <cell r="OE35">
            <v>0</v>
          </cell>
          <cell r="OF35">
            <v>0</v>
          </cell>
          <cell r="OH35" t="str">
            <v>C</v>
          </cell>
          <cell r="OI35" t="str">
            <v>LL</v>
          </cell>
          <cell r="OJ35" t="str">
            <v>LL</v>
          </cell>
          <cell r="OK35" t="str">
            <v>H</v>
          </cell>
          <cell r="OL35" t="str">
            <v>H</v>
          </cell>
          <cell r="OM35" t="str">
            <v>TDP</v>
          </cell>
          <cell r="ON35" t="str">
            <v>H</v>
          </cell>
          <cell r="OO35" t="str">
            <v>H</v>
          </cell>
          <cell r="OP35" t="str">
            <v>LL</v>
          </cell>
          <cell r="OQ35" t="str">
            <v>LL</v>
          </cell>
          <cell r="OR35" t="str">
            <v>H</v>
          </cell>
          <cell r="OS35" t="str">
            <v>H</v>
          </cell>
          <cell r="OT35" t="str">
            <v>H</v>
          </cell>
          <cell r="OU35" t="str">
            <v>LL</v>
          </cell>
          <cell r="OV35" t="str">
            <v>H</v>
          </cell>
          <cell r="OW35" t="str">
            <v>H</v>
          </cell>
          <cell r="OX35" t="str">
            <v>LL</v>
          </cell>
          <cell r="OY35" t="str">
            <v>H</v>
          </cell>
          <cell r="OZ35" t="str">
            <v>H</v>
          </cell>
          <cell r="PA35" t="str">
            <v>LL</v>
          </cell>
          <cell r="PB35" t="str">
            <v>LL</v>
          </cell>
          <cell r="PC35" t="str">
            <v>H</v>
          </cell>
          <cell r="PD35" t="str">
            <v>H</v>
          </cell>
          <cell r="PE35" t="str">
            <v>TDT</v>
          </cell>
          <cell r="PF35" t="str">
            <v>LL</v>
          </cell>
          <cell r="PG35" t="str">
            <v>H</v>
          </cell>
          <cell r="PH35" t="str">
            <v>H</v>
          </cell>
          <cell r="PI35" t="str">
            <v>H</v>
          </cell>
          <cell r="PJ35">
            <v>0</v>
          </cell>
          <cell r="PK35">
            <v>0</v>
          </cell>
          <cell r="PL35">
            <v>0</v>
          </cell>
          <cell r="PN35">
            <v>0</v>
          </cell>
          <cell r="PO35">
            <v>0</v>
          </cell>
          <cell r="PP35">
            <v>0</v>
          </cell>
          <cell r="PQ35">
            <v>0</v>
          </cell>
          <cell r="PR35">
            <v>0</v>
          </cell>
          <cell r="PS35" t="str">
            <v>M IQBAL TAWAKAL</v>
          </cell>
          <cell r="PT35">
            <v>0</v>
          </cell>
          <cell r="PU35">
            <v>0</v>
          </cell>
          <cell r="PV35">
            <v>0</v>
          </cell>
          <cell r="PW35">
            <v>0</v>
          </cell>
          <cell r="PX35">
            <v>0</v>
          </cell>
          <cell r="PY35">
            <v>0</v>
          </cell>
          <cell r="PZ35">
            <v>0</v>
          </cell>
          <cell r="QA35">
            <v>0</v>
          </cell>
          <cell r="QB35">
            <v>0</v>
          </cell>
          <cell r="QC35">
            <v>0</v>
          </cell>
          <cell r="QD35">
            <v>0</v>
          </cell>
          <cell r="QE35">
            <v>0</v>
          </cell>
          <cell r="QF35">
            <v>0</v>
          </cell>
          <cell r="QG35">
            <v>0</v>
          </cell>
          <cell r="QH35">
            <v>0</v>
          </cell>
          <cell r="QI35">
            <v>0</v>
          </cell>
          <cell r="QJ35">
            <v>0</v>
          </cell>
          <cell r="QK35" t="str">
            <v>ARDI DESPRIYANSYAH</v>
          </cell>
          <cell r="QL35">
            <v>0</v>
          </cell>
          <cell r="QM35">
            <v>0</v>
          </cell>
          <cell r="QN35">
            <v>0</v>
          </cell>
          <cell r="QO35">
            <v>0</v>
          </cell>
          <cell r="QP35">
            <v>0</v>
          </cell>
          <cell r="QQ35">
            <v>0</v>
          </cell>
          <cell r="QR35">
            <v>0</v>
          </cell>
          <cell r="QT35">
            <v>0</v>
          </cell>
          <cell r="QU35">
            <v>0</v>
          </cell>
          <cell r="QV35">
            <v>0</v>
          </cell>
          <cell r="QW35">
            <v>0</v>
          </cell>
          <cell r="QX35">
            <v>0</v>
          </cell>
          <cell r="QY35" t="str">
            <v>KETEPATAN LOGIN</v>
          </cell>
          <cell r="QZ35">
            <v>0</v>
          </cell>
          <cell r="RA35">
            <v>0</v>
          </cell>
          <cell r="RB35">
            <v>0</v>
          </cell>
          <cell r="RC35">
            <v>0</v>
          </cell>
          <cell r="RD35">
            <v>0</v>
          </cell>
          <cell r="RE35">
            <v>0</v>
          </cell>
          <cell r="RF35">
            <v>0</v>
          </cell>
          <cell r="RG35">
            <v>0</v>
          </cell>
          <cell r="RH35">
            <v>0</v>
          </cell>
          <cell r="RI35">
            <v>0</v>
          </cell>
          <cell r="RJ35">
            <v>0</v>
          </cell>
          <cell r="RK35">
            <v>0</v>
          </cell>
          <cell r="RL35">
            <v>0</v>
          </cell>
          <cell r="RM35">
            <v>0</v>
          </cell>
          <cell r="RN35">
            <v>0</v>
          </cell>
          <cell r="RO35">
            <v>0</v>
          </cell>
          <cell r="RP35">
            <v>0</v>
          </cell>
          <cell r="RQ35">
            <v>0</v>
          </cell>
          <cell r="RR35">
            <v>0</v>
          </cell>
          <cell r="RS35">
            <v>0</v>
          </cell>
          <cell r="RT35">
            <v>0</v>
          </cell>
          <cell r="RU35">
            <v>0</v>
          </cell>
          <cell r="RV35">
            <v>0</v>
          </cell>
          <cell r="RW35">
            <v>0</v>
          </cell>
          <cell r="RX35">
            <v>0</v>
          </cell>
          <cell r="RZ35">
            <v>0</v>
          </cell>
          <cell r="SA35">
            <v>0</v>
          </cell>
          <cell r="SB35">
            <v>0</v>
          </cell>
          <cell r="SC35">
            <v>0.37708333333333338</v>
          </cell>
          <cell r="SD35">
            <v>1.4173611111111111</v>
          </cell>
          <cell r="SE35">
            <v>1.3756944444444446</v>
          </cell>
          <cell r="SF35">
            <v>0.37569444444444444</v>
          </cell>
          <cell r="SG35">
            <v>0.375</v>
          </cell>
          <cell r="SH35">
            <v>0</v>
          </cell>
          <cell r="SI35">
            <v>0</v>
          </cell>
          <cell r="SJ35">
            <v>0.36527777777777781</v>
          </cell>
          <cell r="SK35">
            <v>1.375</v>
          </cell>
          <cell r="SL35">
            <v>0.37569444444444444</v>
          </cell>
          <cell r="SM35">
            <v>0</v>
          </cell>
          <cell r="SN35">
            <v>0.3756944444444445</v>
          </cell>
          <cell r="SO35">
            <v>0.37430555555555556</v>
          </cell>
          <cell r="SP35">
            <v>0</v>
          </cell>
          <cell r="SQ35">
            <v>0.37638888888888888</v>
          </cell>
          <cell r="SR35">
            <v>0.3715277777777779</v>
          </cell>
          <cell r="SS35">
            <v>0</v>
          </cell>
          <cell r="ST35">
            <v>0</v>
          </cell>
          <cell r="SU35">
            <v>5.383333333333332</v>
          </cell>
          <cell r="SV35">
            <v>0.375</v>
          </cell>
          <cell r="SW35">
            <v>0.41597222222222224</v>
          </cell>
          <cell r="SX35">
            <v>0</v>
          </cell>
          <cell r="SY35">
            <v>1.375</v>
          </cell>
          <cell r="SZ35">
            <v>0.37569444444444444</v>
          </cell>
          <cell r="TA35">
            <v>0.37569444444444444</v>
          </cell>
          <cell r="TB35">
            <v>0</v>
          </cell>
          <cell r="TC35">
            <v>0</v>
          </cell>
          <cell r="TD35">
            <v>0</v>
          </cell>
          <cell r="TF35">
            <v>0</v>
          </cell>
          <cell r="TG35">
            <v>0</v>
          </cell>
          <cell r="TH35">
            <v>0</v>
          </cell>
          <cell r="TI35">
            <v>0</v>
          </cell>
          <cell r="TJ35">
            <v>0</v>
          </cell>
          <cell r="TK35">
            <v>0</v>
          </cell>
          <cell r="TL35">
            <v>0</v>
          </cell>
          <cell r="TM35">
            <v>0</v>
          </cell>
          <cell r="TN35">
            <v>0</v>
          </cell>
          <cell r="TO35">
            <v>0</v>
          </cell>
          <cell r="TP35">
            <v>0</v>
          </cell>
          <cell r="TQ35">
            <v>0</v>
          </cell>
          <cell r="TR35">
            <v>0</v>
          </cell>
          <cell r="TS35">
            <v>0</v>
          </cell>
          <cell r="TT35">
            <v>0</v>
          </cell>
          <cell r="TU35">
            <v>0</v>
          </cell>
          <cell r="TV35">
            <v>0</v>
          </cell>
          <cell r="TW35">
            <v>0</v>
          </cell>
          <cell r="TX35">
            <v>0</v>
          </cell>
          <cell r="TY35">
            <v>0</v>
          </cell>
          <cell r="TZ35">
            <v>0</v>
          </cell>
          <cell r="UA35">
            <v>0</v>
          </cell>
          <cell r="UB35">
            <v>0</v>
          </cell>
          <cell r="UC35">
            <v>0</v>
          </cell>
          <cell r="UD35">
            <v>0</v>
          </cell>
          <cell r="UE35">
            <v>0</v>
          </cell>
          <cell r="UF35">
            <v>0</v>
          </cell>
          <cell r="UG35">
            <v>0</v>
          </cell>
          <cell r="UH35">
            <v>0</v>
          </cell>
          <cell r="UI35">
            <v>0</v>
          </cell>
          <cell r="UJ35">
            <v>0</v>
          </cell>
          <cell r="UL35">
            <v>0</v>
          </cell>
          <cell r="UM35">
            <v>0</v>
          </cell>
          <cell r="UN35">
            <v>0</v>
          </cell>
          <cell r="UO35">
            <v>0</v>
          </cell>
          <cell r="UP35">
            <v>0</v>
          </cell>
          <cell r="UQ35">
            <v>0</v>
          </cell>
          <cell r="UR35">
            <v>0</v>
          </cell>
          <cell r="US35">
            <v>0</v>
          </cell>
          <cell r="UT35">
            <v>0</v>
          </cell>
          <cell r="UU35">
            <v>0</v>
          </cell>
          <cell r="UV35">
            <v>0</v>
          </cell>
          <cell r="UW35">
            <v>0</v>
          </cell>
          <cell r="UX35">
            <v>0</v>
          </cell>
          <cell r="UY35">
            <v>0</v>
          </cell>
          <cell r="UZ35">
            <v>0</v>
          </cell>
          <cell r="VA35">
            <v>0</v>
          </cell>
          <cell r="VB35">
            <v>0</v>
          </cell>
          <cell r="VC35">
            <v>0</v>
          </cell>
          <cell r="VD35">
            <v>0</v>
          </cell>
          <cell r="VE35">
            <v>0</v>
          </cell>
          <cell r="VF35">
            <v>0</v>
          </cell>
          <cell r="VG35">
            <v>0</v>
          </cell>
          <cell r="VH35">
            <v>0</v>
          </cell>
          <cell r="VI35">
            <v>0</v>
          </cell>
          <cell r="VJ35">
            <v>0</v>
          </cell>
          <cell r="VK35">
            <v>0</v>
          </cell>
          <cell r="VL35">
            <v>0</v>
          </cell>
          <cell r="VM35">
            <v>0</v>
          </cell>
          <cell r="VN35">
            <v>0</v>
          </cell>
          <cell r="VO35">
            <v>0</v>
          </cell>
          <cell r="VP35">
            <v>0</v>
          </cell>
          <cell r="VR35">
            <v>19</v>
          </cell>
          <cell r="VS35">
            <v>28</v>
          </cell>
          <cell r="VT35">
            <v>19</v>
          </cell>
          <cell r="VU35">
            <v>18</v>
          </cell>
          <cell r="VV35">
            <v>9</v>
          </cell>
          <cell r="VW35">
            <v>0</v>
          </cell>
          <cell r="VX35">
            <v>0</v>
          </cell>
          <cell r="VY35">
            <v>0</v>
          </cell>
          <cell r="VZ35">
            <v>0</v>
          </cell>
          <cell r="WA35">
            <v>0</v>
          </cell>
          <cell r="WB35">
            <v>0</v>
          </cell>
          <cell r="WC35">
            <v>0</v>
          </cell>
          <cell r="WD35">
            <v>0</v>
          </cell>
          <cell r="WE35">
            <v>1</v>
          </cell>
          <cell r="WF35">
            <v>0</v>
          </cell>
          <cell r="WG35">
            <v>0</v>
          </cell>
          <cell r="WH35">
            <v>0</v>
          </cell>
          <cell r="WI35">
            <v>0</v>
          </cell>
          <cell r="WJ35">
            <v>1</v>
          </cell>
          <cell r="WK35">
            <v>0</v>
          </cell>
          <cell r="WL35">
            <v>0</v>
          </cell>
          <cell r="WM35">
            <v>0</v>
          </cell>
          <cell r="WN35">
            <v>0</v>
          </cell>
          <cell r="WO35">
            <v>17</v>
          </cell>
          <cell r="WP35">
            <v>0</v>
          </cell>
          <cell r="WQ35">
            <v>1</v>
          </cell>
          <cell r="WR35">
            <v>1</v>
          </cell>
          <cell r="WS35">
            <v>2</v>
          </cell>
          <cell r="WT35">
            <v>0</v>
          </cell>
          <cell r="WU35">
            <v>0</v>
          </cell>
          <cell r="WV35">
            <v>0</v>
          </cell>
          <cell r="WW35">
            <v>0</v>
          </cell>
          <cell r="WX35">
            <v>0</v>
          </cell>
          <cell r="WY35">
            <v>1</v>
          </cell>
          <cell r="WZ35">
            <v>0</v>
          </cell>
          <cell r="XA35">
            <v>1</v>
          </cell>
          <cell r="XB35">
            <v>0</v>
          </cell>
          <cell r="XC35">
            <v>0</v>
          </cell>
          <cell r="XD35">
            <v>0</v>
          </cell>
          <cell r="XE35">
            <v>0</v>
          </cell>
          <cell r="XF35">
            <v>0</v>
          </cell>
          <cell r="XG35">
            <v>0</v>
          </cell>
          <cell r="XH35">
            <v>0</v>
          </cell>
          <cell r="XI35">
            <v>0</v>
          </cell>
          <cell r="XJ35">
            <v>1</v>
          </cell>
          <cell r="XK35">
            <v>5</v>
          </cell>
          <cell r="XL35">
            <v>7</v>
          </cell>
          <cell r="XM35">
            <v>6</v>
          </cell>
          <cell r="XN35">
            <v>18</v>
          </cell>
          <cell r="XO35">
            <v>0</v>
          </cell>
          <cell r="XP35">
            <v>0</v>
          </cell>
          <cell r="XQ35">
            <v>0</v>
          </cell>
          <cell r="XR35">
            <v>0</v>
          </cell>
          <cell r="XS35">
            <v>0</v>
          </cell>
          <cell r="XT35">
            <v>0</v>
          </cell>
          <cell r="XU35">
            <v>0</v>
          </cell>
          <cell r="XV35">
            <v>0</v>
          </cell>
          <cell r="XW35">
            <v>4</v>
          </cell>
          <cell r="XX35">
            <v>3</v>
          </cell>
          <cell r="XY35">
            <v>3</v>
          </cell>
          <cell r="XZ35">
            <v>10</v>
          </cell>
          <cell r="YA35">
            <v>0</v>
          </cell>
          <cell r="YB35">
            <v>0</v>
          </cell>
          <cell r="YC35">
            <v>0</v>
          </cell>
          <cell r="YD35">
            <v>0</v>
          </cell>
          <cell r="YE35">
            <v>0</v>
          </cell>
          <cell r="YF35">
            <v>36</v>
          </cell>
          <cell r="YG35">
            <v>1</v>
          </cell>
          <cell r="YH35">
            <v>1</v>
          </cell>
          <cell r="YI35">
            <v>1</v>
          </cell>
          <cell r="YJ35">
            <v>1</v>
          </cell>
          <cell r="YL35">
            <v>1</v>
          </cell>
          <cell r="YM35" t="str">
            <v>B</v>
          </cell>
          <cell r="YN35">
            <v>1</v>
          </cell>
          <cell r="YO35">
            <v>0</v>
          </cell>
          <cell r="YP35">
            <v>1</v>
          </cell>
        </row>
        <row r="36">
          <cell r="B36" t="str">
            <v>HENDRA YADI PUTRA</v>
          </cell>
          <cell r="C36">
            <v>105769</v>
          </cell>
          <cell r="D36" t="str">
            <v>8</v>
          </cell>
          <cell r="E36" t="str">
            <v>ISLAM</v>
          </cell>
          <cell r="F36" t="str">
            <v>PKWT</v>
          </cell>
          <cell r="G36" t="str">
            <v>POSTPAID</v>
          </cell>
          <cell r="J36">
            <v>18010561</v>
          </cell>
          <cell r="K36">
            <v>570059</v>
          </cell>
          <cell r="L36" t="str">
            <v>LAKI-LAKI</v>
          </cell>
          <cell r="M36" t="str">
            <v>AGENT POSTPAID</v>
          </cell>
          <cell r="N36" t="str">
            <v>ADITYA ROY WICAKSONO</v>
          </cell>
          <cell r="O36" t="str">
            <v>AAN YANUAR</v>
          </cell>
          <cell r="Q36">
            <v>0.37222222222222229</v>
          </cell>
          <cell r="R36">
            <v>62</v>
          </cell>
          <cell r="S36" t="str">
            <v>H</v>
          </cell>
          <cell r="AB36">
            <v>0.3618055555555556</v>
          </cell>
          <cell r="AC36">
            <v>84</v>
          </cell>
          <cell r="AD36" t="str">
            <v>H</v>
          </cell>
          <cell r="AM36">
            <v>0</v>
          </cell>
          <cell r="AO36" t="str">
            <v>LL</v>
          </cell>
          <cell r="AX36">
            <v>0</v>
          </cell>
          <cell r="AZ36" t="str">
            <v>LL</v>
          </cell>
          <cell r="BI36">
            <v>0.17847222222222237</v>
          </cell>
          <cell r="BJ36" t="str">
            <v>67-2</v>
          </cell>
          <cell r="BK36" t="str">
            <v>H</v>
          </cell>
          <cell r="BT36">
            <v>0.39930555555555569</v>
          </cell>
          <cell r="BU36">
            <v>42</v>
          </cell>
          <cell r="BV36" t="str">
            <v>H</v>
          </cell>
          <cell r="CE36">
            <v>0.375</v>
          </cell>
          <cell r="CF36">
            <v>60</v>
          </cell>
          <cell r="CG36" t="str">
            <v>H</v>
          </cell>
          <cell r="CP36">
            <v>0.36180555555555555</v>
          </cell>
          <cell r="CQ36">
            <v>62</v>
          </cell>
          <cell r="CR36" t="str">
            <v>H</v>
          </cell>
          <cell r="DA36">
            <v>0</v>
          </cell>
          <cell r="DC36" t="str">
            <v>C</v>
          </cell>
          <cell r="DL36">
            <v>0.1875</v>
          </cell>
          <cell r="DM36" t="str">
            <v>66-2</v>
          </cell>
          <cell r="DN36" t="str">
            <v>H</v>
          </cell>
          <cell r="DW36">
            <v>0.36388888888888893</v>
          </cell>
          <cell r="DX36">
            <v>58</v>
          </cell>
          <cell r="DY36" t="str">
            <v>H</v>
          </cell>
          <cell r="EH36">
            <v>0.37291666666666662</v>
          </cell>
          <cell r="EI36">
            <v>62</v>
          </cell>
          <cell r="EJ36" t="str">
            <v>H</v>
          </cell>
          <cell r="ES36">
            <v>0.29166666666666663</v>
          </cell>
          <cell r="ET36">
            <v>68</v>
          </cell>
          <cell r="EU36" t="str">
            <v>H</v>
          </cell>
          <cell r="FD36">
            <v>0</v>
          </cell>
          <cell r="FF36" t="str">
            <v>LL</v>
          </cell>
          <cell r="FO36">
            <v>0</v>
          </cell>
          <cell r="FQ36" t="str">
            <v>LL</v>
          </cell>
          <cell r="FZ36">
            <v>0.1875</v>
          </cell>
          <cell r="GA36" t="str">
            <v>67-2</v>
          </cell>
          <cell r="GB36" t="str">
            <v>H</v>
          </cell>
          <cell r="GK36">
            <v>0.36458333333333331</v>
          </cell>
          <cell r="GL36">
            <v>62</v>
          </cell>
          <cell r="GM36" t="str">
            <v>H</v>
          </cell>
          <cell r="GV36">
            <v>0.36875000000000002</v>
          </cell>
          <cell r="GW36">
            <v>84</v>
          </cell>
          <cell r="GX36" t="str">
            <v>H</v>
          </cell>
          <cell r="HG36">
            <v>0</v>
          </cell>
          <cell r="HI36" t="str">
            <v>LL</v>
          </cell>
          <cell r="HR36">
            <v>0</v>
          </cell>
          <cell r="HT36" t="str">
            <v>LL</v>
          </cell>
          <cell r="IC36">
            <v>0.18888888888888877</v>
          </cell>
          <cell r="ID36" t="str">
            <v>67-2</v>
          </cell>
          <cell r="IE36" t="str">
            <v>H</v>
          </cell>
          <cell r="IN36">
            <v>1.2881944444444442</v>
          </cell>
          <cell r="IO36">
            <v>58</v>
          </cell>
          <cell r="IP36" t="str">
            <v>IMP</v>
          </cell>
          <cell r="IT36" t="str">
            <v>SAKIT PANAS DINGIN</v>
          </cell>
          <cell r="JF36">
            <v>0</v>
          </cell>
          <cell r="JH36" t="str">
            <v>S</v>
          </cell>
          <cell r="JK36" t="str">
            <v>CIKUNGUNYA</v>
          </cell>
          <cell r="JQ36">
            <v>0</v>
          </cell>
          <cell r="JS36" t="str">
            <v>S</v>
          </cell>
          <cell r="JV36" t="str">
            <v>CIKUNGUNYA</v>
          </cell>
          <cell r="KB36">
            <v>0</v>
          </cell>
          <cell r="KD36" t="str">
            <v>LL</v>
          </cell>
          <cell r="KM36">
            <v>0.37430555555555567</v>
          </cell>
          <cell r="KN36">
            <v>58</v>
          </cell>
          <cell r="KO36" t="str">
            <v>H</v>
          </cell>
          <cell r="KX36">
            <v>0.37708333333333333</v>
          </cell>
          <cell r="KY36">
            <v>58</v>
          </cell>
          <cell r="KZ36" t="str">
            <v>H</v>
          </cell>
          <cell r="LI36">
            <v>1.3708333333333333</v>
          </cell>
          <cell r="LJ36">
            <v>58</v>
          </cell>
          <cell r="LK36" t="str">
            <v>H</v>
          </cell>
          <cell r="NB36">
            <v>62</v>
          </cell>
          <cell r="NC36">
            <v>84</v>
          </cell>
          <cell r="ND36">
            <v>0</v>
          </cell>
          <cell r="NE36">
            <v>0</v>
          </cell>
          <cell r="NF36" t="str">
            <v>67-2</v>
          </cell>
          <cell r="NG36">
            <v>42</v>
          </cell>
          <cell r="NH36">
            <v>60</v>
          </cell>
          <cell r="NI36">
            <v>62</v>
          </cell>
          <cell r="NJ36">
            <v>0</v>
          </cell>
          <cell r="NK36" t="str">
            <v>66-2</v>
          </cell>
          <cell r="NL36">
            <v>58</v>
          </cell>
          <cell r="NM36">
            <v>62</v>
          </cell>
          <cell r="NN36">
            <v>68</v>
          </cell>
          <cell r="NO36">
            <v>0</v>
          </cell>
          <cell r="NP36">
            <v>0</v>
          </cell>
          <cell r="NQ36" t="str">
            <v>67-2</v>
          </cell>
          <cell r="NR36">
            <v>62</v>
          </cell>
          <cell r="NS36">
            <v>84</v>
          </cell>
          <cell r="NT36">
            <v>0</v>
          </cell>
          <cell r="NU36">
            <v>0</v>
          </cell>
          <cell r="NV36" t="str">
            <v>67-2</v>
          </cell>
          <cell r="NW36">
            <v>58</v>
          </cell>
          <cell r="NX36">
            <v>0</v>
          </cell>
          <cell r="NY36">
            <v>0</v>
          </cell>
          <cell r="NZ36">
            <v>0</v>
          </cell>
          <cell r="OA36">
            <v>58</v>
          </cell>
          <cell r="OB36">
            <v>58</v>
          </cell>
          <cell r="OC36">
            <v>58</v>
          </cell>
          <cell r="OD36">
            <v>0</v>
          </cell>
          <cell r="OE36">
            <v>0</v>
          </cell>
          <cell r="OF36">
            <v>0</v>
          </cell>
          <cell r="OH36" t="str">
            <v>H</v>
          </cell>
          <cell r="OI36" t="str">
            <v>H</v>
          </cell>
          <cell r="OJ36" t="str">
            <v>LL</v>
          </cell>
          <cell r="OK36" t="str">
            <v>LL</v>
          </cell>
          <cell r="OL36" t="str">
            <v>H</v>
          </cell>
          <cell r="OM36" t="str">
            <v>H</v>
          </cell>
          <cell r="ON36" t="str">
            <v>H</v>
          </cell>
          <cell r="OO36" t="str">
            <v>H</v>
          </cell>
          <cell r="OP36" t="str">
            <v>C</v>
          </cell>
          <cell r="OQ36" t="str">
            <v>H</v>
          </cell>
          <cell r="OR36" t="str">
            <v>H</v>
          </cell>
          <cell r="OS36" t="str">
            <v>H</v>
          </cell>
          <cell r="OT36" t="str">
            <v>H</v>
          </cell>
          <cell r="OU36" t="str">
            <v>LL</v>
          </cell>
          <cell r="OV36" t="str">
            <v>LL</v>
          </cell>
          <cell r="OW36" t="str">
            <v>H</v>
          </cell>
          <cell r="OX36" t="str">
            <v>H</v>
          </cell>
          <cell r="OY36" t="str">
            <v>H</v>
          </cell>
          <cell r="OZ36" t="str">
            <v>LL</v>
          </cell>
          <cell r="PA36" t="str">
            <v>LL</v>
          </cell>
          <cell r="PB36" t="str">
            <v>H</v>
          </cell>
          <cell r="PC36" t="str">
            <v>IMP</v>
          </cell>
          <cell r="PD36" t="str">
            <v>S</v>
          </cell>
          <cell r="PE36" t="str">
            <v>S</v>
          </cell>
          <cell r="PF36" t="str">
            <v>LL</v>
          </cell>
          <cell r="PG36" t="str">
            <v>H</v>
          </cell>
          <cell r="PH36" t="str">
            <v>H</v>
          </cell>
          <cell r="PI36" t="str">
            <v>H</v>
          </cell>
          <cell r="PJ36">
            <v>0</v>
          </cell>
          <cell r="PK36">
            <v>0</v>
          </cell>
          <cell r="PL36">
            <v>0</v>
          </cell>
          <cell r="PN36">
            <v>0</v>
          </cell>
          <cell r="PO36">
            <v>0</v>
          </cell>
          <cell r="PP36">
            <v>0</v>
          </cell>
          <cell r="PQ36">
            <v>0</v>
          </cell>
          <cell r="PR36">
            <v>0</v>
          </cell>
          <cell r="PS36">
            <v>0</v>
          </cell>
          <cell r="PT36">
            <v>0</v>
          </cell>
          <cell r="PU36">
            <v>0</v>
          </cell>
          <cell r="PV36">
            <v>0</v>
          </cell>
          <cell r="PW36">
            <v>0</v>
          </cell>
          <cell r="PX36">
            <v>0</v>
          </cell>
          <cell r="PY36">
            <v>0</v>
          </cell>
          <cell r="PZ36">
            <v>0</v>
          </cell>
          <cell r="QA36">
            <v>0</v>
          </cell>
          <cell r="QB36">
            <v>0</v>
          </cell>
          <cell r="QC36">
            <v>0</v>
          </cell>
          <cell r="QD36">
            <v>0</v>
          </cell>
          <cell r="QE36">
            <v>0</v>
          </cell>
          <cell r="QF36">
            <v>0</v>
          </cell>
          <cell r="QG36">
            <v>0</v>
          </cell>
          <cell r="QH36">
            <v>0</v>
          </cell>
          <cell r="QI36">
            <v>0</v>
          </cell>
          <cell r="QJ36">
            <v>0</v>
          </cell>
          <cell r="QK36">
            <v>0</v>
          </cell>
          <cell r="QL36">
            <v>0</v>
          </cell>
          <cell r="QM36">
            <v>0</v>
          </cell>
          <cell r="QN36">
            <v>0</v>
          </cell>
          <cell r="QO36">
            <v>0</v>
          </cell>
          <cell r="QP36">
            <v>0</v>
          </cell>
          <cell r="QQ36">
            <v>0</v>
          </cell>
          <cell r="QR36">
            <v>0</v>
          </cell>
          <cell r="QT36">
            <v>0</v>
          </cell>
          <cell r="QU36">
            <v>0</v>
          </cell>
          <cell r="QV36">
            <v>0</v>
          </cell>
          <cell r="QW36">
            <v>0</v>
          </cell>
          <cell r="QX36">
            <v>0</v>
          </cell>
          <cell r="QY36">
            <v>0</v>
          </cell>
          <cell r="QZ36">
            <v>0</v>
          </cell>
          <cell r="RA36">
            <v>0</v>
          </cell>
          <cell r="RB36">
            <v>0</v>
          </cell>
          <cell r="RC36">
            <v>0</v>
          </cell>
          <cell r="RD36">
            <v>0</v>
          </cell>
          <cell r="RE36">
            <v>0</v>
          </cell>
          <cell r="RF36">
            <v>0</v>
          </cell>
          <cell r="RG36">
            <v>0</v>
          </cell>
          <cell r="RH36">
            <v>0</v>
          </cell>
          <cell r="RI36">
            <v>0</v>
          </cell>
          <cell r="RJ36">
            <v>0</v>
          </cell>
          <cell r="RK36">
            <v>0</v>
          </cell>
          <cell r="RL36">
            <v>0</v>
          </cell>
          <cell r="RM36">
            <v>0</v>
          </cell>
          <cell r="RN36">
            <v>0</v>
          </cell>
          <cell r="RO36">
            <v>0</v>
          </cell>
          <cell r="RP36">
            <v>0</v>
          </cell>
          <cell r="RQ36">
            <v>0</v>
          </cell>
          <cell r="RR36">
            <v>0</v>
          </cell>
          <cell r="RS36">
            <v>0</v>
          </cell>
          <cell r="RT36">
            <v>0</v>
          </cell>
          <cell r="RU36">
            <v>0</v>
          </cell>
          <cell r="RV36">
            <v>0</v>
          </cell>
          <cell r="RW36">
            <v>0</v>
          </cell>
          <cell r="RX36">
            <v>0</v>
          </cell>
          <cell r="RZ36">
            <v>0.37222222222222229</v>
          </cell>
          <cell r="SA36">
            <v>0.3618055555555556</v>
          </cell>
          <cell r="SB36">
            <v>0</v>
          </cell>
          <cell r="SC36">
            <v>0</v>
          </cell>
          <cell r="SD36">
            <v>0.17847222222222237</v>
          </cell>
          <cell r="SE36">
            <v>0.39930555555555569</v>
          </cell>
          <cell r="SF36">
            <v>0.375</v>
          </cell>
          <cell r="SG36">
            <v>0.36180555555555555</v>
          </cell>
          <cell r="SH36">
            <v>0</v>
          </cell>
          <cell r="SI36">
            <v>0.1875</v>
          </cell>
          <cell r="SJ36">
            <v>0.36388888888888893</v>
          </cell>
          <cell r="SK36">
            <v>0.37291666666666662</v>
          </cell>
          <cell r="SL36">
            <v>0.29166666666666663</v>
          </cell>
          <cell r="SM36">
            <v>0</v>
          </cell>
          <cell r="SN36">
            <v>0</v>
          </cell>
          <cell r="SO36">
            <v>0.1875</v>
          </cell>
          <cell r="SP36">
            <v>0.36458333333333331</v>
          </cell>
          <cell r="SQ36">
            <v>0.36875000000000002</v>
          </cell>
          <cell r="SR36">
            <v>0</v>
          </cell>
          <cell r="SS36">
            <v>0</v>
          </cell>
          <cell r="ST36">
            <v>0.18888888888888877</v>
          </cell>
          <cell r="SU36">
            <v>1.2881944444444442</v>
          </cell>
          <cell r="SV36">
            <v>0</v>
          </cell>
          <cell r="SW36">
            <v>0</v>
          </cell>
          <cell r="SX36">
            <v>0</v>
          </cell>
          <cell r="SY36">
            <v>0.37430555555555567</v>
          </cell>
          <cell r="SZ36">
            <v>0.37708333333333333</v>
          </cell>
          <cell r="TA36">
            <v>1.3708333333333333</v>
          </cell>
          <cell r="TB36">
            <v>0</v>
          </cell>
          <cell r="TC36">
            <v>0</v>
          </cell>
          <cell r="TD36">
            <v>0</v>
          </cell>
          <cell r="TF36">
            <v>0</v>
          </cell>
          <cell r="TG36">
            <v>0</v>
          </cell>
          <cell r="TH36">
            <v>0</v>
          </cell>
          <cell r="TI36">
            <v>0</v>
          </cell>
          <cell r="TJ36">
            <v>0</v>
          </cell>
          <cell r="TK36">
            <v>0</v>
          </cell>
          <cell r="TL36">
            <v>0</v>
          </cell>
          <cell r="TM36">
            <v>0</v>
          </cell>
          <cell r="TN36">
            <v>0</v>
          </cell>
          <cell r="TO36">
            <v>0</v>
          </cell>
          <cell r="TP36">
            <v>0</v>
          </cell>
          <cell r="TQ36">
            <v>0</v>
          </cell>
          <cell r="TR36">
            <v>0</v>
          </cell>
          <cell r="TS36">
            <v>0</v>
          </cell>
          <cell r="TT36">
            <v>0</v>
          </cell>
          <cell r="TU36">
            <v>0</v>
          </cell>
          <cell r="TV36">
            <v>0</v>
          </cell>
          <cell r="TW36">
            <v>0</v>
          </cell>
          <cell r="TX36">
            <v>0</v>
          </cell>
          <cell r="TY36">
            <v>0</v>
          </cell>
          <cell r="TZ36">
            <v>0</v>
          </cell>
          <cell r="UA36">
            <v>0</v>
          </cell>
          <cell r="UB36">
            <v>0</v>
          </cell>
          <cell r="UC36">
            <v>0</v>
          </cell>
          <cell r="UD36">
            <v>0</v>
          </cell>
          <cell r="UE36">
            <v>0</v>
          </cell>
          <cell r="UF36">
            <v>0</v>
          </cell>
          <cell r="UG36">
            <v>0</v>
          </cell>
          <cell r="UH36">
            <v>0</v>
          </cell>
          <cell r="UI36">
            <v>0</v>
          </cell>
          <cell r="UJ36">
            <v>0</v>
          </cell>
          <cell r="UL36">
            <v>0</v>
          </cell>
          <cell r="UM36">
            <v>0</v>
          </cell>
          <cell r="UN36">
            <v>0</v>
          </cell>
          <cell r="UO36">
            <v>0</v>
          </cell>
          <cell r="UP36">
            <v>0</v>
          </cell>
          <cell r="UQ36">
            <v>0</v>
          </cell>
          <cell r="UR36">
            <v>0</v>
          </cell>
          <cell r="US36">
            <v>0</v>
          </cell>
          <cell r="UT36">
            <v>0</v>
          </cell>
          <cell r="UU36">
            <v>0</v>
          </cell>
          <cell r="UV36">
            <v>0</v>
          </cell>
          <cell r="UW36">
            <v>0</v>
          </cell>
          <cell r="UX36">
            <v>0</v>
          </cell>
          <cell r="UY36">
            <v>0</v>
          </cell>
          <cell r="UZ36">
            <v>0</v>
          </cell>
          <cell r="VA36">
            <v>0</v>
          </cell>
          <cell r="VB36">
            <v>0</v>
          </cell>
          <cell r="VC36">
            <v>0</v>
          </cell>
          <cell r="VD36">
            <v>0</v>
          </cell>
          <cell r="VE36">
            <v>0</v>
          </cell>
          <cell r="VF36">
            <v>0</v>
          </cell>
          <cell r="VG36">
            <v>0</v>
          </cell>
          <cell r="VH36">
            <v>0</v>
          </cell>
          <cell r="VI36">
            <v>0</v>
          </cell>
          <cell r="VJ36">
            <v>0</v>
          </cell>
          <cell r="VK36">
            <v>0</v>
          </cell>
          <cell r="VL36">
            <v>0</v>
          </cell>
          <cell r="VM36">
            <v>0</v>
          </cell>
          <cell r="VN36">
            <v>0</v>
          </cell>
          <cell r="VO36">
            <v>0</v>
          </cell>
          <cell r="VP36">
            <v>0</v>
          </cell>
          <cell r="VR36">
            <v>21</v>
          </cell>
          <cell r="VS36">
            <v>28</v>
          </cell>
          <cell r="VT36">
            <v>19</v>
          </cell>
          <cell r="VU36">
            <v>18</v>
          </cell>
          <cell r="VV36">
            <v>7</v>
          </cell>
          <cell r="VW36">
            <v>2</v>
          </cell>
          <cell r="VX36">
            <v>0</v>
          </cell>
          <cell r="VY36">
            <v>2</v>
          </cell>
          <cell r="VZ36">
            <v>0</v>
          </cell>
          <cell r="WA36">
            <v>0</v>
          </cell>
          <cell r="WB36">
            <v>0</v>
          </cell>
          <cell r="WC36">
            <v>0</v>
          </cell>
          <cell r="WD36">
            <v>2</v>
          </cell>
          <cell r="WE36">
            <v>1</v>
          </cell>
          <cell r="WF36">
            <v>0</v>
          </cell>
          <cell r="WG36">
            <v>0</v>
          </cell>
          <cell r="WH36">
            <v>0</v>
          </cell>
          <cell r="WI36">
            <v>0</v>
          </cell>
          <cell r="WJ36">
            <v>1</v>
          </cell>
          <cell r="WK36">
            <v>0</v>
          </cell>
          <cell r="WL36">
            <v>0</v>
          </cell>
          <cell r="WM36">
            <v>0</v>
          </cell>
          <cell r="WN36">
            <v>0</v>
          </cell>
          <cell r="WO36">
            <v>14</v>
          </cell>
          <cell r="WP36">
            <v>0</v>
          </cell>
          <cell r="WQ36">
            <v>0</v>
          </cell>
          <cell r="WR36">
            <v>0</v>
          </cell>
          <cell r="WS36">
            <v>0</v>
          </cell>
          <cell r="WT36">
            <v>0</v>
          </cell>
          <cell r="WU36">
            <v>0</v>
          </cell>
          <cell r="WV36">
            <v>0</v>
          </cell>
          <cell r="WW36">
            <v>0</v>
          </cell>
          <cell r="WX36">
            <v>0</v>
          </cell>
          <cell r="WY36">
            <v>0</v>
          </cell>
          <cell r="WZ36">
            <v>0</v>
          </cell>
          <cell r="XA36">
            <v>0</v>
          </cell>
          <cell r="XB36">
            <v>0</v>
          </cell>
          <cell r="XC36">
            <v>0</v>
          </cell>
          <cell r="XD36">
            <v>0</v>
          </cell>
          <cell r="XE36">
            <v>0</v>
          </cell>
          <cell r="XF36">
            <v>0</v>
          </cell>
          <cell r="XG36">
            <v>0</v>
          </cell>
          <cell r="XH36">
            <v>0</v>
          </cell>
          <cell r="XI36">
            <v>0</v>
          </cell>
          <cell r="XJ36">
            <v>0</v>
          </cell>
          <cell r="XK36">
            <v>7</v>
          </cell>
          <cell r="XL36">
            <v>6</v>
          </cell>
          <cell r="XM36">
            <v>5</v>
          </cell>
          <cell r="XN36">
            <v>18</v>
          </cell>
          <cell r="XO36">
            <v>0</v>
          </cell>
          <cell r="XP36">
            <v>0</v>
          </cell>
          <cell r="XQ36">
            <v>2</v>
          </cell>
          <cell r="XR36">
            <v>2</v>
          </cell>
          <cell r="XS36">
            <v>0</v>
          </cell>
          <cell r="XT36">
            <v>0</v>
          </cell>
          <cell r="XU36">
            <v>0</v>
          </cell>
          <cell r="XV36">
            <v>0</v>
          </cell>
          <cell r="XW36">
            <v>2</v>
          </cell>
          <cell r="XX36">
            <v>4</v>
          </cell>
          <cell r="XY36">
            <v>4</v>
          </cell>
          <cell r="XZ36">
            <v>10</v>
          </cell>
          <cell r="YA36">
            <v>0</v>
          </cell>
          <cell r="YB36">
            <v>0</v>
          </cell>
          <cell r="YC36">
            <v>0</v>
          </cell>
          <cell r="YD36">
            <v>0</v>
          </cell>
          <cell r="YE36">
            <v>0</v>
          </cell>
          <cell r="YF36">
            <v>38</v>
          </cell>
          <cell r="YG36">
            <v>1</v>
          </cell>
          <cell r="YH36">
            <v>1</v>
          </cell>
          <cell r="YI36">
            <v>0.77777777777777779</v>
          </cell>
          <cell r="YJ36">
            <v>0.9</v>
          </cell>
          <cell r="YL36">
            <v>0.87878787878787878</v>
          </cell>
          <cell r="YM36" t="str">
            <v>B</v>
          </cell>
          <cell r="YN36">
            <v>0.87878787878787878</v>
          </cell>
          <cell r="YO36">
            <v>2</v>
          </cell>
          <cell r="YP36">
            <v>0.9</v>
          </cell>
        </row>
        <row r="37">
          <cell r="B37" t="str">
            <v>SHANTY AGNIA NURRAHMAH</v>
          </cell>
          <cell r="C37">
            <v>160709</v>
          </cell>
          <cell r="D37" t="str">
            <v>12</v>
          </cell>
          <cell r="E37" t="str">
            <v>ISLAM</v>
          </cell>
          <cell r="F37" t="str">
            <v>PKWT</v>
          </cell>
          <cell r="G37" t="str">
            <v>POSTPAID</v>
          </cell>
          <cell r="J37">
            <v>19235313</v>
          </cell>
          <cell r="K37">
            <v>570156</v>
          </cell>
          <cell r="L37" t="str">
            <v>PEREMPUAN</v>
          </cell>
          <cell r="M37" t="str">
            <v>AGENT POSTPAID</v>
          </cell>
          <cell r="N37" t="str">
            <v>JEANNY ANASTASYA</v>
          </cell>
          <cell r="O37" t="str">
            <v>AAN YANUAR</v>
          </cell>
          <cell r="Q37">
            <v>0.1875</v>
          </cell>
          <cell r="R37" t="str">
            <v>66-2</v>
          </cell>
          <cell r="S37" t="str">
            <v>H</v>
          </cell>
          <cell r="AB37">
            <v>0</v>
          </cell>
          <cell r="AD37" t="str">
            <v>LP</v>
          </cell>
          <cell r="AM37">
            <v>0.37430555555555561</v>
          </cell>
          <cell r="AN37">
            <v>25</v>
          </cell>
          <cell r="AO37" t="str">
            <v>H</v>
          </cell>
          <cell r="AX37">
            <v>0.37013888888888885</v>
          </cell>
          <cell r="AY37">
            <v>30</v>
          </cell>
          <cell r="AZ37" t="str">
            <v>H</v>
          </cell>
          <cell r="BI37">
            <v>0.37013888888888891</v>
          </cell>
          <cell r="BJ37">
            <v>30</v>
          </cell>
          <cell r="BK37" t="str">
            <v>H</v>
          </cell>
          <cell r="BT37">
            <v>0</v>
          </cell>
          <cell r="BV37" t="str">
            <v>LP</v>
          </cell>
          <cell r="CE37">
            <v>0.37777777777777771</v>
          </cell>
          <cell r="CF37">
            <v>25</v>
          </cell>
          <cell r="CG37" t="str">
            <v>H</v>
          </cell>
          <cell r="CP37">
            <v>0.37847222222222221</v>
          </cell>
          <cell r="CQ37">
            <v>30</v>
          </cell>
          <cell r="CR37" t="str">
            <v>H</v>
          </cell>
          <cell r="DA37">
            <v>0.38194444444444453</v>
          </cell>
          <cell r="DB37">
            <v>30</v>
          </cell>
          <cell r="DC37" t="str">
            <v>H</v>
          </cell>
          <cell r="DL37">
            <v>0.18472222222222223</v>
          </cell>
          <cell r="DM37" t="str">
            <v>66-2</v>
          </cell>
          <cell r="DN37" t="str">
            <v>H</v>
          </cell>
          <cell r="DW37">
            <v>0</v>
          </cell>
          <cell r="DY37" t="str">
            <v>LP</v>
          </cell>
          <cell r="EH37">
            <v>0.375</v>
          </cell>
          <cell r="EI37">
            <v>23</v>
          </cell>
          <cell r="EJ37" t="str">
            <v>H</v>
          </cell>
          <cell r="ES37">
            <v>0.37500000000000006</v>
          </cell>
          <cell r="ET37">
            <v>26</v>
          </cell>
          <cell r="EU37" t="str">
            <v>H</v>
          </cell>
          <cell r="FD37">
            <v>0.37291666666666679</v>
          </cell>
          <cell r="FE37">
            <v>32</v>
          </cell>
          <cell r="FF37" t="str">
            <v>H</v>
          </cell>
          <cell r="FO37">
            <v>0.1875</v>
          </cell>
          <cell r="FP37" t="str">
            <v>66-2</v>
          </cell>
          <cell r="FQ37" t="str">
            <v>H</v>
          </cell>
          <cell r="FZ37">
            <v>0</v>
          </cell>
          <cell r="GB37" t="str">
            <v>LP</v>
          </cell>
          <cell r="GK37">
            <v>0.37708333333333333</v>
          </cell>
          <cell r="GL37">
            <v>23</v>
          </cell>
          <cell r="GM37" t="str">
            <v>H</v>
          </cell>
          <cell r="GV37">
            <v>0.37500000000000006</v>
          </cell>
          <cell r="GW37">
            <v>26</v>
          </cell>
          <cell r="GX37" t="str">
            <v>TDP</v>
          </cell>
          <cell r="GY37" t="str">
            <v>CHRISTIN ANGELINA SIMARMATA</v>
          </cell>
          <cell r="GZ37" t="str">
            <v>KETEPATAN LOGIN</v>
          </cell>
          <cell r="HG37">
            <v>0.31458333333333321</v>
          </cell>
          <cell r="HH37">
            <v>33</v>
          </cell>
          <cell r="HI37" t="str">
            <v>H</v>
          </cell>
          <cell r="HR37">
            <v>0</v>
          </cell>
          <cell r="HT37" t="str">
            <v>LP</v>
          </cell>
          <cell r="IC37">
            <v>0.41944444444444445</v>
          </cell>
          <cell r="ID37">
            <v>28</v>
          </cell>
          <cell r="IE37" t="str">
            <v>TDT</v>
          </cell>
          <cell r="IF37" t="str">
            <v>DWI DEFIANA HERLIANTI</v>
          </cell>
          <cell r="IN37">
            <v>0.37777777777777782</v>
          </cell>
          <cell r="IO37">
            <v>26</v>
          </cell>
          <cell r="IP37" t="str">
            <v>H</v>
          </cell>
          <cell r="JF37">
            <v>0.37777777777777782</v>
          </cell>
          <cell r="JG37">
            <v>26</v>
          </cell>
          <cell r="JH37" t="str">
            <v>H</v>
          </cell>
          <cell r="JQ37">
            <v>0.40972222222222227</v>
          </cell>
          <cell r="JR37">
            <v>32</v>
          </cell>
          <cell r="JS37" t="str">
            <v>H</v>
          </cell>
          <cell r="KB37">
            <v>0.18750000000000006</v>
          </cell>
          <cell r="KC37" t="str">
            <v>38-2</v>
          </cell>
          <cell r="KD37" t="str">
            <v>H</v>
          </cell>
          <cell r="KM37">
            <v>0</v>
          </cell>
          <cell r="KO37" t="str">
            <v>LP</v>
          </cell>
          <cell r="KX37">
            <v>0</v>
          </cell>
          <cell r="KZ37" t="str">
            <v>LP</v>
          </cell>
          <cell r="LI37">
            <v>0</v>
          </cell>
          <cell r="LK37" t="str">
            <v>C</v>
          </cell>
          <cell r="NB37" t="str">
            <v>66-2</v>
          </cell>
          <cell r="NC37">
            <v>0</v>
          </cell>
          <cell r="ND37">
            <v>25</v>
          </cell>
          <cell r="NE37">
            <v>30</v>
          </cell>
          <cell r="NF37">
            <v>30</v>
          </cell>
          <cell r="NG37">
            <v>0</v>
          </cell>
          <cell r="NH37">
            <v>25</v>
          </cell>
          <cell r="NI37">
            <v>30</v>
          </cell>
          <cell r="NJ37">
            <v>30</v>
          </cell>
          <cell r="NK37" t="str">
            <v>66-2</v>
          </cell>
          <cell r="NL37">
            <v>0</v>
          </cell>
          <cell r="NM37">
            <v>23</v>
          </cell>
          <cell r="NN37">
            <v>26</v>
          </cell>
          <cell r="NO37">
            <v>32</v>
          </cell>
          <cell r="NP37" t="str">
            <v>66-2</v>
          </cell>
          <cell r="NQ37">
            <v>0</v>
          </cell>
          <cell r="NR37">
            <v>23</v>
          </cell>
          <cell r="NS37">
            <v>26</v>
          </cell>
          <cell r="NT37">
            <v>33</v>
          </cell>
          <cell r="NU37">
            <v>0</v>
          </cell>
          <cell r="NV37">
            <v>28</v>
          </cell>
          <cell r="NW37">
            <v>26</v>
          </cell>
          <cell r="NX37">
            <v>26</v>
          </cell>
          <cell r="NY37">
            <v>32</v>
          </cell>
          <cell r="NZ37" t="str">
            <v>38-2</v>
          </cell>
          <cell r="OA37">
            <v>0</v>
          </cell>
          <cell r="OB37">
            <v>0</v>
          </cell>
          <cell r="OC37">
            <v>0</v>
          </cell>
          <cell r="OD37">
            <v>0</v>
          </cell>
          <cell r="OE37">
            <v>0</v>
          </cell>
          <cell r="OF37">
            <v>0</v>
          </cell>
          <cell r="OH37" t="str">
            <v>H</v>
          </cell>
          <cell r="OI37" t="str">
            <v>LP</v>
          </cell>
          <cell r="OJ37" t="str">
            <v>H</v>
          </cell>
          <cell r="OK37" t="str">
            <v>H</v>
          </cell>
          <cell r="OL37" t="str">
            <v>H</v>
          </cell>
          <cell r="OM37" t="str">
            <v>LP</v>
          </cell>
          <cell r="ON37" t="str">
            <v>H</v>
          </cell>
          <cell r="OO37" t="str">
            <v>H</v>
          </cell>
          <cell r="OP37" t="str">
            <v>H</v>
          </cell>
          <cell r="OQ37" t="str">
            <v>H</v>
          </cell>
          <cell r="OR37" t="str">
            <v>LP</v>
          </cell>
          <cell r="OS37" t="str">
            <v>H</v>
          </cell>
          <cell r="OT37" t="str">
            <v>H</v>
          </cell>
          <cell r="OU37" t="str">
            <v>H</v>
          </cell>
          <cell r="OV37" t="str">
            <v>H</v>
          </cell>
          <cell r="OW37" t="str">
            <v>LP</v>
          </cell>
          <cell r="OX37" t="str">
            <v>H</v>
          </cell>
          <cell r="OY37" t="str">
            <v>TDP</v>
          </cell>
          <cell r="OZ37" t="str">
            <v>H</v>
          </cell>
          <cell r="PA37" t="str">
            <v>LP</v>
          </cell>
          <cell r="PB37" t="str">
            <v>TDT</v>
          </cell>
          <cell r="PC37" t="str">
            <v>H</v>
          </cell>
          <cell r="PD37" t="str">
            <v>H</v>
          </cell>
          <cell r="PE37" t="str">
            <v>H</v>
          </cell>
          <cell r="PF37" t="str">
            <v>H</v>
          </cell>
          <cell r="PG37" t="str">
            <v>LP</v>
          </cell>
          <cell r="PH37" t="str">
            <v>LP</v>
          </cell>
          <cell r="PI37" t="str">
            <v>C</v>
          </cell>
          <cell r="PJ37">
            <v>0</v>
          </cell>
          <cell r="PK37">
            <v>0</v>
          </cell>
          <cell r="PL37">
            <v>0</v>
          </cell>
          <cell r="PN37">
            <v>0</v>
          </cell>
          <cell r="PO37">
            <v>0</v>
          </cell>
          <cell r="PP37">
            <v>0</v>
          </cell>
          <cell r="PQ37">
            <v>0</v>
          </cell>
          <cell r="PR37">
            <v>0</v>
          </cell>
          <cell r="PS37">
            <v>0</v>
          </cell>
          <cell r="PT37">
            <v>0</v>
          </cell>
          <cell r="PU37">
            <v>0</v>
          </cell>
          <cell r="PV37">
            <v>0</v>
          </cell>
          <cell r="PW37">
            <v>0</v>
          </cell>
          <cell r="PX37">
            <v>0</v>
          </cell>
          <cell r="PY37">
            <v>0</v>
          </cell>
          <cell r="PZ37">
            <v>0</v>
          </cell>
          <cell r="QA37">
            <v>0</v>
          </cell>
          <cell r="QB37">
            <v>0</v>
          </cell>
          <cell r="QC37">
            <v>0</v>
          </cell>
          <cell r="QD37">
            <v>0</v>
          </cell>
          <cell r="QE37" t="str">
            <v>CHRISTIN ANGELINA SIMARMATA</v>
          </cell>
          <cell r="QF37">
            <v>0</v>
          </cell>
          <cell r="QG37">
            <v>0</v>
          </cell>
          <cell r="QH37" t="str">
            <v>DWI DEFIANA HERLIANTI</v>
          </cell>
          <cell r="QI37">
            <v>0</v>
          </cell>
          <cell r="QJ37">
            <v>0</v>
          </cell>
          <cell r="QK37">
            <v>0</v>
          </cell>
          <cell r="QL37">
            <v>0</v>
          </cell>
          <cell r="QM37">
            <v>0</v>
          </cell>
          <cell r="QN37">
            <v>0</v>
          </cell>
          <cell r="QO37">
            <v>0</v>
          </cell>
          <cell r="QP37">
            <v>0</v>
          </cell>
          <cell r="QQ37">
            <v>0</v>
          </cell>
          <cell r="QR37">
            <v>0</v>
          </cell>
          <cell r="QT37">
            <v>0</v>
          </cell>
          <cell r="QU37">
            <v>0</v>
          </cell>
          <cell r="QV37">
            <v>0</v>
          </cell>
          <cell r="QW37">
            <v>0</v>
          </cell>
          <cell r="QX37">
            <v>0</v>
          </cell>
          <cell r="QY37">
            <v>0</v>
          </cell>
          <cell r="QZ37">
            <v>0</v>
          </cell>
          <cell r="RA37">
            <v>0</v>
          </cell>
          <cell r="RB37">
            <v>0</v>
          </cell>
          <cell r="RC37">
            <v>0</v>
          </cell>
          <cell r="RD37">
            <v>0</v>
          </cell>
          <cell r="RE37">
            <v>0</v>
          </cell>
          <cell r="RF37">
            <v>0</v>
          </cell>
          <cell r="RG37">
            <v>0</v>
          </cell>
          <cell r="RH37">
            <v>0</v>
          </cell>
          <cell r="RI37">
            <v>0</v>
          </cell>
          <cell r="RJ37">
            <v>0</v>
          </cell>
          <cell r="RK37" t="str">
            <v>KETEPATAN LOGIN</v>
          </cell>
          <cell r="RL37">
            <v>0</v>
          </cell>
          <cell r="RM37">
            <v>0</v>
          </cell>
          <cell r="RN37">
            <v>0</v>
          </cell>
          <cell r="RO37">
            <v>0</v>
          </cell>
          <cell r="RP37">
            <v>0</v>
          </cell>
          <cell r="RQ37">
            <v>0</v>
          </cell>
          <cell r="RR37">
            <v>0</v>
          </cell>
          <cell r="RS37">
            <v>0</v>
          </cell>
          <cell r="RT37">
            <v>0</v>
          </cell>
          <cell r="RU37">
            <v>0</v>
          </cell>
          <cell r="RV37">
            <v>0</v>
          </cell>
          <cell r="RW37">
            <v>0</v>
          </cell>
          <cell r="RX37">
            <v>0</v>
          </cell>
          <cell r="RZ37">
            <v>0.1875</v>
          </cell>
          <cell r="SA37">
            <v>0</v>
          </cell>
          <cell r="SB37">
            <v>0.37430555555555561</v>
          </cell>
          <cell r="SC37">
            <v>0.37013888888888885</v>
          </cell>
          <cell r="SD37">
            <v>0.37013888888888891</v>
          </cell>
          <cell r="SE37">
            <v>0</v>
          </cell>
          <cell r="SF37">
            <v>0.37777777777777771</v>
          </cell>
          <cell r="SG37">
            <v>0.37847222222222221</v>
          </cell>
          <cell r="SH37">
            <v>0.38194444444444453</v>
          </cell>
          <cell r="SI37">
            <v>0.18472222222222223</v>
          </cell>
          <cell r="SJ37">
            <v>0</v>
          </cell>
          <cell r="SK37">
            <v>0.375</v>
          </cell>
          <cell r="SL37">
            <v>0.37500000000000006</v>
          </cell>
          <cell r="SM37">
            <v>0.37291666666666679</v>
          </cell>
          <cell r="SN37">
            <v>0.1875</v>
          </cell>
          <cell r="SO37">
            <v>0</v>
          </cell>
          <cell r="SP37">
            <v>0.37708333333333333</v>
          </cell>
          <cell r="SQ37">
            <v>0.37500000000000006</v>
          </cell>
          <cell r="SR37">
            <v>0.31458333333333321</v>
          </cell>
          <cell r="SS37">
            <v>0</v>
          </cell>
          <cell r="ST37">
            <v>0.41944444444444445</v>
          </cell>
          <cell r="SU37">
            <v>0.37777777777777782</v>
          </cell>
          <cell r="SV37">
            <v>0.37777777777777782</v>
          </cell>
          <cell r="SW37">
            <v>0.40972222222222227</v>
          </cell>
          <cell r="SX37">
            <v>0.18750000000000006</v>
          </cell>
          <cell r="SY37">
            <v>0</v>
          </cell>
          <cell r="SZ37">
            <v>0</v>
          </cell>
          <cell r="TA37">
            <v>0</v>
          </cell>
          <cell r="TB37">
            <v>0</v>
          </cell>
          <cell r="TC37">
            <v>0</v>
          </cell>
          <cell r="TD37">
            <v>0</v>
          </cell>
          <cell r="TF37">
            <v>0</v>
          </cell>
          <cell r="TG37">
            <v>0</v>
          </cell>
          <cell r="TH37">
            <v>0</v>
          </cell>
          <cell r="TI37">
            <v>0</v>
          </cell>
          <cell r="TJ37">
            <v>0</v>
          </cell>
          <cell r="TK37">
            <v>0</v>
          </cell>
          <cell r="TL37">
            <v>0</v>
          </cell>
          <cell r="TM37">
            <v>0</v>
          </cell>
          <cell r="TN37">
            <v>0</v>
          </cell>
          <cell r="TO37">
            <v>0</v>
          </cell>
          <cell r="TP37">
            <v>0</v>
          </cell>
          <cell r="TQ37">
            <v>0</v>
          </cell>
          <cell r="TR37">
            <v>0</v>
          </cell>
          <cell r="TS37">
            <v>0</v>
          </cell>
          <cell r="TT37">
            <v>0</v>
          </cell>
          <cell r="TU37">
            <v>0</v>
          </cell>
          <cell r="TV37">
            <v>0</v>
          </cell>
          <cell r="TW37">
            <v>0</v>
          </cell>
          <cell r="TX37">
            <v>0</v>
          </cell>
          <cell r="TY37">
            <v>0</v>
          </cell>
          <cell r="TZ37">
            <v>0</v>
          </cell>
          <cell r="UA37">
            <v>0</v>
          </cell>
          <cell r="UB37">
            <v>0</v>
          </cell>
          <cell r="UC37">
            <v>0</v>
          </cell>
          <cell r="UD37">
            <v>0</v>
          </cell>
          <cell r="UE37">
            <v>0</v>
          </cell>
          <cell r="UF37">
            <v>0</v>
          </cell>
          <cell r="UG37">
            <v>0</v>
          </cell>
          <cell r="UH37">
            <v>0</v>
          </cell>
          <cell r="UI37">
            <v>0</v>
          </cell>
          <cell r="UJ37">
            <v>0</v>
          </cell>
          <cell r="UL37">
            <v>0</v>
          </cell>
          <cell r="UM37">
            <v>0</v>
          </cell>
          <cell r="UN37">
            <v>0</v>
          </cell>
          <cell r="UO37">
            <v>0</v>
          </cell>
          <cell r="UP37">
            <v>0</v>
          </cell>
          <cell r="UQ37">
            <v>0</v>
          </cell>
          <cell r="UR37">
            <v>0</v>
          </cell>
          <cell r="US37">
            <v>0</v>
          </cell>
          <cell r="UT37">
            <v>0</v>
          </cell>
          <cell r="UU37">
            <v>0</v>
          </cell>
          <cell r="UV37">
            <v>0</v>
          </cell>
          <cell r="UW37">
            <v>0</v>
          </cell>
          <cell r="UX37">
            <v>0</v>
          </cell>
          <cell r="UY37">
            <v>0</v>
          </cell>
          <cell r="UZ37">
            <v>0</v>
          </cell>
          <cell r="VA37">
            <v>0</v>
          </cell>
          <cell r="VB37">
            <v>0</v>
          </cell>
          <cell r="VC37">
            <v>0</v>
          </cell>
          <cell r="VD37">
            <v>0</v>
          </cell>
          <cell r="VE37">
            <v>0</v>
          </cell>
          <cell r="VF37">
            <v>0</v>
          </cell>
          <cell r="VG37">
            <v>0</v>
          </cell>
          <cell r="VH37">
            <v>0</v>
          </cell>
          <cell r="VI37">
            <v>0</v>
          </cell>
          <cell r="VJ37">
            <v>0</v>
          </cell>
          <cell r="VK37">
            <v>0</v>
          </cell>
          <cell r="VL37">
            <v>0</v>
          </cell>
          <cell r="VM37">
            <v>0</v>
          </cell>
          <cell r="VN37">
            <v>0</v>
          </cell>
          <cell r="VO37">
            <v>0</v>
          </cell>
          <cell r="VP37">
            <v>0</v>
          </cell>
          <cell r="VR37">
            <v>21</v>
          </cell>
          <cell r="VS37">
            <v>28</v>
          </cell>
          <cell r="VT37">
            <v>21</v>
          </cell>
          <cell r="VU37">
            <v>20</v>
          </cell>
          <cell r="VV37">
            <v>7</v>
          </cell>
          <cell r="VW37">
            <v>0</v>
          </cell>
          <cell r="VX37">
            <v>0</v>
          </cell>
          <cell r="VY37">
            <v>0</v>
          </cell>
          <cell r="VZ37">
            <v>0</v>
          </cell>
          <cell r="WA37">
            <v>0</v>
          </cell>
          <cell r="WB37">
            <v>0</v>
          </cell>
          <cell r="WC37">
            <v>0</v>
          </cell>
          <cell r="WD37">
            <v>0</v>
          </cell>
          <cell r="WE37">
            <v>1</v>
          </cell>
          <cell r="WF37">
            <v>0</v>
          </cell>
          <cell r="WG37">
            <v>0</v>
          </cell>
          <cell r="WH37">
            <v>0</v>
          </cell>
          <cell r="WI37">
            <v>0</v>
          </cell>
          <cell r="WJ37">
            <v>1</v>
          </cell>
          <cell r="WK37">
            <v>0</v>
          </cell>
          <cell r="WL37">
            <v>0</v>
          </cell>
          <cell r="WM37">
            <v>0</v>
          </cell>
          <cell r="WN37">
            <v>0</v>
          </cell>
          <cell r="WO37">
            <v>3</v>
          </cell>
          <cell r="WP37">
            <v>0</v>
          </cell>
          <cell r="WQ37">
            <v>1</v>
          </cell>
          <cell r="WR37">
            <v>1</v>
          </cell>
          <cell r="WS37">
            <v>2</v>
          </cell>
          <cell r="WT37">
            <v>0</v>
          </cell>
          <cell r="WU37">
            <v>0</v>
          </cell>
          <cell r="WV37">
            <v>0</v>
          </cell>
          <cell r="WW37">
            <v>0</v>
          </cell>
          <cell r="WX37">
            <v>0</v>
          </cell>
          <cell r="WY37">
            <v>1</v>
          </cell>
          <cell r="WZ37">
            <v>0</v>
          </cell>
          <cell r="XA37">
            <v>1</v>
          </cell>
          <cell r="XB37">
            <v>0</v>
          </cell>
          <cell r="XC37">
            <v>0</v>
          </cell>
          <cell r="XD37">
            <v>0</v>
          </cell>
          <cell r="XE37">
            <v>0</v>
          </cell>
          <cell r="XF37">
            <v>0</v>
          </cell>
          <cell r="XG37">
            <v>0</v>
          </cell>
          <cell r="XH37">
            <v>0</v>
          </cell>
          <cell r="XI37">
            <v>0</v>
          </cell>
          <cell r="XJ37">
            <v>1</v>
          </cell>
          <cell r="XK37">
            <v>8</v>
          </cell>
          <cell r="XL37">
            <v>7</v>
          </cell>
          <cell r="XM37">
            <v>5</v>
          </cell>
          <cell r="XN37">
            <v>20</v>
          </cell>
          <cell r="XO37">
            <v>0</v>
          </cell>
          <cell r="XP37">
            <v>0</v>
          </cell>
          <cell r="XQ37">
            <v>0</v>
          </cell>
          <cell r="XR37">
            <v>0</v>
          </cell>
          <cell r="XS37">
            <v>0</v>
          </cell>
          <cell r="XT37">
            <v>0</v>
          </cell>
          <cell r="XU37">
            <v>0</v>
          </cell>
          <cell r="XV37">
            <v>0</v>
          </cell>
          <cell r="XW37">
            <v>2</v>
          </cell>
          <cell r="XX37">
            <v>3</v>
          </cell>
          <cell r="XY37">
            <v>3</v>
          </cell>
          <cell r="XZ37">
            <v>8</v>
          </cell>
          <cell r="YA37">
            <v>0</v>
          </cell>
          <cell r="YB37">
            <v>0</v>
          </cell>
          <cell r="YC37">
            <v>0</v>
          </cell>
          <cell r="YD37">
            <v>0</v>
          </cell>
          <cell r="YE37">
            <v>0</v>
          </cell>
          <cell r="YF37">
            <v>40</v>
          </cell>
          <cell r="YG37">
            <v>1</v>
          </cell>
          <cell r="YH37">
            <v>1</v>
          </cell>
          <cell r="YI37">
            <v>1</v>
          </cell>
          <cell r="YJ37">
            <v>1</v>
          </cell>
          <cell r="YL37">
            <v>0</v>
          </cell>
          <cell r="YM37" t="str">
            <v>B</v>
          </cell>
          <cell r="YN37">
            <v>0</v>
          </cell>
          <cell r="YO37">
            <v>0</v>
          </cell>
          <cell r="YP37">
            <v>1</v>
          </cell>
        </row>
        <row r="38">
          <cell r="B38" t="str">
            <v>IIS NURJANAH</v>
          </cell>
          <cell r="C38">
            <v>161143</v>
          </cell>
          <cell r="D38" t="str">
            <v>13</v>
          </cell>
          <cell r="E38" t="str">
            <v>ISLAM</v>
          </cell>
          <cell r="F38" t="str">
            <v>PKWT</v>
          </cell>
          <cell r="G38" t="str">
            <v>POSTPAID</v>
          </cell>
          <cell r="J38">
            <v>19235282</v>
          </cell>
          <cell r="K38">
            <v>570063</v>
          </cell>
          <cell r="L38" t="str">
            <v>PEREMPUAN</v>
          </cell>
          <cell r="M38" t="str">
            <v>AGENT POSTPAID</v>
          </cell>
          <cell r="N38" t="str">
            <v>FERDY LEONARD SAMUEL TAULO</v>
          </cell>
          <cell r="O38" t="str">
            <v>AAN YANUAR</v>
          </cell>
          <cell r="Q38">
            <v>0.18819444444444444</v>
          </cell>
          <cell r="R38" t="str">
            <v>66-2</v>
          </cell>
          <cell r="S38" t="str">
            <v>H</v>
          </cell>
          <cell r="AB38">
            <v>0</v>
          </cell>
          <cell r="AD38" t="str">
            <v>C</v>
          </cell>
          <cell r="AM38">
            <v>0.3173611111111112</v>
          </cell>
          <cell r="AN38">
            <v>22</v>
          </cell>
          <cell r="AO38" t="str">
            <v>IMP</v>
          </cell>
          <cell r="AS38" t="str">
            <v xml:space="preserve"> Sakit demam</v>
          </cell>
          <cell r="AX38">
            <v>0</v>
          </cell>
          <cell r="AZ38" t="str">
            <v>S</v>
          </cell>
          <cell r="BC38" t="str">
            <v>DEMAM</v>
          </cell>
          <cell r="BI38">
            <v>0.41944444444444445</v>
          </cell>
          <cell r="BJ38">
            <v>26</v>
          </cell>
          <cell r="BK38" t="str">
            <v>H</v>
          </cell>
          <cell r="BT38">
            <v>1.3770833333333332</v>
          </cell>
          <cell r="BU38">
            <v>32</v>
          </cell>
          <cell r="BV38" t="str">
            <v>H</v>
          </cell>
          <cell r="CE38">
            <v>0.18680555555555556</v>
          </cell>
          <cell r="CF38" t="str">
            <v>66-2</v>
          </cell>
          <cell r="CG38" t="str">
            <v>H</v>
          </cell>
          <cell r="CP38">
            <v>0</v>
          </cell>
          <cell r="CR38" t="str">
            <v>LP</v>
          </cell>
          <cell r="DA38">
            <v>0</v>
          </cell>
          <cell r="DC38" t="str">
            <v>LP</v>
          </cell>
          <cell r="DL38">
            <v>0.38541666666666674</v>
          </cell>
          <cell r="DM38">
            <v>22</v>
          </cell>
          <cell r="DN38" t="str">
            <v>H</v>
          </cell>
          <cell r="DW38">
            <v>1.375</v>
          </cell>
          <cell r="DX38">
            <v>24</v>
          </cell>
          <cell r="DY38" t="str">
            <v>H</v>
          </cell>
          <cell r="EH38">
            <v>0.37500000000000006</v>
          </cell>
          <cell r="EI38">
            <v>32</v>
          </cell>
          <cell r="EJ38" t="str">
            <v>H</v>
          </cell>
          <cell r="ES38">
            <v>0.1875</v>
          </cell>
          <cell r="ET38" t="str">
            <v>66-2</v>
          </cell>
          <cell r="EU38" t="str">
            <v>H</v>
          </cell>
          <cell r="FD38">
            <v>0</v>
          </cell>
          <cell r="FF38" t="str">
            <v>LP</v>
          </cell>
          <cell r="FO38">
            <v>0</v>
          </cell>
          <cell r="FQ38" t="str">
            <v>LP</v>
          </cell>
          <cell r="FZ38">
            <v>1.3750000000000002</v>
          </cell>
          <cell r="GA38">
            <v>26</v>
          </cell>
          <cell r="GB38" t="str">
            <v>H</v>
          </cell>
          <cell r="GK38">
            <v>0.37638888888888894</v>
          </cell>
          <cell r="GL38">
            <v>32</v>
          </cell>
          <cell r="GM38" t="str">
            <v>H</v>
          </cell>
          <cell r="GV38">
            <v>0</v>
          </cell>
          <cell r="GX38" t="str">
            <v>LP</v>
          </cell>
          <cell r="HG38">
            <v>0.38263888888888897</v>
          </cell>
          <cell r="HH38">
            <v>22</v>
          </cell>
          <cell r="HI38" t="str">
            <v>H</v>
          </cell>
          <cell r="HR38">
            <v>0.375</v>
          </cell>
          <cell r="HS38">
            <v>30</v>
          </cell>
          <cell r="HT38" t="str">
            <v>H</v>
          </cell>
          <cell r="IC38">
            <v>0.41736111111111113</v>
          </cell>
          <cell r="ID38">
            <v>22</v>
          </cell>
          <cell r="IE38" t="str">
            <v>TDP</v>
          </cell>
          <cell r="IF38" t="str">
            <v>YULITA KUSDIANI</v>
          </cell>
          <cell r="IG38" t="str">
            <v>AHT</v>
          </cell>
          <cell r="IN38">
            <v>0</v>
          </cell>
          <cell r="IP38" t="str">
            <v>LP</v>
          </cell>
          <cell r="JF38">
            <v>0.37708333333333344</v>
          </cell>
          <cell r="JG38">
            <v>30</v>
          </cell>
          <cell r="JH38" t="str">
            <v>H</v>
          </cell>
          <cell r="JQ38">
            <v>0.38263888888888897</v>
          </cell>
          <cell r="JR38">
            <v>33</v>
          </cell>
          <cell r="JS38" t="str">
            <v>H</v>
          </cell>
          <cell r="KB38">
            <v>0</v>
          </cell>
          <cell r="KD38" t="str">
            <v>LP</v>
          </cell>
          <cell r="KM38">
            <v>0.41736111111111118</v>
          </cell>
          <cell r="KN38">
            <v>22</v>
          </cell>
          <cell r="KO38" t="str">
            <v>H</v>
          </cell>
          <cell r="KX38">
            <v>0.37500000000000006</v>
          </cell>
          <cell r="KY38">
            <v>26</v>
          </cell>
          <cell r="KZ38" t="str">
            <v>H</v>
          </cell>
          <cell r="LI38">
            <v>0.18750000000000006</v>
          </cell>
          <cell r="LJ38" t="str">
            <v>38-2</v>
          </cell>
          <cell r="LK38" t="str">
            <v>H</v>
          </cell>
          <cell r="NB38" t="str">
            <v>66-2</v>
          </cell>
          <cell r="NC38">
            <v>0</v>
          </cell>
          <cell r="ND38">
            <v>22</v>
          </cell>
          <cell r="NE38">
            <v>0</v>
          </cell>
          <cell r="NF38">
            <v>26</v>
          </cell>
          <cell r="NG38">
            <v>32</v>
          </cell>
          <cell r="NH38" t="str">
            <v>66-2</v>
          </cell>
          <cell r="NI38">
            <v>0</v>
          </cell>
          <cell r="NJ38">
            <v>0</v>
          </cell>
          <cell r="NK38">
            <v>22</v>
          </cell>
          <cell r="NL38">
            <v>24</v>
          </cell>
          <cell r="NM38">
            <v>32</v>
          </cell>
          <cell r="NN38" t="str">
            <v>66-2</v>
          </cell>
          <cell r="NO38">
            <v>0</v>
          </cell>
          <cell r="NP38">
            <v>0</v>
          </cell>
          <cell r="NQ38">
            <v>26</v>
          </cell>
          <cell r="NR38">
            <v>32</v>
          </cell>
          <cell r="NS38">
            <v>0</v>
          </cell>
          <cell r="NT38">
            <v>22</v>
          </cell>
          <cell r="NU38">
            <v>30</v>
          </cell>
          <cell r="NV38">
            <v>22</v>
          </cell>
          <cell r="NW38">
            <v>0</v>
          </cell>
          <cell r="NX38">
            <v>30</v>
          </cell>
          <cell r="NY38">
            <v>33</v>
          </cell>
          <cell r="NZ38">
            <v>0</v>
          </cell>
          <cell r="OA38">
            <v>22</v>
          </cell>
          <cell r="OB38">
            <v>26</v>
          </cell>
          <cell r="OC38" t="str">
            <v>38-2</v>
          </cell>
          <cell r="OD38">
            <v>0</v>
          </cell>
          <cell r="OE38">
            <v>0</v>
          </cell>
          <cell r="OF38">
            <v>0</v>
          </cell>
          <cell r="OH38" t="str">
            <v>H</v>
          </cell>
          <cell r="OI38" t="str">
            <v>C</v>
          </cell>
          <cell r="OJ38" t="str">
            <v>IMP</v>
          </cell>
          <cell r="OK38" t="str">
            <v>S</v>
          </cell>
          <cell r="OL38" t="str">
            <v>H</v>
          </cell>
          <cell r="OM38" t="str">
            <v>H</v>
          </cell>
          <cell r="ON38" t="str">
            <v>H</v>
          </cell>
          <cell r="OO38" t="str">
            <v>LP</v>
          </cell>
          <cell r="OP38" t="str">
            <v>LP</v>
          </cell>
          <cell r="OQ38" t="str">
            <v>H</v>
          </cell>
          <cell r="OR38" t="str">
            <v>H</v>
          </cell>
          <cell r="OS38" t="str">
            <v>H</v>
          </cell>
          <cell r="OT38" t="str">
            <v>H</v>
          </cell>
          <cell r="OU38" t="str">
            <v>LP</v>
          </cell>
          <cell r="OV38" t="str">
            <v>LP</v>
          </cell>
          <cell r="OW38" t="str">
            <v>H</v>
          </cell>
          <cell r="OX38" t="str">
            <v>H</v>
          </cell>
          <cell r="OY38" t="str">
            <v>LP</v>
          </cell>
          <cell r="OZ38" t="str">
            <v>H</v>
          </cell>
          <cell r="PA38" t="str">
            <v>H</v>
          </cell>
          <cell r="PB38" t="str">
            <v>TDP</v>
          </cell>
          <cell r="PC38" t="str">
            <v>LP</v>
          </cell>
          <cell r="PD38" t="str">
            <v>H</v>
          </cell>
          <cell r="PE38" t="str">
            <v>H</v>
          </cell>
          <cell r="PF38" t="str">
            <v>LP</v>
          </cell>
          <cell r="PG38" t="str">
            <v>H</v>
          </cell>
          <cell r="PH38" t="str">
            <v>H</v>
          </cell>
          <cell r="PI38" t="str">
            <v>H</v>
          </cell>
          <cell r="PJ38">
            <v>0</v>
          </cell>
          <cell r="PK38">
            <v>0</v>
          </cell>
          <cell r="PL38">
            <v>0</v>
          </cell>
          <cell r="PN38">
            <v>0</v>
          </cell>
          <cell r="PO38">
            <v>0</v>
          </cell>
          <cell r="PP38">
            <v>0</v>
          </cell>
          <cell r="PQ38">
            <v>0</v>
          </cell>
          <cell r="PR38">
            <v>0</v>
          </cell>
          <cell r="PS38">
            <v>0</v>
          </cell>
          <cell r="PT38">
            <v>0</v>
          </cell>
          <cell r="PU38">
            <v>0</v>
          </cell>
          <cell r="PV38">
            <v>0</v>
          </cell>
          <cell r="PW38">
            <v>0</v>
          </cell>
          <cell r="PX38">
            <v>0</v>
          </cell>
          <cell r="PY38">
            <v>0</v>
          </cell>
          <cell r="PZ38">
            <v>0</v>
          </cell>
          <cell r="QA38">
            <v>0</v>
          </cell>
          <cell r="QB38">
            <v>0</v>
          </cell>
          <cell r="QC38">
            <v>0</v>
          </cell>
          <cell r="QD38">
            <v>0</v>
          </cell>
          <cell r="QE38">
            <v>0</v>
          </cell>
          <cell r="QF38">
            <v>0</v>
          </cell>
          <cell r="QG38">
            <v>0</v>
          </cell>
          <cell r="QH38" t="str">
            <v>YULITA KUSDIANI</v>
          </cell>
          <cell r="QI38">
            <v>0</v>
          </cell>
          <cell r="QJ38">
            <v>0</v>
          </cell>
          <cell r="QK38">
            <v>0</v>
          </cell>
          <cell r="QL38">
            <v>0</v>
          </cell>
          <cell r="QM38">
            <v>0</v>
          </cell>
          <cell r="QN38">
            <v>0</v>
          </cell>
          <cell r="QO38">
            <v>0</v>
          </cell>
          <cell r="QP38">
            <v>0</v>
          </cell>
          <cell r="QQ38">
            <v>0</v>
          </cell>
          <cell r="QR38">
            <v>0</v>
          </cell>
          <cell r="QT38">
            <v>0</v>
          </cell>
          <cell r="QU38">
            <v>0</v>
          </cell>
          <cell r="QV38">
            <v>0</v>
          </cell>
          <cell r="QW38">
            <v>0</v>
          </cell>
          <cell r="QX38">
            <v>0</v>
          </cell>
          <cell r="QY38">
            <v>0</v>
          </cell>
          <cell r="QZ38">
            <v>0</v>
          </cell>
          <cell r="RA38">
            <v>0</v>
          </cell>
          <cell r="RB38">
            <v>0</v>
          </cell>
          <cell r="RC38">
            <v>0</v>
          </cell>
          <cell r="RD38">
            <v>0</v>
          </cell>
          <cell r="RE38">
            <v>0</v>
          </cell>
          <cell r="RF38">
            <v>0</v>
          </cell>
          <cell r="RG38">
            <v>0</v>
          </cell>
          <cell r="RH38">
            <v>0</v>
          </cell>
          <cell r="RI38">
            <v>0</v>
          </cell>
          <cell r="RJ38">
            <v>0</v>
          </cell>
          <cell r="RK38">
            <v>0</v>
          </cell>
          <cell r="RL38">
            <v>0</v>
          </cell>
          <cell r="RM38">
            <v>0</v>
          </cell>
          <cell r="RN38" t="str">
            <v>AHT</v>
          </cell>
          <cell r="RO38">
            <v>0</v>
          </cell>
          <cell r="RP38">
            <v>0</v>
          </cell>
          <cell r="RQ38">
            <v>0</v>
          </cell>
          <cell r="RR38">
            <v>0</v>
          </cell>
          <cell r="RS38">
            <v>0</v>
          </cell>
          <cell r="RT38">
            <v>0</v>
          </cell>
          <cell r="RU38">
            <v>0</v>
          </cell>
          <cell r="RV38">
            <v>0</v>
          </cell>
          <cell r="RW38">
            <v>0</v>
          </cell>
          <cell r="RX38">
            <v>0</v>
          </cell>
          <cell r="RZ38">
            <v>0.18819444444444444</v>
          </cell>
          <cell r="SA38">
            <v>0</v>
          </cell>
          <cell r="SB38">
            <v>0.3173611111111112</v>
          </cell>
          <cell r="SC38">
            <v>0</v>
          </cell>
          <cell r="SD38">
            <v>0.41944444444444445</v>
          </cell>
          <cell r="SE38">
            <v>1.3770833333333332</v>
          </cell>
          <cell r="SF38">
            <v>0.18680555555555556</v>
          </cell>
          <cell r="SG38">
            <v>0</v>
          </cell>
          <cell r="SH38">
            <v>0</v>
          </cell>
          <cell r="SI38">
            <v>0.38541666666666674</v>
          </cell>
          <cell r="SJ38">
            <v>1.375</v>
          </cell>
          <cell r="SK38">
            <v>0.37500000000000006</v>
          </cell>
          <cell r="SL38">
            <v>0.1875</v>
          </cell>
          <cell r="SM38">
            <v>0</v>
          </cell>
          <cell r="SN38">
            <v>0</v>
          </cell>
          <cell r="SO38">
            <v>1.3750000000000002</v>
          </cell>
          <cell r="SP38">
            <v>0.37638888888888894</v>
          </cell>
          <cell r="SQ38">
            <v>0</v>
          </cell>
          <cell r="SR38">
            <v>0.38263888888888897</v>
          </cell>
          <cell r="SS38">
            <v>0.375</v>
          </cell>
          <cell r="ST38">
            <v>0.41736111111111113</v>
          </cell>
          <cell r="SU38">
            <v>0</v>
          </cell>
          <cell r="SV38">
            <v>0.37708333333333344</v>
          </cell>
          <cell r="SW38">
            <v>0.38263888888888897</v>
          </cell>
          <cell r="SX38">
            <v>0</v>
          </cell>
          <cell r="SY38">
            <v>0.41736111111111118</v>
          </cell>
          <cell r="SZ38">
            <v>0.37500000000000006</v>
          </cell>
          <cell r="TA38">
            <v>0.18750000000000006</v>
          </cell>
          <cell r="TB38">
            <v>0</v>
          </cell>
          <cell r="TC38">
            <v>0</v>
          </cell>
          <cell r="TD38">
            <v>0</v>
          </cell>
          <cell r="TF38">
            <v>0</v>
          </cell>
          <cell r="TG38">
            <v>0</v>
          </cell>
          <cell r="TH38">
            <v>0</v>
          </cell>
          <cell r="TI38">
            <v>0</v>
          </cell>
          <cell r="TJ38">
            <v>0</v>
          </cell>
          <cell r="TK38">
            <v>0</v>
          </cell>
          <cell r="TL38">
            <v>0</v>
          </cell>
          <cell r="TM38">
            <v>0</v>
          </cell>
          <cell r="TN38">
            <v>0</v>
          </cell>
          <cell r="TO38">
            <v>0</v>
          </cell>
          <cell r="TP38">
            <v>0</v>
          </cell>
          <cell r="TQ38">
            <v>0</v>
          </cell>
          <cell r="TR38">
            <v>0</v>
          </cell>
          <cell r="TS38">
            <v>0</v>
          </cell>
          <cell r="TT38">
            <v>0</v>
          </cell>
          <cell r="TU38">
            <v>0</v>
          </cell>
          <cell r="TV38">
            <v>0</v>
          </cell>
          <cell r="TW38">
            <v>0</v>
          </cell>
          <cell r="TX38">
            <v>0</v>
          </cell>
          <cell r="TY38">
            <v>0</v>
          </cell>
          <cell r="TZ38">
            <v>0</v>
          </cell>
          <cell r="UA38">
            <v>0</v>
          </cell>
          <cell r="UB38">
            <v>0</v>
          </cell>
          <cell r="UC38">
            <v>0</v>
          </cell>
          <cell r="UD38">
            <v>0</v>
          </cell>
          <cell r="UE38">
            <v>0</v>
          </cell>
          <cell r="UF38">
            <v>0</v>
          </cell>
          <cell r="UG38">
            <v>0</v>
          </cell>
          <cell r="UH38">
            <v>0</v>
          </cell>
          <cell r="UI38">
            <v>0</v>
          </cell>
          <cell r="UJ38">
            <v>0</v>
          </cell>
          <cell r="UL38">
            <v>0</v>
          </cell>
          <cell r="UM38">
            <v>0</v>
          </cell>
          <cell r="UN38">
            <v>0</v>
          </cell>
          <cell r="UO38">
            <v>0</v>
          </cell>
          <cell r="UP38">
            <v>0</v>
          </cell>
          <cell r="UQ38">
            <v>0</v>
          </cell>
          <cell r="UR38">
            <v>0</v>
          </cell>
          <cell r="US38">
            <v>0</v>
          </cell>
          <cell r="UT38">
            <v>0</v>
          </cell>
          <cell r="UU38">
            <v>0</v>
          </cell>
          <cell r="UV38">
            <v>0</v>
          </cell>
          <cell r="UW38">
            <v>0</v>
          </cell>
          <cell r="UX38">
            <v>0</v>
          </cell>
          <cell r="UY38">
            <v>0</v>
          </cell>
          <cell r="UZ38">
            <v>0</v>
          </cell>
          <cell r="VA38">
            <v>0</v>
          </cell>
          <cell r="VB38">
            <v>0</v>
          </cell>
          <cell r="VC38">
            <v>0</v>
          </cell>
          <cell r="VD38">
            <v>0</v>
          </cell>
          <cell r="VE38">
            <v>0</v>
          </cell>
          <cell r="VF38">
            <v>0</v>
          </cell>
          <cell r="VG38">
            <v>0</v>
          </cell>
          <cell r="VH38">
            <v>0</v>
          </cell>
          <cell r="VI38">
            <v>0</v>
          </cell>
          <cell r="VJ38">
            <v>0</v>
          </cell>
          <cell r="VK38">
            <v>0</v>
          </cell>
          <cell r="VL38">
            <v>0</v>
          </cell>
          <cell r="VM38">
            <v>0</v>
          </cell>
          <cell r="VN38">
            <v>0</v>
          </cell>
          <cell r="VO38">
            <v>0</v>
          </cell>
          <cell r="VP38">
            <v>0</v>
          </cell>
          <cell r="VR38">
            <v>21</v>
          </cell>
          <cell r="VS38">
            <v>28</v>
          </cell>
          <cell r="VT38">
            <v>20</v>
          </cell>
          <cell r="VU38">
            <v>19</v>
          </cell>
          <cell r="VV38">
            <v>7</v>
          </cell>
          <cell r="VW38">
            <v>1</v>
          </cell>
          <cell r="VX38">
            <v>0</v>
          </cell>
          <cell r="VY38">
            <v>1</v>
          </cell>
          <cell r="VZ38">
            <v>0</v>
          </cell>
          <cell r="WA38">
            <v>0</v>
          </cell>
          <cell r="WB38">
            <v>0</v>
          </cell>
          <cell r="WC38">
            <v>0</v>
          </cell>
          <cell r="WD38">
            <v>1</v>
          </cell>
          <cell r="WE38">
            <v>1</v>
          </cell>
          <cell r="WF38">
            <v>0</v>
          </cell>
          <cell r="WG38">
            <v>0</v>
          </cell>
          <cell r="WH38">
            <v>0</v>
          </cell>
          <cell r="WI38">
            <v>0</v>
          </cell>
          <cell r="WJ38">
            <v>1</v>
          </cell>
          <cell r="WK38">
            <v>0</v>
          </cell>
          <cell r="WL38">
            <v>0</v>
          </cell>
          <cell r="WM38">
            <v>0</v>
          </cell>
          <cell r="WN38">
            <v>0</v>
          </cell>
          <cell r="WO38">
            <v>3</v>
          </cell>
          <cell r="WP38">
            <v>0</v>
          </cell>
          <cell r="WQ38">
            <v>0</v>
          </cell>
          <cell r="WR38">
            <v>1</v>
          </cell>
          <cell r="WS38">
            <v>1</v>
          </cell>
          <cell r="WT38">
            <v>0</v>
          </cell>
          <cell r="WU38">
            <v>0</v>
          </cell>
          <cell r="WV38">
            <v>0</v>
          </cell>
          <cell r="WW38">
            <v>0</v>
          </cell>
          <cell r="WX38">
            <v>0</v>
          </cell>
          <cell r="WY38">
            <v>1</v>
          </cell>
          <cell r="WZ38">
            <v>0</v>
          </cell>
          <cell r="XA38">
            <v>0</v>
          </cell>
          <cell r="XB38">
            <v>0</v>
          </cell>
          <cell r="XC38">
            <v>0</v>
          </cell>
          <cell r="XD38">
            <v>0</v>
          </cell>
          <cell r="XE38">
            <v>0</v>
          </cell>
          <cell r="XF38">
            <v>1</v>
          </cell>
          <cell r="XG38">
            <v>0</v>
          </cell>
          <cell r="XH38">
            <v>0</v>
          </cell>
          <cell r="XI38">
            <v>0</v>
          </cell>
          <cell r="XJ38">
            <v>1</v>
          </cell>
          <cell r="XK38">
            <v>6</v>
          </cell>
          <cell r="XL38">
            <v>7</v>
          </cell>
          <cell r="XM38">
            <v>6</v>
          </cell>
          <cell r="XN38">
            <v>19</v>
          </cell>
          <cell r="XO38">
            <v>1</v>
          </cell>
          <cell r="XP38">
            <v>0</v>
          </cell>
          <cell r="XQ38">
            <v>0</v>
          </cell>
          <cell r="XR38">
            <v>1</v>
          </cell>
          <cell r="XS38">
            <v>0</v>
          </cell>
          <cell r="XT38">
            <v>0</v>
          </cell>
          <cell r="XU38">
            <v>0</v>
          </cell>
          <cell r="XV38">
            <v>0</v>
          </cell>
          <cell r="XW38">
            <v>2</v>
          </cell>
          <cell r="XX38">
            <v>3</v>
          </cell>
          <cell r="XY38">
            <v>3</v>
          </cell>
          <cell r="XZ38">
            <v>8</v>
          </cell>
          <cell r="YA38">
            <v>0</v>
          </cell>
          <cell r="YB38">
            <v>0</v>
          </cell>
          <cell r="YC38">
            <v>0</v>
          </cell>
          <cell r="YD38">
            <v>0</v>
          </cell>
          <cell r="YE38">
            <v>0</v>
          </cell>
          <cell r="YF38">
            <v>39</v>
          </cell>
          <cell r="YG38">
            <v>0.8571428571428571</v>
          </cell>
          <cell r="YH38">
            <v>1</v>
          </cell>
          <cell r="YI38">
            <v>1</v>
          </cell>
          <cell r="YJ38">
            <v>0.95</v>
          </cell>
          <cell r="YL38">
            <v>0</v>
          </cell>
          <cell r="YM38" t="str">
            <v>B</v>
          </cell>
          <cell r="YN38">
            <v>0</v>
          </cell>
          <cell r="YO38">
            <v>1</v>
          </cell>
          <cell r="YP38">
            <v>0.95</v>
          </cell>
        </row>
        <row r="39">
          <cell r="B39" t="str">
            <v>LISA YURIANA ARMAN</v>
          </cell>
          <cell r="C39">
            <v>160079</v>
          </cell>
          <cell r="D39" t="str">
            <v>9</v>
          </cell>
          <cell r="E39" t="str">
            <v>ISLAM</v>
          </cell>
          <cell r="F39" t="str">
            <v>PKWT</v>
          </cell>
          <cell r="G39" t="str">
            <v>POSTPAID</v>
          </cell>
          <cell r="J39">
            <v>19234870</v>
          </cell>
          <cell r="K39">
            <v>570260</v>
          </cell>
          <cell r="L39" t="str">
            <v>PEREMPUAN</v>
          </cell>
          <cell r="M39" t="str">
            <v>AGENT POSTPAID</v>
          </cell>
          <cell r="N39" t="str">
            <v>FREDY CAHYADI</v>
          </cell>
          <cell r="O39" t="str">
            <v>RIKA RIANY</v>
          </cell>
          <cell r="Q39">
            <v>0.35694444444444445</v>
          </cell>
          <cell r="R39">
            <v>32</v>
          </cell>
          <cell r="S39" t="str">
            <v>H</v>
          </cell>
          <cell r="AB39">
            <v>0.17847222222222225</v>
          </cell>
          <cell r="AD39" t="str">
            <v>LM</v>
          </cell>
          <cell r="AM39">
            <v>0.1875</v>
          </cell>
          <cell r="AN39" t="str">
            <v>66-2</v>
          </cell>
          <cell r="AO39" t="str">
            <v>H</v>
          </cell>
          <cell r="AX39">
            <v>0.1840277777777779</v>
          </cell>
          <cell r="AY39" t="str">
            <v>66-2</v>
          </cell>
          <cell r="AZ39" t="str">
            <v>H</v>
          </cell>
          <cell r="BI39">
            <v>0</v>
          </cell>
          <cell r="BK39" t="str">
            <v>LP</v>
          </cell>
          <cell r="BT39">
            <v>0</v>
          </cell>
          <cell r="BV39" t="str">
            <v>LP</v>
          </cell>
          <cell r="CE39">
            <v>0</v>
          </cell>
          <cell r="CG39" t="str">
            <v>C</v>
          </cell>
          <cell r="CP39">
            <v>0.37708333333333333</v>
          </cell>
          <cell r="CQ39">
            <v>30</v>
          </cell>
          <cell r="CR39" t="str">
            <v>TDP</v>
          </cell>
          <cell r="CS39" t="str">
            <v>RIRIN PITRIANI</v>
          </cell>
          <cell r="CT39" t="str">
            <v>KETEPATAN LOGIN</v>
          </cell>
          <cell r="DA39">
            <v>0.39722222222222225</v>
          </cell>
          <cell r="DB39">
            <v>32</v>
          </cell>
          <cell r="DC39" t="str">
            <v>TDT</v>
          </cell>
          <cell r="DD39" t="str">
            <v>ANNISA FITRIANA</v>
          </cell>
          <cell r="DL39">
            <v>0.38819444444444445</v>
          </cell>
          <cell r="DM39">
            <v>28</v>
          </cell>
          <cell r="DN39" t="str">
            <v>H</v>
          </cell>
          <cell r="DW39">
            <v>0.375</v>
          </cell>
          <cell r="DX39">
            <v>30</v>
          </cell>
          <cell r="DY39" t="str">
            <v>H</v>
          </cell>
          <cell r="EH39">
            <v>0</v>
          </cell>
          <cell r="EJ39" t="str">
            <v>LP</v>
          </cell>
          <cell r="ES39">
            <v>0.375</v>
          </cell>
          <cell r="ET39">
            <v>22</v>
          </cell>
          <cell r="EU39" t="str">
            <v>H</v>
          </cell>
          <cell r="FD39">
            <v>0.38194444444444436</v>
          </cell>
          <cell r="FE39">
            <v>25</v>
          </cell>
          <cell r="FF39" t="str">
            <v>H</v>
          </cell>
          <cell r="FO39">
            <v>0.37708333333333338</v>
          </cell>
          <cell r="FP39">
            <v>28</v>
          </cell>
          <cell r="FQ39" t="str">
            <v>H</v>
          </cell>
          <cell r="FZ39">
            <v>0.18819444444444444</v>
          </cell>
          <cell r="GA39" t="str">
            <v>66-2</v>
          </cell>
          <cell r="GB39" t="str">
            <v>H</v>
          </cell>
          <cell r="GK39">
            <v>0</v>
          </cell>
          <cell r="GM39" t="str">
            <v>LP</v>
          </cell>
          <cell r="GV39">
            <v>0</v>
          </cell>
          <cell r="GX39" t="str">
            <v>LP</v>
          </cell>
          <cell r="HG39">
            <v>0.38194444444444448</v>
          </cell>
          <cell r="HH39">
            <v>32</v>
          </cell>
          <cell r="HI39" t="str">
            <v>TDP</v>
          </cell>
          <cell r="HJ39" t="str">
            <v>SYLVIA CANDILLA</v>
          </cell>
          <cell r="HK39" t="str">
            <v>QA SDORE</v>
          </cell>
          <cell r="HR39">
            <v>0.37500000000000006</v>
          </cell>
          <cell r="HS39">
            <v>26</v>
          </cell>
          <cell r="HT39" t="str">
            <v>H</v>
          </cell>
          <cell r="IC39">
            <v>0.4194444444444444</v>
          </cell>
          <cell r="ID39">
            <v>30</v>
          </cell>
          <cell r="IE39" t="str">
            <v>H</v>
          </cell>
          <cell r="IN39">
            <v>0.38402777777777769</v>
          </cell>
          <cell r="IO39">
            <v>32</v>
          </cell>
          <cell r="IP39" t="str">
            <v>H</v>
          </cell>
          <cell r="JF39">
            <v>0.17847222222222225</v>
          </cell>
          <cell r="JH39" t="str">
            <v>LM</v>
          </cell>
          <cell r="JQ39">
            <v>0.4118055555555557</v>
          </cell>
          <cell r="JR39">
            <v>32</v>
          </cell>
          <cell r="JS39" t="str">
            <v>TDT</v>
          </cell>
          <cell r="JT39" t="str">
            <v>NANDA HAMIDAH NURMAN</v>
          </cell>
          <cell r="KB39">
            <v>0.41597222222222235</v>
          </cell>
          <cell r="KC39">
            <v>48</v>
          </cell>
          <cell r="KD39" t="str">
            <v>TDT</v>
          </cell>
          <cell r="KE39" t="str">
            <v>OSHA ROSHALIA</v>
          </cell>
          <cell r="KM39">
            <v>0.41319444444444436</v>
          </cell>
          <cell r="KN39">
            <v>30</v>
          </cell>
          <cell r="KO39" t="str">
            <v>H</v>
          </cell>
          <cell r="KX39">
            <v>0.41805555555555562</v>
          </cell>
          <cell r="KY39">
            <v>33</v>
          </cell>
          <cell r="KZ39" t="str">
            <v>H</v>
          </cell>
          <cell r="LI39">
            <v>0.19166666666666671</v>
          </cell>
          <cell r="LJ39" t="str">
            <v>38-2</v>
          </cell>
          <cell r="LK39" t="str">
            <v>H</v>
          </cell>
          <cell r="NB39">
            <v>32</v>
          </cell>
          <cell r="NC39">
            <v>0</v>
          </cell>
          <cell r="ND39" t="str">
            <v>66-2</v>
          </cell>
          <cell r="NE39" t="str">
            <v>66-2</v>
          </cell>
          <cell r="NF39">
            <v>0</v>
          </cell>
          <cell r="NG39">
            <v>0</v>
          </cell>
          <cell r="NH39">
            <v>0</v>
          </cell>
          <cell r="NI39">
            <v>30</v>
          </cell>
          <cell r="NJ39">
            <v>32</v>
          </cell>
          <cell r="NK39">
            <v>28</v>
          </cell>
          <cell r="NL39">
            <v>30</v>
          </cell>
          <cell r="NM39">
            <v>0</v>
          </cell>
          <cell r="NN39">
            <v>22</v>
          </cell>
          <cell r="NO39">
            <v>25</v>
          </cell>
          <cell r="NP39">
            <v>28</v>
          </cell>
          <cell r="NQ39" t="str">
            <v>66-2</v>
          </cell>
          <cell r="NR39">
            <v>0</v>
          </cell>
          <cell r="NS39">
            <v>0</v>
          </cell>
          <cell r="NT39">
            <v>32</v>
          </cell>
          <cell r="NU39">
            <v>26</v>
          </cell>
          <cell r="NV39">
            <v>30</v>
          </cell>
          <cell r="NW39">
            <v>32</v>
          </cell>
          <cell r="NX39">
            <v>0</v>
          </cell>
          <cell r="NY39">
            <v>32</v>
          </cell>
          <cell r="NZ39">
            <v>48</v>
          </cell>
          <cell r="OA39">
            <v>30</v>
          </cell>
          <cell r="OB39">
            <v>33</v>
          </cell>
          <cell r="OC39" t="str">
            <v>38-2</v>
          </cell>
          <cell r="OD39">
            <v>0</v>
          </cell>
          <cell r="OE39">
            <v>0</v>
          </cell>
          <cell r="OF39">
            <v>0</v>
          </cell>
          <cell r="OH39" t="str">
            <v>H</v>
          </cell>
          <cell r="OI39" t="str">
            <v>LM</v>
          </cell>
          <cell r="OJ39" t="str">
            <v>H</v>
          </cell>
          <cell r="OK39" t="str">
            <v>H</v>
          </cell>
          <cell r="OL39" t="str">
            <v>LP</v>
          </cell>
          <cell r="OM39" t="str">
            <v>LP</v>
          </cell>
          <cell r="ON39" t="str">
            <v>C</v>
          </cell>
          <cell r="OO39" t="str">
            <v>TDP</v>
          </cell>
          <cell r="OP39" t="str">
            <v>TDT</v>
          </cell>
          <cell r="OQ39" t="str">
            <v>H</v>
          </cell>
          <cell r="OR39" t="str">
            <v>H</v>
          </cell>
          <cell r="OS39" t="str">
            <v>LP</v>
          </cell>
          <cell r="OT39" t="str">
            <v>H</v>
          </cell>
          <cell r="OU39" t="str">
            <v>H</v>
          </cell>
          <cell r="OV39" t="str">
            <v>H</v>
          </cell>
          <cell r="OW39" t="str">
            <v>H</v>
          </cell>
          <cell r="OX39" t="str">
            <v>LP</v>
          </cell>
          <cell r="OY39" t="str">
            <v>LP</v>
          </cell>
          <cell r="OZ39" t="str">
            <v>TDP</v>
          </cell>
          <cell r="PA39" t="str">
            <v>H</v>
          </cell>
          <cell r="PB39" t="str">
            <v>H</v>
          </cell>
          <cell r="PC39" t="str">
            <v>H</v>
          </cell>
          <cell r="PD39" t="str">
            <v>LM</v>
          </cell>
          <cell r="PE39" t="str">
            <v>TDT</v>
          </cell>
          <cell r="PF39" t="str">
            <v>TDT</v>
          </cell>
          <cell r="PG39" t="str">
            <v>H</v>
          </cell>
          <cell r="PH39" t="str">
            <v>H</v>
          </cell>
          <cell r="PI39" t="str">
            <v>H</v>
          </cell>
          <cell r="PJ39">
            <v>0</v>
          </cell>
          <cell r="PK39">
            <v>0</v>
          </cell>
          <cell r="PL39">
            <v>0</v>
          </cell>
          <cell r="PN39">
            <v>0</v>
          </cell>
          <cell r="PO39">
            <v>0</v>
          </cell>
          <cell r="PP39">
            <v>0</v>
          </cell>
          <cell r="PQ39">
            <v>0</v>
          </cell>
          <cell r="PR39">
            <v>0</v>
          </cell>
          <cell r="PS39">
            <v>0</v>
          </cell>
          <cell r="PT39">
            <v>0</v>
          </cell>
          <cell r="PU39" t="str">
            <v>RIRIN PITRIANI</v>
          </cell>
          <cell r="PV39" t="str">
            <v>ANNISA FITRIANA</v>
          </cell>
          <cell r="PW39">
            <v>0</v>
          </cell>
          <cell r="PX39">
            <v>0</v>
          </cell>
          <cell r="PY39">
            <v>0</v>
          </cell>
          <cell r="PZ39">
            <v>0</v>
          </cell>
          <cell r="QA39">
            <v>0</v>
          </cell>
          <cell r="QB39">
            <v>0</v>
          </cell>
          <cell r="QC39">
            <v>0</v>
          </cell>
          <cell r="QD39">
            <v>0</v>
          </cell>
          <cell r="QE39">
            <v>0</v>
          </cell>
          <cell r="QF39" t="str">
            <v>SYLVIA CANDILLA</v>
          </cell>
          <cell r="QG39">
            <v>0</v>
          </cell>
          <cell r="QH39">
            <v>0</v>
          </cell>
          <cell r="QI39">
            <v>0</v>
          </cell>
          <cell r="QJ39">
            <v>0</v>
          </cell>
          <cell r="QK39" t="str">
            <v>NANDA HAMIDAH NURMAN</v>
          </cell>
          <cell r="QL39" t="str">
            <v>OSHA ROSHALIA</v>
          </cell>
          <cell r="QM39">
            <v>0</v>
          </cell>
          <cell r="QN39">
            <v>0</v>
          </cell>
          <cell r="QO39">
            <v>0</v>
          </cell>
          <cell r="QP39">
            <v>0</v>
          </cell>
          <cell r="QQ39">
            <v>0</v>
          </cell>
          <cell r="QR39">
            <v>0</v>
          </cell>
          <cell r="QT39">
            <v>0</v>
          </cell>
          <cell r="QU39">
            <v>0</v>
          </cell>
          <cell r="QV39">
            <v>0</v>
          </cell>
          <cell r="QW39">
            <v>0</v>
          </cell>
          <cell r="QX39">
            <v>0</v>
          </cell>
          <cell r="QY39">
            <v>0</v>
          </cell>
          <cell r="QZ39">
            <v>0</v>
          </cell>
          <cell r="RA39" t="str">
            <v>KETEPATAN LOGIN</v>
          </cell>
          <cell r="RB39">
            <v>0</v>
          </cell>
          <cell r="RC39">
            <v>0</v>
          </cell>
          <cell r="RD39">
            <v>0</v>
          </cell>
          <cell r="RE39">
            <v>0</v>
          </cell>
          <cell r="RF39">
            <v>0</v>
          </cell>
          <cell r="RG39">
            <v>0</v>
          </cell>
          <cell r="RH39">
            <v>0</v>
          </cell>
          <cell r="RI39">
            <v>0</v>
          </cell>
          <cell r="RJ39">
            <v>0</v>
          </cell>
          <cell r="RK39">
            <v>0</v>
          </cell>
          <cell r="RL39" t="str">
            <v>QA SDORE</v>
          </cell>
          <cell r="RM39">
            <v>0</v>
          </cell>
          <cell r="RN39">
            <v>0</v>
          </cell>
          <cell r="RO39">
            <v>0</v>
          </cell>
          <cell r="RP39">
            <v>0</v>
          </cell>
          <cell r="RQ39">
            <v>0</v>
          </cell>
          <cell r="RR39">
            <v>0</v>
          </cell>
          <cell r="RS39">
            <v>0</v>
          </cell>
          <cell r="RT39">
            <v>0</v>
          </cell>
          <cell r="RU39">
            <v>0</v>
          </cell>
          <cell r="RV39">
            <v>0</v>
          </cell>
          <cell r="RW39">
            <v>0</v>
          </cell>
          <cell r="RX39">
            <v>0</v>
          </cell>
          <cell r="RZ39">
            <v>0.35694444444444445</v>
          </cell>
          <cell r="SA39">
            <v>0.17847222222222225</v>
          </cell>
          <cell r="SB39">
            <v>0.1875</v>
          </cell>
          <cell r="SC39">
            <v>0.1840277777777779</v>
          </cell>
          <cell r="SD39">
            <v>0</v>
          </cell>
          <cell r="SE39">
            <v>0</v>
          </cell>
          <cell r="SF39">
            <v>0</v>
          </cell>
          <cell r="SG39">
            <v>0.37708333333333333</v>
          </cell>
          <cell r="SH39">
            <v>0.39722222222222225</v>
          </cell>
          <cell r="SI39">
            <v>0.38819444444444445</v>
          </cell>
          <cell r="SJ39">
            <v>0.375</v>
          </cell>
          <cell r="SK39">
            <v>0</v>
          </cell>
          <cell r="SL39">
            <v>0.375</v>
          </cell>
          <cell r="SM39">
            <v>0.38194444444444436</v>
          </cell>
          <cell r="SN39">
            <v>0.37708333333333338</v>
          </cell>
          <cell r="SO39">
            <v>0.18819444444444444</v>
          </cell>
          <cell r="SP39">
            <v>0</v>
          </cell>
          <cell r="SQ39">
            <v>0</v>
          </cell>
          <cell r="SR39">
            <v>0.38194444444444448</v>
          </cell>
          <cell r="SS39">
            <v>0.37500000000000006</v>
          </cell>
          <cell r="ST39">
            <v>0.4194444444444444</v>
          </cell>
          <cell r="SU39">
            <v>0.38402777777777769</v>
          </cell>
          <cell r="SV39">
            <v>0.17847222222222225</v>
          </cell>
          <cell r="SW39">
            <v>0.4118055555555557</v>
          </cell>
          <cell r="SX39">
            <v>0.41597222222222235</v>
          </cell>
          <cell r="SY39">
            <v>0.41319444444444436</v>
          </cell>
          <cell r="SZ39">
            <v>0.41805555555555562</v>
          </cell>
          <cell r="TA39">
            <v>0.19166666666666671</v>
          </cell>
          <cell r="TB39">
            <v>0</v>
          </cell>
          <cell r="TC39">
            <v>0</v>
          </cell>
          <cell r="TD39">
            <v>0</v>
          </cell>
          <cell r="TF39">
            <v>0</v>
          </cell>
          <cell r="TG39">
            <v>0</v>
          </cell>
          <cell r="TH39">
            <v>0</v>
          </cell>
          <cell r="TI39">
            <v>0</v>
          </cell>
          <cell r="TJ39">
            <v>0</v>
          </cell>
          <cell r="TK39">
            <v>0</v>
          </cell>
          <cell r="TL39">
            <v>0</v>
          </cell>
          <cell r="TM39">
            <v>0</v>
          </cell>
          <cell r="TN39">
            <v>0</v>
          </cell>
          <cell r="TO39">
            <v>0</v>
          </cell>
          <cell r="TP39">
            <v>0</v>
          </cell>
          <cell r="TQ39">
            <v>0</v>
          </cell>
          <cell r="TR39">
            <v>0</v>
          </cell>
          <cell r="TS39">
            <v>0</v>
          </cell>
          <cell r="TT39">
            <v>0</v>
          </cell>
          <cell r="TU39">
            <v>0</v>
          </cell>
          <cell r="TV39">
            <v>0</v>
          </cell>
          <cell r="TW39">
            <v>0</v>
          </cell>
          <cell r="TX39">
            <v>0</v>
          </cell>
          <cell r="TY39">
            <v>0</v>
          </cell>
          <cell r="TZ39">
            <v>0</v>
          </cell>
          <cell r="UA39">
            <v>0</v>
          </cell>
          <cell r="UB39">
            <v>0</v>
          </cell>
          <cell r="UC39">
            <v>0</v>
          </cell>
          <cell r="UD39">
            <v>0</v>
          </cell>
          <cell r="UE39">
            <v>0</v>
          </cell>
          <cell r="UF39">
            <v>0</v>
          </cell>
          <cell r="UG39">
            <v>0</v>
          </cell>
          <cell r="UH39">
            <v>0</v>
          </cell>
          <cell r="UI39">
            <v>0</v>
          </cell>
          <cell r="UJ39">
            <v>0</v>
          </cell>
          <cell r="UL39">
            <v>0</v>
          </cell>
          <cell r="UM39">
            <v>0</v>
          </cell>
          <cell r="UN39">
            <v>0</v>
          </cell>
          <cell r="UO39">
            <v>0</v>
          </cell>
          <cell r="UP39">
            <v>0</v>
          </cell>
          <cell r="UQ39">
            <v>0</v>
          </cell>
          <cell r="UR39">
            <v>0</v>
          </cell>
          <cell r="US39">
            <v>0</v>
          </cell>
          <cell r="UT39">
            <v>0</v>
          </cell>
          <cell r="UU39">
            <v>0</v>
          </cell>
          <cell r="UV39">
            <v>0</v>
          </cell>
          <cell r="UW39">
            <v>0</v>
          </cell>
          <cell r="UX39">
            <v>0</v>
          </cell>
          <cell r="UY39">
            <v>0</v>
          </cell>
          <cell r="UZ39">
            <v>0</v>
          </cell>
          <cell r="VA39">
            <v>0</v>
          </cell>
          <cell r="VB39">
            <v>0</v>
          </cell>
          <cell r="VC39">
            <v>0</v>
          </cell>
          <cell r="VD39">
            <v>0</v>
          </cell>
          <cell r="VE39">
            <v>0</v>
          </cell>
          <cell r="VF39">
            <v>0</v>
          </cell>
          <cell r="VG39">
            <v>0</v>
          </cell>
          <cell r="VH39">
            <v>0</v>
          </cell>
          <cell r="VI39">
            <v>0</v>
          </cell>
          <cell r="VJ39">
            <v>0</v>
          </cell>
          <cell r="VK39">
            <v>0</v>
          </cell>
          <cell r="VL39">
            <v>0</v>
          </cell>
          <cell r="VM39">
            <v>0</v>
          </cell>
          <cell r="VN39">
            <v>0</v>
          </cell>
          <cell r="VO39">
            <v>0</v>
          </cell>
          <cell r="VP39">
            <v>0</v>
          </cell>
          <cell r="VR39">
            <v>21</v>
          </cell>
          <cell r="VS39">
            <v>28</v>
          </cell>
          <cell r="VT39">
            <v>21</v>
          </cell>
          <cell r="VU39">
            <v>20</v>
          </cell>
          <cell r="VV39">
            <v>7</v>
          </cell>
          <cell r="VW39">
            <v>0</v>
          </cell>
          <cell r="VX39">
            <v>0</v>
          </cell>
          <cell r="VY39">
            <v>0</v>
          </cell>
          <cell r="VZ39">
            <v>0</v>
          </cell>
          <cell r="WA39">
            <v>0</v>
          </cell>
          <cell r="WB39">
            <v>0</v>
          </cell>
          <cell r="WC39">
            <v>0</v>
          </cell>
          <cell r="WD39">
            <v>0</v>
          </cell>
          <cell r="WE39">
            <v>1</v>
          </cell>
          <cell r="WF39">
            <v>0</v>
          </cell>
          <cell r="WG39">
            <v>0</v>
          </cell>
          <cell r="WH39">
            <v>0</v>
          </cell>
          <cell r="WI39">
            <v>0</v>
          </cell>
          <cell r="WJ39">
            <v>1</v>
          </cell>
          <cell r="WK39">
            <v>0</v>
          </cell>
          <cell r="WL39">
            <v>0</v>
          </cell>
          <cell r="WM39">
            <v>0</v>
          </cell>
          <cell r="WN39">
            <v>0</v>
          </cell>
          <cell r="WO39">
            <v>4</v>
          </cell>
          <cell r="WP39">
            <v>2</v>
          </cell>
          <cell r="WQ39">
            <v>3</v>
          </cell>
          <cell r="WR39">
            <v>2</v>
          </cell>
          <cell r="WS39">
            <v>5</v>
          </cell>
          <cell r="WT39">
            <v>0</v>
          </cell>
          <cell r="WU39">
            <v>0</v>
          </cell>
          <cell r="WV39">
            <v>0</v>
          </cell>
          <cell r="WW39">
            <v>0</v>
          </cell>
          <cell r="WX39">
            <v>0</v>
          </cell>
          <cell r="WY39">
            <v>2</v>
          </cell>
          <cell r="WZ39">
            <v>0</v>
          </cell>
          <cell r="XA39">
            <v>1</v>
          </cell>
          <cell r="XB39">
            <v>0</v>
          </cell>
          <cell r="XC39">
            <v>0</v>
          </cell>
          <cell r="XD39">
            <v>0</v>
          </cell>
          <cell r="XE39">
            <v>0</v>
          </cell>
          <cell r="XF39">
            <v>0</v>
          </cell>
          <cell r="XG39">
            <v>0</v>
          </cell>
          <cell r="XH39">
            <v>0</v>
          </cell>
          <cell r="XI39">
            <v>0</v>
          </cell>
          <cell r="XJ39">
            <v>1</v>
          </cell>
          <cell r="XK39">
            <v>6</v>
          </cell>
          <cell r="XL39">
            <v>7</v>
          </cell>
          <cell r="XM39">
            <v>7</v>
          </cell>
          <cell r="XN39">
            <v>20</v>
          </cell>
          <cell r="XO39">
            <v>0</v>
          </cell>
          <cell r="XP39">
            <v>0</v>
          </cell>
          <cell r="XQ39">
            <v>0</v>
          </cell>
          <cell r="XR39">
            <v>0</v>
          </cell>
          <cell r="XS39">
            <v>0</v>
          </cell>
          <cell r="XT39">
            <v>0</v>
          </cell>
          <cell r="XU39">
            <v>0</v>
          </cell>
          <cell r="XV39">
            <v>0</v>
          </cell>
          <cell r="XW39">
            <v>2</v>
          </cell>
          <cell r="XX39">
            <v>3</v>
          </cell>
          <cell r="XY39">
            <v>3</v>
          </cell>
          <cell r="XZ39">
            <v>8</v>
          </cell>
          <cell r="YA39">
            <v>0</v>
          </cell>
          <cell r="YB39">
            <v>0</v>
          </cell>
          <cell r="YC39">
            <v>0</v>
          </cell>
          <cell r="YD39">
            <v>0</v>
          </cell>
          <cell r="YE39">
            <v>0</v>
          </cell>
          <cell r="YF39">
            <v>40</v>
          </cell>
          <cell r="YG39">
            <v>1</v>
          </cell>
          <cell r="YH39">
            <v>1</v>
          </cell>
          <cell r="YI39">
            <v>1</v>
          </cell>
          <cell r="YJ39">
            <v>1</v>
          </cell>
          <cell r="YL39">
            <v>1</v>
          </cell>
          <cell r="YM39" t="str">
            <v>B</v>
          </cell>
          <cell r="YN39">
            <v>1</v>
          </cell>
          <cell r="YO39">
            <v>0</v>
          </cell>
          <cell r="YP39">
            <v>1</v>
          </cell>
        </row>
        <row r="40">
          <cell r="B40" t="str">
            <v>WINA NURFAUZIAH</v>
          </cell>
          <cell r="C40">
            <v>160028</v>
          </cell>
          <cell r="D40" t="str">
            <v>7</v>
          </cell>
          <cell r="E40" t="str">
            <v>ISLAM</v>
          </cell>
          <cell r="F40" t="str">
            <v>PKWT</v>
          </cell>
          <cell r="G40" t="str">
            <v>POSTPAID</v>
          </cell>
          <cell r="J40">
            <v>19234712</v>
          </cell>
          <cell r="K40">
            <v>570077</v>
          </cell>
          <cell r="L40" t="str">
            <v>PEREMPUAN</v>
          </cell>
          <cell r="M40" t="str">
            <v>AGENT POSTPAID</v>
          </cell>
          <cell r="N40" t="str">
            <v>MOHAMAD RAMDAN HILMI SOFYAN</v>
          </cell>
          <cell r="O40" t="str">
            <v>RIKA RIANY</v>
          </cell>
          <cell r="Q40">
            <v>0</v>
          </cell>
          <cell r="S40" t="str">
            <v>LP</v>
          </cell>
          <cell r="AB40">
            <v>0.40902777777777766</v>
          </cell>
          <cell r="AC40">
            <v>28</v>
          </cell>
          <cell r="AD40" t="str">
            <v>TDT</v>
          </cell>
          <cell r="AE40" t="str">
            <v>OSHA ROSHALIA</v>
          </cell>
          <cell r="AM40">
            <v>0.37500000000000006</v>
          </cell>
          <cell r="AN40">
            <v>26</v>
          </cell>
          <cell r="AO40" t="str">
            <v>H</v>
          </cell>
          <cell r="AX40">
            <v>0.18541666666666667</v>
          </cell>
          <cell r="AY40" t="str">
            <v>66-2</v>
          </cell>
          <cell r="AZ40" t="str">
            <v>H</v>
          </cell>
          <cell r="BI40">
            <v>0.1875</v>
          </cell>
          <cell r="BJ40" t="str">
            <v>66-2</v>
          </cell>
          <cell r="BK40" t="str">
            <v>H</v>
          </cell>
          <cell r="BT40">
            <v>0</v>
          </cell>
          <cell r="BV40" t="str">
            <v>LP</v>
          </cell>
          <cell r="CE40">
            <v>0</v>
          </cell>
          <cell r="CG40" t="str">
            <v>LP</v>
          </cell>
          <cell r="CP40">
            <v>0.38611111111111102</v>
          </cell>
          <cell r="CQ40">
            <v>28</v>
          </cell>
          <cell r="CR40" t="str">
            <v>TDT</v>
          </cell>
          <cell r="CS40" t="str">
            <v>IIQ SITI ROFIQOH</v>
          </cell>
          <cell r="DA40">
            <v>0.38750000000000001</v>
          </cell>
          <cell r="DB40">
            <v>26</v>
          </cell>
          <cell r="DC40" t="str">
            <v>H</v>
          </cell>
          <cell r="DL40">
            <v>0.39374999999999999</v>
          </cell>
          <cell r="DM40">
            <v>28</v>
          </cell>
          <cell r="DN40" t="str">
            <v>H</v>
          </cell>
          <cell r="DW40">
            <v>0.375</v>
          </cell>
          <cell r="DX40">
            <v>30</v>
          </cell>
          <cell r="DY40" t="str">
            <v>H</v>
          </cell>
          <cell r="EH40">
            <v>0.1875</v>
          </cell>
          <cell r="EI40" t="str">
            <v>66-2</v>
          </cell>
          <cell r="EJ40" t="str">
            <v>H</v>
          </cell>
          <cell r="ES40">
            <v>0</v>
          </cell>
          <cell r="EU40" t="str">
            <v>C</v>
          </cell>
          <cell r="FD40">
            <v>0</v>
          </cell>
          <cell r="FF40" t="str">
            <v>LP</v>
          </cell>
          <cell r="FO40">
            <v>0.375</v>
          </cell>
          <cell r="FP40">
            <v>22</v>
          </cell>
          <cell r="FQ40" t="str">
            <v>H</v>
          </cell>
          <cell r="FZ40">
            <v>0.37499999999999994</v>
          </cell>
          <cell r="GA40">
            <v>25</v>
          </cell>
          <cell r="GB40" t="str">
            <v>H</v>
          </cell>
          <cell r="GK40">
            <v>0.38611111111111113</v>
          </cell>
          <cell r="GL40">
            <v>26</v>
          </cell>
          <cell r="GM40" t="str">
            <v>H</v>
          </cell>
          <cell r="GV40">
            <v>0.37500000000000006</v>
          </cell>
          <cell r="GW40">
            <v>32</v>
          </cell>
          <cell r="GX40" t="str">
            <v>H</v>
          </cell>
          <cell r="HG40">
            <v>0.36875000000000002</v>
          </cell>
          <cell r="HH40">
            <v>33</v>
          </cell>
          <cell r="HI40" t="str">
            <v>H</v>
          </cell>
          <cell r="HR40">
            <v>0</v>
          </cell>
          <cell r="HT40" t="str">
            <v>LP</v>
          </cell>
          <cell r="IC40">
            <v>0</v>
          </cell>
          <cell r="IE40" t="str">
            <v>LP</v>
          </cell>
          <cell r="IN40">
            <v>0.41805555555555551</v>
          </cell>
          <cell r="IO40">
            <v>30</v>
          </cell>
          <cell r="IP40" t="str">
            <v>TDP</v>
          </cell>
          <cell r="IQ40" t="str">
            <v>FANNY FARIANTI</v>
          </cell>
          <cell r="IR40" t="str">
            <v>CES</v>
          </cell>
          <cell r="JF40">
            <v>0.38263888888888892</v>
          </cell>
          <cell r="JG40">
            <v>22</v>
          </cell>
          <cell r="JH40" t="str">
            <v>H</v>
          </cell>
          <cell r="JQ40">
            <v>0.40069444444444435</v>
          </cell>
          <cell r="JR40">
            <v>30</v>
          </cell>
          <cell r="JS40" t="str">
            <v>H</v>
          </cell>
          <cell r="KB40">
            <v>0.41736111111111113</v>
          </cell>
          <cell r="KC40">
            <v>32</v>
          </cell>
          <cell r="KD40" t="str">
            <v>H</v>
          </cell>
          <cell r="KM40">
            <v>0</v>
          </cell>
          <cell r="KO40" t="str">
            <v>LP</v>
          </cell>
          <cell r="KX40">
            <v>0.375</v>
          </cell>
          <cell r="KY40">
            <v>22</v>
          </cell>
          <cell r="KZ40" t="str">
            <v>H</v>
          </cell>
          <cell r="LI40">
            <v>0.18750000000000006</v>
          </cell>
          <cell r="LJ40" t="str">
            <v>38-2</v>
          </cell>
          <cell r="LK40" t="str">
            <v>H</v>
          </cell>
          <cell r="NB40">
            <v>0</v>
          </cell>
          <cell r="NC40">
            <v>28</v>
          </cell>
          <cell r="ND40">
            <v>26</v>
          </cell>
          <cell r="NE40" t="str">
            <v>66-2</v>
          </cell>
          <cell r="NF40" t="str">
            <v>66-2</v>
          </cell>
          <cell r="NG40">
            <v>0</v>
          </cell>
          <cell r="NH40">
            <v>0</v>
          </cell>
          <cell r="NI40">
            <v>28</v>
          </cell>
          <cell r="NJ40">
            <v>26</v>
          </cell>
          <cell r="NK40">
            <v>28</v>
          </cell>
          <cell r="NL40">
            <v>30</v>
          </cell>
          <cell r="NM40" t="str">
            <v>66-2</v>
          </cell>
          <cell r="NN40">
            <v>0</v>
          </cell>
          <cell r="NO40">
            <v>0</v>
          </cell>
          <cell r="NP40">
            <v>22</v>
          </cell>
          <cell r="NQ40">
            <v>25</v>
          </cell>
          <cell r="NR40">
            <v>26</v>
          </cell>
          <cell r="NS40">
            <v>32</v>
          </cell>
          <cell r="NT40">
            <v>33</v>
          </cell>
          <cell r="NU40">
            <v>0</v>
          </cell>
          <cell r="NV40">
            <v>0</v>
          </cell>
          <cell r="NW40">
            <v>30</v>
          </cell>
          <cell r="NX40">
            <v>22</v>
          </cell>
          <cell r="NY40">
            <v>30</v>
          </cell>
          <cell r="NZ40">
            <v>32</v>
          </cell>
          <cell r="OA40">
            <v>0</v>
          </cell>
          <cell r="OB40">
            <v>22</v>
          </cell>
          <cell r="OC40" t="str">
            <v>38-2</v>
          </cell>
          <cell r="OD40">
            <v>0</v>
          </cell>
          <cell r="OE40">
            <v>0</v>
          </cell>
          <cell r="OF40">
            <v>0</v>
          </cell>
          <cell r="OH40" t="str">
            <v>LP</v>
          </cell>
          <cell r="OI40" t="str">
            <v>TDT</v>
          </cell>
          <cell r="OJ40" t="str">
            <v>H</v>
          </cell>
          <cell r="OK40" t="str">
            <v>H</v>
          </cell>
          <cell r="OL40" t="str">
            <v>H</v>
          </cell>
          <cell r="OM40" t="str">
            <v>LP</v>
          </cell>
          <cell r="ON40" t="str">
            <v>LP</v>
          </cell>
          <cell r="OO40" t="str">
            <v>TDT</v>
          </cell>
          <cell r="OP40" t="str">
            <v>H</v>
          </cell>
          <cell r="OQ40" t="str">
            <v>H</v>
          </cell>
          <cell r="OR40" t="str">
            <v>H</v>
          </cell>
          <cell r="OS40" t="str">
            <v>H</v>
          </cell>
          <cell r="OT40" t="str">
            <v>C</v>
          </cell>
          <cell r="OU40" t="str">
            <v>LP</v>
          </cell>
          <cell r="OV40" t="str">
            <v>H</v>
          </cell>
          <cell r="OW40" t="str">
            <v>H</v>
          </cell>
          <cell r="OX40" t="str">
            <v>H</v>
          </cell>
          <cell r="OY40" t="str">
            <v>H</v>
          </cell>
          <cell r="OZ40" t="str">
            <v>H</v>
          </cell>
          <cell r="PA40" t="str">
            <v>LP</v>
          </cell>
          <cell r="PB40" t="str">
            <v>LP</v>
          </cell>
          <cell r="PC40" t="str">
            <v>TDP</v>
          </cell>
          <cell r="PD40" t="str">
            <v>H</v>
          </cell>
          <cell r="PE40" t="str">
            <v>H</v>
          </cell>
          <cell r="PF40" t="str">
            <v>H</v>
          </cell>
          <cell r="PG40" t="str">
            <v>LP</v>
          </cell>
          <cell r="PH40" t="str">
            <v>H</v>
          </cell>
          <cell r="PI40" t="str">
            <v>H</v>
          </cell>
          <cell r="PJ40">
            <v>0</v>
          </cell>
          <cell r="PK40">
            <v>0</v>
          </cell>
          <cell r="PL40">
            <v>0</v>
          </cell>
          <cell r="PN40">
            <v>0</v>
          </cell>
          <cell r="PO40" t="str">
            <v>OSHA ROSHALIA</v>
          </cell>
          <cell r="PP40">
            <v>0</v>
          </cell>
          <cell r="PQ40">
            <v>0</v>
          </cell>
          <cell r="PR40">
            <v>0</v>
          </cell>
          <cell r="PS40">
            <v>0</v>
          </cell>
          <cell r="PT40">
            <v>0</v>
          </cell>
          <cell r="PU40" t="str">
            <v>IIQ SITI ROFIQOH</v>
          </cell>
          <cell r="PV40">
            <v>0</v>
          </cell>
          <cell r="PW40">
            <v>0</v>
          </cell>
          <cell r="PX40">
            <v>0</v>
          </cell>
          <cell r="PY40">
            <v>0</v>
          </cell>
          <cell r="PZ40">
            <v>0</v>
          </cell>
          <cell r="QA40">
            <v>0</v>
          </cell>
          <cell r="QB40">
            <v>0</v>
          </cell>
          <cell r="QC40">
            <v>0</v>
          </cell>
          <cell r="QD40">
            <v>0</v>
          </cell>
          <cell r="QE40">
            <v>0</v>
          </cell>
          <cell r="QF40">
            <v>0</v>
          </cell>
          <cell r="QG40">
            <v>0</v>
          </cell>
          <cell r="QH40">
            <v>0</v>
          </cell>
          <cell r="QI40" t="str">
            <v>FANNY FARIANTI</v>
          </cell>
          <cell r="QJ40">
            <v>0</v>
          </cell>
          <cell r="QK40">
            <v>0</v>
          </cell>
          <cell r="QL40">
            <v>0</v>
          </cell>
          <cell r="QM40">
            <v>0</v>
          </cell>
          <cell r="QN40">
            <v>0</v>
          </cell>
          <cell r="QO40">
            <v>0</v>
          </cell>
          <cell r="QP40">
            <v>0</v>
          </cell>
          <cell r="QQ40">
            <v>0</v>
          </cell>
          <cell r="QR40">
            <v>0</v>
          </cell>
          <cell r="QT40">
            <v>0</v>
          </cell>
          <cell r="QU40">
            <v>0</v>
          </cell>
          <cell r="QV40">
            <v>0</v>
          </cell>
          <cell r="QW40">
            <v>0</v>
          </cell>
          <cell r="QX40">
            <v>0</v>
          </cell>
          <cell r="QY40">
            <v>0</v>
          </cell>
          <cell r="QZ40">
            <v>0</v>
          </cell>
          <cell r="RA40">
            <v>0</v>
          </cell>
          <cell r="RB40">
            <v>0</v>
          </cell>
          <cell r="RC40">
            <v>0</v>
          </cell>
          <cell r="RD40">
            <v>0</v>
          </cell>
          <cell r="RE40">
            <v>0</v>
          </cell>
          <cell r="RF40">
            <v>0</v>
          </cell>
          <cell r="RG40">
            <v>0</v>
          </cell>
          <cell r="RH40">
            <v>0</v>
          </cell>
          <cell r="RI40">
            <v>0</v>
          </cell>
          <cell r="RJ40">
            <v>0</v>
          </cell>
          <cell r="RK40">
            <v>0</v>
          </cell>
          <cell r="RL40">
            <v>0</v>
          </cell>
          <cell r="RM40">
            <v>0</v>
          </cell>
          <cell r="RN40">
            <v>0</v>
          </cell>
          <cell r="RO40" t="str">
            <v>CES</v>
          </cell>
          <cell r="RP40">
            <v>0</v>
          </cell>
          <cell r="RQ40">
            <v>0</v>
          </cell>
          <cell r="RR40">
            <v>0</v>
          </cell>
          <cell r="RS40">
            <v>0</v>
          </cell>
          <cell r="RT40">
            <v>0</v>
          </cell>
          <cell r="RU40">
            <v>0</v>
          </cell>
          <cell r="RV40">
            <v>0</v>
          </cell>
          <cell r="RW40">
            <v>0</v>
          </cell>
          <cell r="RX40">
            <v>0</v>
          </cell>
          <cell r="RZ40">
            <v>0</v>
          </cell>
          <cell r="SA40">
            <v>0.40902777777777766</v>
          </cell>
          <cell r="SB40">
            <v>0.37500000000000006</v>
          </cell>
          <cell r="SC40">
            <v>0.18541666666666667</v>
          </cell>
          <cell r="SD40">
            <v>0.1875</v>
          </cell>
          <cell r="SE40">
            <v>0</v>
          </cell>
          <cell r="SF40">
            <v>0</v>
          </cell>
          <cell r="SG40">
            <v>0.38611111111111102</v>
          </cell>
          <cell r="SH40">
            <v>0.38750000000000001</v>
          </cell>
          <cell r="SI40">
            <v>0.39374999999999999</v>
          </cell>
          <cell r="SJ40">
            <v>0.375</v>
          </cell>
          <cell r="SK40">
            <v>0.1875</v>
          </cell>
          <cell r="SL40">
            <v>0</v>
          </cell>
          <cell r="SM40">
            <v>0</v>
          </cell>
          <cell r="SN40">
            <v>0.375</v>
          </cell>
          <cell r="SO40">
            <v>0.37499999999999994</v>
          </cell>
          <cell r="SP40">
            <v>0.38611111111111113</v>
          </cell>
          <cell r="SQ40">
            <v>0.37500000000000006</v>
          </cell>
          <cell r="SR40">
            <v>0.36875000000000002</v>
          </cell>
          <cell r="SS40">
            <v>0</v>
          </cell>
          <cell r="ST40">
            <v>0</v>
          </cell>
          <cell r="SU40">
            <v>0.41805555555555551</v>
          </cell>
          <cell r="SV40">
            <v>0.38263888888888892</v>
          </cell>
          <cell r="SW40">
            <v>0.40069444444444435</v>
          </cell>
          <cell r="SX40">
            <v>0.41736111111111113</v>
          </cell>
          <cell r="SY40">
            <v>0</v>
          </cell>
          <cell r="SZ40">
            <v>0.375</v>
          </cell>
          <cell r="TA40">
            <v>0.18750000000000006</v>
          </cell>
          <cell r="TB40">
            <v>0</v>
          </cell>
          <cell r="TC40">
            <v>0</v>
          </cell>
          <cell r="TD40">
            <v>0</v>
          </cell>
          <cell r="TF40">
            <v>0</v>
          </cell>
          <cell r="TG40">
            <v>0</v>
          </cell>
          <cell r="TH40">
            <v>0</v>
          </cell>
          <cell r="TI40">
            <v>0</v>
          </cell>
          <cell r="TJ40">
            <v>0</v>
          </cell>
          <cell r="TK40">
            <v>0</v>
          </cell>
          <cell r="TL40">
            <v>0</v>
          </cell>
          <cell r="TM40">
            <v>0</v>
          </cell>
          <cell r="TN40">
            <v>0</v>
          </cell>
          <cell r="TO40">
            <v>0</v>
          </cell>
          <cell r="TP40">
            <v>0</v>
          </cell>
          <cell r="TQ40">
            <v>0</v>
          </cell>
          <cell r="TR40">
            <v>0</v>
          </cell>
          <cell r="TS40">
            <v>0</v>
          </cell>
          <cell r="TT40">
            <v>0</v>
          </cell>
          <cell r="TU40">
            <v>0</v>
          </cell>
          <cell r="TV40">
            <v>0</v>
          </cell>
          <cell r="TW40">
            <v>0</v>
          </cell>
          <cell r="TX40">
            <v>0</v>
          </cell>
          <cell r="TY40">
            <v>0</v>
          </cell>
          <cell r="TZ40">
            <v>0</v>
          </cell>
          <cell r="UA40">
            <v>0</v>
          </cell>
          <cell r="UB40">
            <v>0</v>
          </cell>
          <cell r="UC40">
            <v>0</v>
          </cell>
          <cell r="UD40">
            <v>0</v>
          </cell>
          <cell r="UE40">
            <v>0</v>
          </cell>
          <cell r="UF40">
            <v>0</v>
          </cell>
          <cell r="UG40">
            <v>0</v>
          </cell>
          <cell r="UH40">
            <v>0</v>
          </cell>
          <cell r="UI40">
            <v>0</v>
          </cell>
          <cell r="UJ40">
            <v>0</v>
          </cell>
          <cell r="UL40">
            <v>0</v>
          </cell>
          <cell r="UM40">
            <v>0</v>
          </cell>
          <cell r="UN40">
            <v>0</v>
          </cell>
          <cell r="UO40">
            <v>0</v>
          </cell>
          <cell r="UP40">
            <v>0</v>
          </cell>
          <cell r="UQ40">
            <v>0</v>
          </cell>
          <cell r="UR40">
            <v>0</v>
          </cell>
          <cell r="US40">
            <v>0</v>
          </cell>
          <cell r="UT40">
            <v>0</v>
          </cell>
          <cell r="UU40">
            <v>0</v>
          </cell>
          <cell r="UV40">
            <v>0</v>
          </cell>
          <cell r="UW40">
            <v>0</v>
          </cell>
          <cell r="UX40">
            <v>0</v>
          </cell>
          <cell r="UY40">
            <v>0</v>
          </cell>
          <cell r="UZ40">
            <v>0</v>
          </cell>
          <cell r="VA40">
            <v>0</v>
          </cell>
          <cell r="VB40">
            <v>0</v>
          </cell>
          <cell r="VC40">
            <v>0</v>
          </cell>
          <cell r="VD40">
            <v>0</v>
          </cell>
          <cell r="VE40">
            <v>0</v>
          </cell>
          <cell r="VF40">
            <v>0</v>
          </cell>
          <cell r="VG40">
            <v>0</v>
          </cell>
          <cell r="VH40">
            <v>0</v>
          </cell>
          <cell r="VI40">
            <v>0</v>
          </cell>
          <cell r="VJ40">
            <v>0</v>
          </cell>
          <cell r="VK40">
            <v>0</v>
          </cell>
          <cell r="VL40">
            <v>0</v>
          </cell>
          <cell r="VM40">
            <v>0</v>
          </cell>
          <cell r="VN40">
            <v>0</v>
          </cell>
          <cell r="VO40">
            <v>0</v>
          </cell>
          <cell r="VP40">
            <v>0</v>
          </cell>
          <cell r="VR40">
            <v>21</v>
          </cell>
          <cell r="VS40">
            <v>28</v>
          </cell>
          <cell r="VT40">
            <v>21</v>
          </cell>
          <cell r="VU40">
            <v>20</v>
          </cell>
          <cell r="VV40">
            <v>7</v>
          </cell>
          <cell r="VW40">
            <v>0</v>
          </cell>
          <cell r="VX40">
            <v>0</v>
          </cell>
          <cell r="VY40">
            <v>0</v>
          </cell>
          <cell r="VZ40">
            <v>0</v>
          </cell>
          <cell r="WA40">
            <v>0</v>
          </cell>
          <cell r="WB40">
            <v>0</v>
          </cell>
          <cell r="WC40">
            <v>0</v>
          </cell>
          <cell r="WD40">
            <v>0</v>
          </cell>
          <cell r="WE40">
            <v>1</v>
          </cell>
          <cell r="WF40">
            <v>0</v>
          </cell>
          <cell r="WG40">
            <v>0</v>
          </cell>
          <cell r="WH40">
            <v>0</v>
          </cell>
          <cell r="WI40">
            <v>0</v>
          </cell>
          <cell r="WJ40">
            <v>1</v>
          </cell>
          <cell r="WK40">
            <v>0</v>
          </cell>
          <cell r="WL40">
            <v>0</v>
          </cell>
          <cell r="WM40">
            <v>0</v>
          </cell>
          <cell r="WN40">
            <v>0</v>
          </cell>
          <cell r="WO40">
            <v>3</v>
          </cell>
          <cell r="WP40">
            <v>0</v>
          </cell>
          <cell r="WQ40">
            <v>2</v>
          </cell>
          <cell r="WR40">
            <v>1</v>
          </cell>
          <cell r="WS40">
            <v>3</v>
          </cell>
          <cell r="WT40">
            <v>0</v>
          </cell>
          <cell r="WU40">
            <v>0</v>
          </cell>
          <cell r="WV40">
            <v>0</v>
          </cell>
          <cell r="WW40">
            <v>0</v>
          </cell>
          <cell r="WX40">
            <v>0</v>
          </cell>
          <cell r="WY40">
            <v>1</v>
          </cell>
          <cell r="WZ40">
            <v>0</v>
          </cell>
          <cell r="XA40">
            <v>0</v>
          </cell>
          <cell r="XB40">
            <v>1</v>
          </cell>
          <cell r="XC40">
            <v>0</v>
          </cell>
          <cell r="XD40">
            <v>0</v>
          </cell>
          <cell r="XE40">
            <v>0</v>
          </cell>
          <cell r="XF40">
            <v>0</v>
          </cell>
          <cell r="XG40">
            <v>0</v>
          </cell>
          <cell r="XH40">
            <v>0</v>
          </cell>
          <cell r="XI40">
            <v>0</v>
          </cell>
          <cell r="XJ40">
            <v>1</v>
          </cell>
          <cell r="XK40">
            <v>7</v>
          </cell>
          <cell r="XL40">
            <v>7</v>
          </cell>
          <cell r="XM40">
            <v>6</v>
          </cell>
          <cell r="XN40">
            <v>20</v>
          </cell>
          <cell r="XO40">
            <v>0</v>
          </cell>
          <cell r="XP40">
            <v>0</v>
          </cell>
          <cell r="XQ40">
            <v>0</v>
          </cell>
          <cell r="XR40">
            <v>0</v>
          </cell>
          <cell r="XS40">
            <v>0</v>
          </cell>
          <cell r="XT40">
            <v>0</v>
          </cell>
          <cell r="XU40">
            <v>0</v>
          </cell>
          <cell r="XV40">
            <v>0</v>
          </cell>
          <cell r="XW40">
            <v>3</v>
          </cell>
          <cell r="XX40">
            <v>2</v>
          </cell>
          <cell r="XY40">
            <v>2</v>
          </cell>
          <cell r="XZ40">
            <v>7</v>
          </cell>
          <cell r="YA40">
            <v>0</v>
          </cell>
          <cell r="YB40">
            <v>0</v>
          </cell>
          <cell r="YC40">
            <v>0</v>
          </cell>
          <cell r="YD40">
            <v>0</v>
          </cell>
          <cell r="YE40">
            <v>0</v>
          </cell>
          <cell r="YF40">
            <v>40</v>
          </cell>
          <cell r="YG40">
            <v>1</v>
          </cell>
          <cell r="YH40">
            <v>1</v>
          </cell>
          <cell r="YI40">
            <v>1</v>
          </cell>
          <cell r="YJ40">
            <v>1</v>
          </cell>
          <cell r="YL40">
            <v>1</v>
          </cell>
          <cell r="YM40" t="str">
            <v>B</v>
          </cell>
          <cell r="YN40">
            <v>1</v>
          </cell>
          <cell r="YO40">
            <v>0</v>
          </cell>
          <cell r="YP40">
            <v>1</v>
          </cell>
        </row>
        <row r="41">
          <cell r="B41" t="str">
            <v>LUKMAN NULHAKIM</v>
          </cell>
          <cell r="C41">
            <v>153783</v>
          </cell>
          <cell r="D41" t="str">
            <v>OBC TO IBC</v>
          </cell>
          <cell r="E41" t="str">
            <v>ISLAM</v>
          </cell>
          <cell r="F41" t="str">
            <v>PKWT</v>
          </cell>
          <cell r="G41" t="str">
            <v>POSTPAID</v>
          </cell>
          <cell r="J41">
            <v>19231530</v>
          </cell>
          <cell r="K41">
            <v>570120</v>
          </cell>
          <cell r="L41" t="str">
            <v>LAKI-LAKI</v>
          </cell>
          <cell r="M41" t="str">
            <v>AGENT POSTPAID</v>
          </cell>
          <cell r="N41" t="str">
            <v>IMAN RINALDI</v>
          </cell>
          <cell r="O41" t="str">
            <v>RIKA RIANY</v>
          </cell>
          <cell r="Q41">
            <v>0.19027777777777777</v>
          </cell>
          <cell r="R41" t="str">
            <v>66-2</v>
          </cell>
          <cell r="S41" t="str">
            <v>H</v>
          </cell>
          <cell r="AB41">
            <v>0.37152777777777762</v>
          </cell>
          <cell r="AC41">
            <v>68</v>
          </cell>
          <cell r="AD41" t="str">
            <v>TDT</v>
          </cell>
          <cell r="AE41" t="str">
            <v>MUHAMMAD FAZRIN RAMDANI</v>
          </cell>
          <cell r="AM41">
            <v>0.37499999999999989</v>
          </cell>
          <cell r="AN41">
            <v>82</v>
          </cell>
          <cell r="AO41" t="str">
            <v>TDT</v>
          </cell>
          <cell r="AP41" t="str">
            <v>RACHMAT IQBAL</v>
          </cell>
          <cell r="AX41">
            <v>0.36666666666666659</v>
          </cell>
          <cell r="AY41">
            <v>82</v>
          </cell>
          <cell r="AZ41" t="str">
            <v>H</v>
          </cell>
          <cell r="BI41">
            <v>0</v>
          </cell>
          <cell r="BK41" t="str">
            <v>LL</v>
          </cell>
          <cell r="BT41">
            <v>0</v>
          </cell>
          <cell r="BV41" t="str">
            <v>C</v>
          </cell>
          <cell r="CE41">
            <v>0.18680555555555567</v>
          </cell>
          <cell r="CF41" t="str">
            <v>66-2</v>
          </cell>
          <cell r="CG41" t="str">
            <v>H</v>
          </cell>
          <cell r="CP41">
            <v>0.37291666666666667</v>
          </cell>
          <cell r="CQ41">
            <v>58</v>
          </cell>
          <cell r="CR41" t="str">
            <v>H</v>
          </cell>
          <cell r="DA41">
            <v>0.37569444444444444</v>
          </cell>
          <cell r="DB41">
            <v>60</v>
          </cell>
          <cell r="DC41" t="str">
            <v>H</v>
          </cell>
          <cell r="DL41">
            <v>0.37708333333333355</v>
          </cell>
          <cell r="DM41">
            <v>62</v>
          </cell>
          <cell r="DN41" t="str">
            <v>H</v>
          </cell>
          <cell r="DW41">
            <v>0</v>
          </cell>
          <cell r="DY41" t="str">
            <v>LL</v>
          </cell>
          <cell r="EH41">
            <v>0</v>
          </cell>
          <cell r="EJ41" t="str">
            <v>LL</v>
          </cell>
          <cell r="ES41">
            <v>2.375</v>
          </cell>
          <cell r="ET41">
            <v>58</v>
          </cell>
          <cell r="EU41" t="str">
            <v>H</v>
          </cell>
          <cell r="FD41">
            <v>0.37222222222222218</v>
          </cell>
          <cell r="FE41">
            <v>62</v>
          </cell>
          <cell r="FF41" t="str">
            <v>H</v>
          </cell>
          <cell r="FO41">
            <v>0.37708333333333338</v>
          </cell>
          <cell r="FP41">
            <v>68</v>
          </cell>
          <cell r="FQ41" t="str">
            <v>H</v>
          </cell>
          <cell r="FZ41">
            <v>0</v>
          </cell>
          <cell r="GB41" t="str">
            <v>LL</v>
          </cell>
          <cell r="GK41">
            <v>0.18888888888888877</v>
          </cell>
          <cell r="GL41" t="str">
            <v>67-2</v>
          </cell>
          <cell r="GM41" t="str">
            <v>H</v>
          </cell>
          <cell r="GV41">
            <v>0.37152777777777762</v>
          </cell>
          <cell r="GW41">
            <v>68</v>
          </cell>
          <cell r="GX41" t="str">
            <v>H</v>
          </cell>
          <cell r="HG41">
            <v>0</v>
          </cell>
          <cell r="HI41" t="str">
            <v>LL</v>
          </cell>
          <cell r="HR41">
            <v>0.37430555555555556</v>
          </cell>
          <cell r="HS41">
            <v>55</v>
          </cell>
          <cell r="HT41" t="str">
            <v>H</v>
          </cell>
          <cell r="IC41">
            <v>0.41319444444444431</v>
          </cell>
          <cell r="ID41">
            <v>58</v>
          </cell>
          <cell r="IE41" t="str">
            <v>H</v>
          </cell>
          <cell r="IN41">
            <v>0.4201388888888889</v>
          </cell>
          <cell r="IO41">
            <v>60</v>
          </cell>
          <cell r="IP41" t="str">
            <v>H</v>
          </cell>
          <cell r="JF41">
            <v>0.3756944444444445</v>
          </cell>
          <cell r="JG41">
            <v>62</v>
          </cell>
          <cell r="JH41" t="str">
            <v>TDT</v>
          </cell>
          <cell r="JI41" t="str">
            <v>ASEP AHMAD AZIZ</v>
          </cell>
          <cell r="JQ41">
            <v>0</v>
          </cell>
          <cell r="JS41" t="str">
            <v>LL</v>
          </cell>
          <cell r="KB41">
            <v>0</v>
          </cell>
          <cell r="KD41" t="str">
            <v>LL</v>
          </cell>
          <cell r="KM41">
            <v>0.19027777777777777</v>
          </cell>
          <cell r="KN41" t="str">
            <v>72-2</v>
          </cell>
          <cell r="KO41" t="str">
            <v>H</v>
          </cell>
          <cell r="KX41">
            <v>0.37569444444444444</v>
          </cell>
          <cell r="KY41">
            <v>68</v>
          </cell>
          <cell r="KZ41" t="str">
            <v>H</v>
          </cell>
          <cell r="LI41">
            <v>0.30763888888888885</v>
          </cell>
          <cell r="LJ41">
            <v>68</v>
          </cell>
          <cell r="LK41" t="str">
            <v>H</v>
          </cell>
          <cell r="NB41" t="str">
            <v>66-2</v>
          </cell>
          <cell r="NC41">
            <v>68</v>
          </cell>
          <cell r="ND41">
            <v>82</v>
          </cell>
          <cell r="NE41">
            <v>82</v>
          </cell>
          <cell r="NF41">
            <v>0</v>
          </cell>
          <cell r="NG41">
            <v>0</v>
          </cell>
          <cell r="NH41" t="str">
            <v>66-2</v>
          </cell>
          <cell r="NI41">
            <v>58</v>
          </cell>
          <cell r="NJ41">
            <v>60</v>
          </cell>
          <cell r="NK41">
            <v>62</v>
          </cell>
          <cell r="NL41">
            <v>0</v>
          </cell>
          <cell r="NM41">
            <v>0</v>
          </cell>
          <cell r="NN41">
            <v>58</v>
          </cell>
          <cell r="NO41">
            <v>62</v>
          </cell>
          <cell r="NP41">
            <v>68</v>
          </cell>
          <cell r="NQ41">
            <v>0</v>
          </cell>
          <cell r="NR41" t="str">
            <v>67-2</v>
          </cell>
          <cell r="NS41">
            <v>68</v>
          </cell>
          <cell r="NT41">
            <v>0</v>
          </cell>
          <cell r="NU41">
            <v>55</v>
          </cell>
          <cell r="NV41">
            <v>58</v>
          </cell>
          <cell r="NW41">
            <v>60</v>
          </cell>
          <cell r="NX41">
            <v>62</v>
          </cell>
          <cell r="NY41">
            <v>0</v>
          </cell>
          <cell r="NZ41">
            <v>0</v>
          </cell>
          <cell r="OA41" t="str">
            <v>72-2</v>
          </cell>
          <cell r="OB41">
            <v>68</v>
          </cell>
          <cell r="OC41">
            <v>68</v>
          </cell>
          <cell r="OD41">
            <v>0</v>
          </cell>
          <cell r="OE41">
            <v>0</v>
          </cell>
          <cell r="OF41">
            <v>0</v>
          </cell>
          <cell r="OH41" t="str">
            <v>H</v>
          </cell>
          <cell r="OI41" t="str">
            <v>TDT</v>
          </cell>
          <cell r="OJ41" t="str">
            <v>TDT</v>
          </cell>
          <cell r="OK41" t="str">
            <v>H</v>
          </cell>
          <cell r="OL41" t="str">
            <v>LL</v>
          </cell>
          <cell r="OM41" t="str">
            <v>C</v>
          </cell>
          <cell r="ON41" t="str">
            <v>H</v>
          </cell>
          <cell r="OO41" t="str">
            <v>H</v>
          </cell>
          <cell r="OP41" t="str">
            <v>H</v>
          </cell>
          <cell r="OQ41" t="str">
            <v>H</v>
          </cell>
          <cell r="OR41" t="str">
            <v>LL</v>
          </cell>
          <cell r="OS41" t="str">
            <v>LL</v>
          </cell>
          <cell r="OT41" t="str">
            <v>H</v>
          </cell>
          <cell r="OU41" t="str">
            <v>H</v>
          </cell>
          <cell r="OV41" t="str">
            <v>H</v>
          </cell>
          <cell r="OW41" t="str">
            <v>LL</v>
          </cell>
          <cell r="OX41" t="str">
            <v>H</v>
          </cell>
          <cell r="OY41" t="str">
            <v>H</v>
          </cell>
          <cell r="OZ41" t="str">
            <v>LL</v>
          </cell>
          <cell r="PA41" t="str">
            <v>H</v>
          </cell>
          <cell r="PB41" t="str">
            <v>H</v>
          </cell>
          <cell r="PC41" t="str">
            <v>H</v>
          </cell>
          <cell r="PD41" t="str">
            <v>TDT</v>
          </cell>
          <cell r="PE41" t="str">
            <v>LL</v>
          </cell>
          <cell r="PF41" t="str">
            <v>LL</v>
          </cell>
          <cell r="PG41" t="str">
            <v>H</v>
          </cell>
          <cell r="PH41" t="str">
            <v>H</v>
          </cell>
          <cell r="PI41" t="str">
            <v>H</v>
          </cell>
          <cell r="PJ41">
            <v>0</v>
          </cell>
          <cell r="PK41">
            <v>0</v>
          </cell>
          <cell r="PL41">
            <v>0</v>
          </cell>
          <cell r="PN41">
            <v>0</v>
          </cell>
          <cell r="PO41" t="str">
            <v>MUHAMMAD FAZRIN RAMDANI</v>
          </cell>
          <cell r="PP41" t="str">
            <v>RACHMAT IQBAL</v>
          </cell>
          <cell r="PQ41">
            <v>0</v>
          </cell>
          <cell r="PR41">
            <v>0</v>
          </cell>
          <cell r="PS41">
            <v>0</v>
          </cell>
          <cell r="PT41">
            <v>0</v>
          </cell>
          <cell r="PU41">
            <v>0</v>
          </cell>
          <cell r="PV41">
            <v>0</v>
          </cell>
          <cell r="PW41">
            <v>0</v>
          </cell>
          <cell r="PX41">
            <v>0</v>
          </cell>
          <cell r="PY41">
            <v>0</v>
          </cell>
          <cell r="PZ41">
            <v>0</v>
          </cell>
          <cell r="QA41">
            <v>0</v>
          </cell>
          <cell r="QB41">
            <v>0</v>
          </cell>
          <cell r="QC41">
            <v>0</v>
          </cell>
          <cell r="QD41">
            <v>0</v>
          </cell>
          <cell r="QE41">
            <v>0</v>
          </cell>
          <cell r="QF41">
            <v>0</v>
          </cell>
          <cell r="QG41">
            <v>0</v>
          </cell>
          <cell r="QH41">
            <v>0</v>
          </cell>
          <cell r="QI41">
            <v>0</v>
          </cell>
          <cell r="QJ41" t="str">
            <v>ASEP AHMAD AZIZ</v>
          </cell>
          <cell r="QK41">
            <v>0</v>
          </cell>
          <cell r="QL41">
            <v>0</v>
          </cell>
          <cell r="QM41">
            <v>0</v>
          </cell>
          <cell r="QN41">
            <v>0</v>
          </cell>
          <cell r="QO41">
            <v>0</v>
          </cell>
          <cell r="QP41">
            <v>0</v>
          </cell>
          <cell r="QQ41">
            <v>0</v>
          </cell>
          <cell r="QR41">
            <v>0</v>
          </cell>
          <cell r="QT41">
            <v>0</v>
          </cell>
          <cell r="QU41">
            <v>0</v>
          </cell>
          <cell r="QV41">
            <v>0</v>
          </cell>
          <cell r="QW41">
            <v>0</v>
          </cell>
          <cell r="QX41">
            <v>0</v>
          </cell>
          <cell r="QY41">
            <v>0</v>
          </cell>
          <cell r="QZ41">
            <v>0</v>
          </cell>
          <cell r="RA41">
            <v>0</v>
          </cell>
          <cell r="RB41">
            <v>0</v>
          </cell>
          <cell r="RC41">
            <v>0</v>
          </cell>
          <cell r="RD41">
            <v>0</v>
          </cell>
          <cell r="RE41">
            <v>0</v>
          </cell>
          <cell r="RF41">
            <v>0</v>
          </cell>
          <cell r="RG41">
            <v>0</v>
          </cell>
          <cell r="RH41">
            <v>0</v>
          </cell>
          <cell r="RI41">
            <v>0</v>
          </cell>
          <cell r="RJ41">
            <v>0</v>
          </cell>
          <cell r="RK41">
            <v>0</v>
          </cell>
          <cell r="RL41">
            <v>0</v>
          </cell>
          <cell r="RM41">
            <v>0</v>
          </cell>
          <cell r="RN41">
            <v>0</v>
          </cell>
          <cell r="RO41">
            <v>0</v>
          </cell>
          <cell r="RP41">
            <v>0</v>
          </cell>
          <cell r="RQ41">
            <v>0</v>
          </cell>
          <cell r="RR41">
            <v>0</v>
          </cell>
          <cell r="RS41">
            <v>0</v>
          </cell>
          <cell r="RT41">
            <v>0</v>
          </cell>
          <cell r="RU41">
            <v>0</v>
          </cell>
          <cell r="RV41">
            <v>0</v>
          </cell>
          <cell r="RW41">
            <v>0</v>
          </cell>
          <cell r="RX41">
            <v>0</v>
          </cell>
          <cell r="RZ41">
            <v>0.19027777777777777</v>
          </cell>
          <cell r="SA41">
            <v>0.37152777777777762</v>
          </cell>
          <cell r="SB41">
            <v>0.37499999999999989</v>
          </cell>
          <cell r="SC41">
            <v>0.36666666666666659</v>
          </cell>
          <cell r="SD41">
            <v>0</v>
          </cell>
          <cell r="SE41">
            <v>0</v>
          </cell>
          <cell r="SF41">
            <v>0.18680555555555567</v>
          </cell>
          <cell r="SG41">
            <v>0.37291666666666667</v>
          </cell>
          <cell r="SH41">
            <v>0.37569444444444444</v>
          </cell>
          <cell r="SI41">
            <v>0.37708333333333355</v>
          </cell>
          <cell r="SJ41">
            <v>0</v>
          </cell>
          <cell r="SK41">
            <v>0</v>
          </cell>
          <cell r="SL41">
            <v>2.375</v>
          </cell>
          <cell r="SM41">
            <v>0.37222222222222218</v>
          </cell>
          <cell r="SN41">
            <v>0.37708333333333338</v>
          </cell>
          <cell r="SO41">
            <v>0</v>
          </cell>
          <cell r="SP41">
            <v>0.18888888888888877</v>
          </cell>
          <cell r="SQ41">
            <v>0.37152777777777762</v>
          </cell>
          <cell r="SR41">
            <v>0</v>
          </cell>
          <cell r="SS41">
            <v>0.37430555555555556</v>
          </cell>
          <cell r="ST41">
            <v>0.41319444444444431</v>
          </cell>
          <cell r="SU41">
            <v>0.4201388888888889</v>
          </cell>
          <cell r="SV41">
            <v>0.3756944444444445</v>
          </cell>
          <cell r="SW41">
            <v>0</v>
          </cell>
          <cell r="SX41">
            <v>0</v>
          </cell>
          <cell r="SY41">
            <v>0.19027777777777777</v>
          </cell>
          <cell r="SZ41">
            <v>0.37569444444444444</v>
          </cell>
          <cell r="TA41">
            <v>0.30763888888888885</v>
          </cell>
          <cell r="TB41">
            <v>0</v>
          </cell>
          <cell r="TC41">
            <v>0</v>
          </cell>
          <cell r="TD41">
            <v>0</v>
          </cell>
          <cell r="TF41">
            <v>0</v>
          </cell>
          <cell r="TG41">
            <v>0</v>
          </cell>
          <cell r="TH41">
            <v>0</v>
          </cell>
          <cell r="TI41">
            <v>0</v>
          </cell>
          <cell r="TJ41">
            <v>0</v>
          </cell>
          <cell r="TK41">
            <v>0</v>
          </cell>
          <cell r="TL41">
            <v>0</v>
          </cell>
          <cell r="TM41">
            <v>0</v>
          </cell>
          <cell r="TN41">
            <v>0</v>
          </cell>
          <cell r="TO41">
            <v>0</v>
          </cell>
          <cell r="TP41">
            <v>0</v>
          </cell>
          <cell r="TQ41">
            <v>0</v>
          </cell>
          <cell r="TR41">
            <v>0</v>
          </cell>
          <cell r="TS41">
            <v>0</v>
          </cell>
          <cell r="TT41">
            <v>0</v>
          </cell>
          <cell r="TU41">
            <v>0</v>
          </cell>
          <cell r="TV41">
            <v>0</v>
          </cell>
          <cell r="TW41">
            <v>0</v>
          </cell>
          <cell r="TX41">
            <v>0</v>
          </cell>
          <cell r="TY41">
            <v>0</v>
          </cell>
          <cell r="TZ41">
            <v>0</v>
          </cell>
          <cell r="UA41">
            <v>0</v>
          </cell>
          <cell r="UB41">
            <v>0</v>
          </cell>
          <cell r="UC41">
            <v>0</v>
          </cell>
          <cell r="UD41">
            <v>0</v>
          </cell>
          <cell r="UE41">
            <v>0</v>
          </cell>
          <cell r="UF41">
            <v>0</v>
          </cell>
          <cell r="UG41">
            <v>0</v>
          </cell>
          <cell r="UH41">
            <v>0</v>
          </cell>
          <cell r="UI41">
            <v>0</v>
          </cell>
          <cell r="UJ41">
            <v>0</v>
          </cell>
          <cell r="UL41">
            <v>0</v>
          </cell>
          <cell r="UM41">
            <v>0</v>
          </cell>
          <cell r="UN41">
            <v>0</v>
          </cell>
          <cell r="UO41">
            <v>0</v>
          </cell>
          <cell r="UP41">
            <v>0</v>
          </cell>
          <cell r="UQ41">
            <v>0</v>
          </cell>
          <cell r="UR41">
            <v>0</v>
          </cell>
          <cell r="US41">
            <v>0</v>
          </cell>
          <cell r="UT41">
            <v>0</v>
          </cell>
          <cell r="UU41">
            <v>0</v>
          </cell>
          <cell r="UV41">
            <v>0</v>
          </cell>
          <cell r="UW41">
            <v>0</v>
          </cell>
          <cell r="UX41">
            <v>0</v>
          </cell>
          <cell r="UY41">
            <v>0</v>
          </cell>
          <cell r="UZ41">
            <v>0</v>
          </cell>
          <cell r="VA41">
            <v>0</v>
          </cell>
          <cell r="VB41">
            <v>0</v>
          </cell>
          <cell r="VC41">
            <v>0</v>
          </cell>
          <cell r="VD41">
            <v>0</v>
          </cell>
          <cell r="VE41">
            <v>0</v>
          </cell>
          <cell r="VF41">
            <v>0</v>
          </cell>
          <cell r="VG41">
            <v>0</v>
          </cell>
          <cell r="VH41">
            <v>0</v>
          </cell>
          <cell r="VI41">
            <v>0</v>
          </cell>
          <cell r="VJ41">
            <v>0</v>
          </cell>
          <cell r="VK41">
            <v>0</v>
          </cell>
          <cell r="VL41">
            <v>0</v>
          </cell>
          <cell r="VM41">
            <v>0</v>
          </cell>
          <cell r="VN41">
            <v>0</v>
          </cell>
          <cell r="VO41">
            <v>0</v>
          </cell>
          <cell r="VP41">
            <v>0</v>
          </cell>
          <cell r="VR41">
            <v>21</v>
          </cell>
          <cell r="VS41">
            <v>28</v>
          </cell>
          <cell r="VT41">
            <v>21</v>
          </cell>
          <cell r="VU41">
            <v>20</v>
          </cell>
          <cell r="VV41">
            <v>7</v>
          </cell>
          <cell r="VW41">
            <v>0</v>
          </cell>
          <cell r="VX41">
            <v>0</v>
          </cell>
          <cell r="VY41">
            <v>0</v>
          </cell>
          <cell r="VZ41">
            <v>0</v>
          </cell>
          <cell r="WA41">
            <v>0</v>
          </cell>
          <cell r="WB41">
            <v>0</v>
          </cell>
          <cell r="WC41">
            <v>0</v>
          </cell>
          <cell r="WD41">
            <v>0</v>
          </cell>
          <cell r="WE41">
            <v>1</v>
          </cell>
          <cell r="WF41">
            <v>0</v>
          </cell>
          <cell r="WG41">
            <v>0</v>
          </cell>
          <cell r="WH41">
            <v>0</v>
          </cell>
          <cell r="WI41">
            <v>0</v>
          </cell>
          <cell r="WJ41">
            <v>1</v>
          </cell>
          <cell r="WK41">
            <v>0</v>
          </cell>
          <cell r="WL41">
            <v>0</v>
          </cell>
          <cell r="WM41">
            <v>0</v>
          </cell>
          <cell r="WN41">
            <v>0</v>
          </cell>
          <cell r="WO41">
            <v>19</v>
          </cell>
          <cell r="WP41">
            <v>0</v>
          </cell>
          <cell r="WQ41">
            <v>3</v>
          </cell>
          <cell r="WR41">
            <v>0</v>
          </cell>
          <cell r="WS41">
            <v>3</v>
          </cell>
          <cell r="WT41">
            <v>0</v>
          </cell>
          <cell r="WU41">
            <v>0</v>
          </cell>
          <cell r="WV41">
            <v>0</v>
          </cell>
          <cell r="WW41">
            <v>0</v>
          </cell>
          <cell r="WX41">
            <v>0</v>
          </cell>
          <cell r="WY41">
            <v>0</v>
          </cell>
          <cell r="WZ41">
            <v>0</v>
          </cell>
          <cell r="XA41">
            <v>0</v>
          </cell>
          <cell r="XB41">
            <v>0</v>
          </cell>
          <cell r="XC41">
            <v>0</v>
          </cell>
          <cell r="XD41">
            <v>0</v>
          </cell>
          <cell r="XE41">
            <v>0</v>
          </cell>
          <cell r="XF41">
            <v>0</v>
          </cell>
          <cell r="XG41">
            <v>0</v>
          </cell>
          <cell r="XH41">
            <v>0</v>
          </cell>
          <cell r="XI41">
            <v>0</v>
          </cell>
          <cell r="XJ41">
            <v>0</v>
          </cell>
          <cell r="XK41">
            <v>8</v>
          </cell>
          <cell r="XL41">
            <v>6</v>
          </cell>
          <cell r="XM41">
            <v>6</v>
          </cell>
          <cell r="XN41">
            <v>20</v>
          </cell>
          <cell r="XO41">
            <v>0</v>
          </cell>
          <cell r="XP41">
            <v>0</v>
          </cell>
          <cell r="XQ41">
            <v>0</v>
          </cell>
          <cell r="XR41">
            <v>0</v>
          </cell>
          <cell r="XS41">
            <v>0</v>
          </cell>
          <cell r="XT41">
            <v>0</v>
          </cell>
          <cell r="XU41">
            <v>0</v>
          </cell>
          <cell r="XV41">
            <v>0</v>
          </cell>
          <cell r="XW41">
            <v>1</v>
          </cell>
          <cell r="XX41">
            <v>4</v>
          </cell>
          <cell r="XY41">
            <v>4</v>
          </cell>
          <cell r="XZ41">
            <v>9</v>
          </cell>
          <cell r="YA41">
            <v>0</v>
          </cell>
          <cell r="YB41">
            <v>0</v>
          </cell>
          <cell r="YC41">
            <v>0</v>
          </cell>
          <cell r="YD41">
            <v>0</v>
          </cell>
          <cell r="YE41">
            <v>0</v>
          </cell>
          <cell r="YF41">
            <v>40</v>
          </cell>
          <cell r="YG41">
            <v>1</v>
          </cell>
          <cell r="YH41">
            <v>1</v>
          </cell>
          <cell r="YI41">
            <v>1</v>
          </cell>
          <cell r="YJ41">
            <v>1</v>
          </cell>
          <cell r="YL41">
            <v>1</v>
          </cell>
          <cell r="YM41" t="str">
            <v>B</v>
          </cell>
          <cell r="YN41">
            <v>1</v>
          </cell>
          <cell r="YO41">
            <v>0</v>
          </cell>
          <cell r="YP41">
            <v>1</v>
          </cell>
        </row>
        <row r="42">
          <cell r="B42" t="str">
            <v>MUHAMMAD FAZRIN RAMDANI</v>
          </cell>
          <cell r="C42">
            <v>159687</v>
          </cell>
          <cell r="D42" t="str">
            <v>6</v>
          </cell>
          <cell r="E42" t="str">
            <v>ISLAM</v>
          </cell>
          <cell r="F42" t="str">
            <v>PKWT</v>
          </cell>
          <cell r="G42" t="str">
            <v>POSTPAID</v>
          </cell>
          <cell r="J42">
            <v>19234590</v>
          </cell>
          <cell r="K42">
            <v>570004</v>
          </cell>
          <cell r="L42" t="str">
            <v>LAKI-LAKI</v>
          </cell>
          <cell r="M42" t="str">
            <v>AGENT POSTPAID</v>
          </cell>
          <cell r="N42" t="str">
            <v>RITA</v>
          </cell>
          <cell r="O42" t="str">
            <v>RIKA RIANY</v>
          </cell>
          <cell r="Q42">
            <v>0.18819444444444444</v>
          </cell>
          <cell r="R42" t="str">
            <v>67-2</v>
          </cell>
          <cell r="S42" t="str">
            <v>H</v>
          </cell>
          <cell r="AB42">
            <v>0.36736111111111103</v>
          </cell>
          <cell r="AC42">
            <v>58</v>
          </cell>
          <cell r="AD42" t="str">
            <v>TDP</v>
          </cell>
          <cell r="AE42" t="str">
            <v>LUKMAN NULHAKIM</v>
          </cell>
          <cell r="AF42" t="str">
            <v>KETEPATAN LOGIN</v>
          </cell>
          <cell r="AM42">
            <v>0.37430555555555556</v>
          </cell>
          <cell r="AN42">
            <v>42</v>
          </cell>
          <cell r="AO42" t="str">
            <v>TDP</v>
          </cell>
          <cell r="AP42" t="str">
            <v>AHMAD ZAKI MUHTAROM</v>
          </cell>
          <cell r="AQ42" t="str">
            <v>QA SCORE</v>
          </cell>
          <cell r="AX42">
            <v>0</v>
          </cell>
          <cell r="AZ42" t="str">
            <v>LL</v>
          </cell>
          <cell r="BI42">
            <v>0.1875</v>
          </cell>
          <cell r="BJ42" t="str">
            <v>67-2</v>
          </cell>
          <cell r="BK42" t="str">
            <v>H</v>
          </cell>
          <cell r="BT42">
            <v>0.41527777777777786</v>
          </cell>
          <cell r="BU42">
            <v>45</v>
          </cell>
          <cell r="BV42" t="str">
            <v>H</v>
          </cell>
          <cell r="CE42">
            <v>0.37569444444444444</v>
          </cell>
          <cell r="CF42">
            <v>60</v>
          </cell>
          <cell r="CG42" t="str">
            <v>H</v>
          </cell>
          <cell r="CP42">
            <v>0.37152777777777779</v>
          </cell>
          <cell r="CQ42">
            <v>58</v>
          </cell>
          <cell r="CR42" t="str">
            <v>TDP</v>
          </cell>
          <cell r="CS42" t="str">
            <v>MUHAMMAD RIVALDI MULDIANSYAH</v>
          </cell>
          <cell r="CT42" t="str">
            <v>CES</v>
          </cell>
          <cell r="DA42">
            <v>0</v>
          </cell>
          <cell r="DC42" t="str">
            <v>LL</v>
          </cell>
          <cell r="DL42">
            <v>1.3590277777777777</v>
          </cell>
          <cell r="DM42">
            <v>58</v>
          </cell>
          <cell r="DN42" t="str">
            <v>H</v>
          </cell>
          <cell r="DW42">
            <v>0.375</v>
          </cell>
          <cell r="DX42">
            <v>60</v>
          </cell>
          <cell r="DY42" t="str">
            <v>H</v>
          </cell>
          <cell r="EH42">
            <v>0.3666666666666667</v>
          </cell>
          <cell r="EI42">
            <v>58</v>
          </cell>
          <cell r="EJ42" t="str">
            <v>TDP</v>
          </cell>
          <cell r="EK42" t="str">
            <v>MUHAMMAD RIVALDI MULDIANSYAH</v>
          </cell>
          <cell r="EL42" t="str">
            <v>NPS</v>
          </cell>
          <cell r="ES42">
            <v>0</v>
          </cell>
          <cell r="EU42" t="str">
            <v>LL</v>
          </cell>
          <cell r="FD42">
            <v>0</v>
          </cell>
          <cell r="FF42" t="str">
            <v>LL</v>
          </cell>
          <cell r="FO42">
            <v>0.18819444444444444</v>
          </cell>
          <cell r="FP42" t="str">
            <v>67-2</v>
          </cell>
          <cell r="FQ42" t="str">
            <v>H</v>
          </cell>
          <cell r="FZ42">
            <v>0.37569444444444439</v>
          </cell>
          <cell r="GA42">
            <v>68</v>
          </cell>
          <cell r="GB42" t="str">
            <v>H</v>
          </cell>
          <cell r="GK42">
            <v>0.375</v>
          </cell>
          <cell r="GL42">
            <v>84</v>
          </cell>
          <cell r="GM42" t="str">
            <v>H</v>
          </cell>
          <cell r="GV42">
            <v>0</v>
          </cell>
          <cell r="GX42" t="str">
            <v>LL</v>
          </cell>
          <cell r="HG42">
            <v>0</v>
          </cell>
          <cell r="HI42" t="str">
            <v>LL</v>
          </cell>
          <cell r="HR42">
            <v>0.36805555555555558</v>
          </cell>
          <cell r="HS42">
            <v>49</v>
          </cell>
          <cell r="HT42" t="str">
            <v>H</v>
          </cell>
          <cell r="IC42">
            <v>0.37083333333333335</v>
          </cell>
          <cell r="ID42">
            <v>58</v>
          </cell>
          <cell r="IE42" t="str">
            <v>H</v>
          </cell>
          <cell r="IN42">
            <v>0.37638888888888888</v>
          </cell>
          <cell r="IO42">
            <v>60</v>
          </cell>
          <cell r="IP42" t="str">
            <v>H</v>
          </cell>
          <cell r="JF42">
            <v>0.37430555555555556</v>
          </cell>
          <cell r="JG42">
            <v>62</v>
          </cell>
          <cell r="JH42" t="str">
            <v>H</v>
          </cell>
          <cell r="JQ42">
            <v>0</v>
          </cell>
          <cell r="JS42" t="str">
            <v>C</v>
          </cell>
          <cell r="KB42">
            <v>0.18819444444444444</v>
          </cell>
          <cell r="KC42" t="str">
            <v>72-2</v>
          </cell>
          <cell r="KD42" t="str">
            <v>H</v>
          </cell>
          <cell r="KM42">
            <v>0.37638888888888883</v>
          </cell>
          <cell r="KN42">
            <v>68</v>
          </cell>
          <cell r="KO42" t="str">
            <v>H</v>
          </cell>
          <cell r="KX42">
            <v>0.36805555555555558</v>
          </cell>
          <cell r="KY42">
            <v>84</v>
          </cell>
          <cell r="KZ42" t="str">
            <v>H</v>
          </cell>
          <cell r="LI42">
            <v>0</v>
          </cell>
          <cell r="LK42" t="str">
            <v>LL</v>
          </cell>
          <cell r="NB42" t="str">
            <v>67-2</v>
          </cell>
          <cell r="NC42">
            <v>58</v>
          </cell>
          <cell r="ND42">
            <v>42</v>
          </cell>
          <cell r="NE42">
            <v>0</v>
          </cell>
          <cell r="NF42" t="str">
            <v>67-2</v>
          </cell>
          <cell r="NG42">
            <v>45</v>
          </cell>
          <cell r="NH42">
            <v>60</v>
          </cell>
          <cell r="NI42">
            <v>58</v>
          </cell>
          <cell r="NJ42">
            <v>0</v>
          </cell>
          <cell r="NK42">
            <v>58</v>
          </cell>
          <cell r="NL42">
            <v>60</v>
          </cell>
          <cell r="NM42">
            <v>58</v>
          </cell>
          <cell r="NN42">
            <v>0</v>
          </cell>
          <cell r="NO42">
            <v>0</v>
          </cell>
          <cell r="NP42" t="str">
            <v>67-2</v>
          </cell>
          <cell r="NQ42">
            <v>68</v>
          </cell>
          <cell r="NR42">
            <v>84</v>
          </cell>
          <cell r="NS42">
            <v>0</v>
          </cell>
          <cell r="NT42">
            <v>0</v>
          </cell>
          <cell r="NU42">
            <v>49</v>
          </cell>
          <cell r="NV42">
            <v>58</v>
          </cell>
          <cell r="NW42">
            <v>60</v>
          </cell>
          <cell r="NX42">
            <v>62</v>
          </cell>
          <cell r="NY42">
            <v>0</v>
          </cell>
          <cell r="NZ42" t="str">
            <v>72-2</v>
          </cell>
          <cell r="OA42">
            <v>68</v>
          </cell>
          <cell r="OB42">
            <v>84</v>
          </cell>
          <cell r="OC42">
            <v>0</v>
          </cell>
          <cell r="OD42">
            <v>0</v>
          </cell>
          <cell r="OE42">
            <v>0</v>
          </cell>
          <cell r="OF42">
            <v>0</v>
          </cell>
          <cell r="OH42" t="str">
            <v>H</v>
          </cell>
          <cell r="OI42" t="str">
            <v>TDP</v>
          </cell>
          <cell r="OJ42" t="str">
            <v>TDP</v>
          </cell>
          <cell r="OK42" t="str">
            <v>LL</v>
          </cell>
          <cell r="OL42" t="str">
            <v>H</v>
          </cell>
          <cell r="OM42" t="str">
            <v>H</v>
          </cell>
          <cell r="ON42" t="str">
            <v>H</v>
          </cell>
          <cell r="OO42" t="str">
            <v>TDP</v>
          </cell>
          <cell r="OP42" t="str">
            <v>LL</v>
          </cell>
          <cell r="OQ42" t="str">
            <v>H</v>
          </cell>
          <cell r="OR42" t="str">
            <v>H</v>
          </cell>
          <cell r="OS42" t="str">
            <v>TDP</v>
          </cell>
          <cell r="OT42" t="str">
            <v>LL</v>
          </cell>
          <cell r="OU42" t="str">
            <v>LL</v>
          </cell>
          <cell r="OV42" t="str">
            <v>H</v>
          </cell>
          <cell r="OW42" t="str">
            <v>H</v>
          </cell>
          <cell r="OX42" t="str">
            <v>H</v>
          </cell>
          <cell r="OY42" t="str">
            <v>LL</v>
          </cell>
          <cell r="OZ42" t="str">
            <v>LL</v>
          </cell>
          <cell r="PA42" t="str">
            <v>H</v>
          </cell>
          <cell r="PB42" t="str">
            <v>H</v>
          </cell>
          <cell r="PC42" t="str">
            <v>H</v>
          </cell>
          <cell r="PD42" t="str">
            <v>H</v>
          </cell>
          <cell r="PE42" t="str">
            <v>C</v>
          </cell>
          <cell r="PF42" t="str">
            <v>H</v>
          </cell>
          <cell r="PG42" t="str">
            <v>H</v>
          </cell>
          <cell r="PH42" t="str">
            <v>H</v>
          </cell>
          <cell r="PI42" t="str">
            <v>LL</v>
          </cell>
          <cell r="PJ42">
            <v>0</v>
          </cell>
          <cell r="PK42">
            <v>0</v>
          </cell>
          <cell r="PL42">
            <v>0</v>
          </cell>
          <cell r="PN42">
            <v>0</v>
          </cell>
          <cell r="PO42" t="str">
            <v>LUKMAN NULHAKIM</v>
          </cell>
          <cell r="PP42" t="str">
            <v>AHMAD ZAKI MUHTAROM</v>
          </cell>
          <cell r="PQ42">
            <v>0</v>
          </cell>
          <cell r="PR42">
            <v>0</v>
          </cell>
          <cell r="PS42">
            <v>0</v>
          </cell>
          <cell r="PT42">
            <v>0</v>
          </cell>
          <cell r="PU42" t="str">
            <v>MUHAMMAD RIVALDI MULDIANSYAH</v>
          </cell>
          <cell r="PV42">
            <v>0</v>
          </cell>
          <cell r="PW42">
            <v>0</v>
          </cell>
          <cell r="PX42">
            <v>0</v>
          </cell>
          <cell r="PY42" t="str">
            <v>MUHAMMAD RIVALDI MULDIANSYAH</v>
          </cell>
          <cell r="PZ42">
            <v>0</v>
          </cell>
          <cell r="QA42">
            <v>0</v>
          </cell>
          <cell r="QB42">
            <v>0</v>
          </cell>
          <cell r="QC42">
            <v>0</v>
          </cell>
          <cell r="QD42">
            <v>0</v>
          </cell>
          <cell r="QE42">
            <v>0</v>
          </cell>
          <cell r="QF42">
            <v>0</v>
          </cell>
          <cell r="QG42">
            <v>0</v>
          </cell>
          <cell r="QH42">
            <v>0</v>
          </cell>
          <cell r="QI42">
            <v>0</v>
          </cell>
          <cell r="QJ42">
            <v>0</v>
          </cell>
          <cell r="QK42">
            <v>0</v>
          </cell>
          <cell r="QL42">
            <v>0</v>
          </cell>
          <cell r="QM42">
            <v>0</v>
          </cell>
          <cell r="QN42">
            <v>0</v>
          </cell>
          <cell r="QO42">
            <v>0</v>
          </cell>
          <cell r="QP42">
            <v>0</v>
          </cell>
          <cell r="QQ42">
            <v>0</v>
          </cell>
          <cell r="QR42">
            <v>0</v>
          </cell>
          <cell r="QT42">
            <v>0</v>
          </cell>
          <cell r="QU42" t="str">
            <v>KETEPATAN LOGIN</v>
          </cell>
          <cell r="QV42" t="str">
            <v>QA SCORE</v>
          </cell>
          <cell r="QW42">
            <v>0</v>
          </cell>
          <cell r="QX42">
            <v>0</v>
          </cell>
          <cell r="QY42">
            <v>0</v>
          </cell>
          <cell r="QZ42">
            <v>0</v>
          </cell>
          <cell r="RA42" t="str">
            <v>CES</v>
          </cell>
          <cell r="RB42">
            <v>0</v>
          </cell>
          <cell r="RC42">
            <v>0</v>
          </cell>
          <cell r="RD42">
            <v>0</v>
          </cell>
          <cell r="RE42" t="str">
            <v>NPS</v>
          </cell>
          <cell r="RF42">
            <v>0</v>
          </cell>
          <cell r="RG42">
            <v>0</v>
          </cell>
          <cell r="RH42">
            <v>0</v>
          </cell>
          <cell r="RI42">
            <v>0</v>
          </cell>
          <cell r="RJ42">
            <v>0</v>
          </cell>
          <cell r="RK42">
            <v>0</v>
          </cell>
          <cell r="RL42">
            <v>0</v>
          </cell>
          <cell r="RM42">
            <v>0</v>
          </cell>
          <cell r="RN42">
            <v>0</v>
          </cell>
          <cell r="RO42">
            <v>0</v>
          </cell>
          <cell r="RP42">
            <v>0</v>
          </cell>
          <cell r="RQ42">
            <v>0</v>
          </cell>
          <cell r="RR42">
            <v>0</v>
          </cell>
          <cell r="RS42">
            <v>0</v>
          </cell>
          <cell r="RT42">
            <v>0</v>
          </cell>
          <cell r="RU42">
            <v>0</v>
          </cell>
          <cell r="RV42">
            <v>0</v>
          </cell>
          <cell r="RW42">
            <v>0</v>
          </cell>
          <cell r="RX42">
            <v>0</v>
          </cell>
          <cell r="RZ42">
            <v>0.18819444444444444</v>
          </cell>
          <cell r="SA42">
            <v>0.36736111111111103</v>
          </cell>
          <cell r="SB42">
            <v>0.37430555555555556</v>
          </cell>
          <cell r="SC42">
            <v>0</v>
          </cell>
          <cell r="SD42">
            <v>0.1875</v>
          </cell>
          <cell r="SE42">
            <v>0.41527777777777786</v>
          </cell>
          <cell r="SF42">
            <v>0.37569444444444444</v>
          </cell>
          <cell r="SG42">
            <v>0.37152777777777779</v>
          </cell>
          <cell r="SH42">
            <v>0</v>
          </cell>
          <cell r="SI42">
            <v>1.3590277777777777</v>
          </cell>
          <cell r="SJ42">
            <v>0.375</v>
          </cell>
          <cell r="SK42">
            <v>0.3666666666666667</v>
          </cell>
          <cell r="SL42">
            <v>0</v>
          </cell>
          <cell r="SM42">
            <v>0</v>
          </cell>
          <cell r="SN42">
            <v>0.18819444444444444</v>
          </cell>
          <cell r="SO42">
            <v>0.37569444444444439</v>
          </cell>
          <cell r="SP42">
            <v>0.375</v>
          </cell>
          <cell r="SQ42">
            <v>0</v>
          </cell>
          <cell r="SR42">
            <v>0</v>
          </cell>
          <cell r="SS42">
            <v>0.36805555555555558</v>
          </cell>
          <cell r="ST42">
            <v>0.37083333333333335</v>
          </cell>
          <cell r="SU42">
            <v>0.37638888888888888</v>
          </cell>
          <cell r="SV42">
            <v>0.37430555555555556</v>
          </cell>
          <cell r="SW42">
            <v>0</v>
          </cell>
          <cell r="SX42">
            <v>0.18819444444444444</v>
          </cell>
          <cell r="SY42">
            <v>0.37638888888888883</v>
          </cell>
          <cell r="SZ42">
            <v>0.36805555555555558</v>
          </cell>
          <cell r="TA42">
            <v>0</v>
          </cell>
          <cell r="TB42">
            <v>0</v>
          </cell>
          <cell r="TC42">
            <v>0</v>
          </cell>
          <cell r="TD42">
            <v>0</v>
          </cell>
          <cell r="TF42">
            <v>0</v>
          </cell>
          <cell r="TG42">
            <v>0</v>
          </cell>
          <cell r="TH42">
            <v>0</v>
          </cell>
          <cell r="TI42">
            <v>0</v>
          </cell>
          <cell r="TJ42">
            <v>0</v>
          </cell>
          <cell r="TK42">
            <v>0</v>
          </cell>
          <cell r="TL42">
            <v>0</v>
          </cell>
          <cell r="TM42">
            <v>0</v>
          </cell>
          <cell r="TN42">
            <v>0</v>
          </cell>
          <cell r="TO42">
            <v>0</v>
          </cell>
          <cell r="TP42">
            <v>0</v>
          </cell>
          <cell r="TQ42">
            <v>0</v>
          </cell>
          <cell r="TR42">
            <v>0</v>
          </cell>
          <cell r="TS42">
            <v>0</v>
          </cell>
          <cell r="TT42">
            <v>0</v>
          </cell>
          <cell r="TU42">
            <v>0</v>
          </cell>
          <cell r="TV42">
            <v>0</v>
          </cell>
          <cell r="TW42">
            <v>0</v>
          </cell>
          <cell r="TX42">
            <v>0</v>
          </cell>
          <cell r="TY42">
            <v>0</v>
          </cell>
          <cell r="TZ42">
            <v>0</v>
          </cell>
          <cell r="UA42">
            <v>0</v>
          </cell>
          <cell r="UB42">
            <v>0</v>
          </cell>
          <cell r="UC42">
            <v>0</v>
          </cell>
          <cell r="UD42">
            <v>0</v>
          </cell>
          <cell r="UE42">
            <v>0</v>
          </cell>
          <cell r="UF42">
            <v>0</v>
          </cell>
          <cell r="UG42">
            <v>0</v>
          </cell>
          <cell r="UH42">
            <v>0</v>
          </cell>
          <cell r="UI42">
            <v>0</v>
          </cell>
          <cell r="UJ42">
            <v>0</v>
          </cell>
          <cell r="UL42">
            <v>0</v>
          </cell>
          <cell r="UM42">
            <v>0</v>
          </cell>
          <cell r="UN42">
            <v>0</v>
          </cell>
          <cell r="UO42">
            <v>0</v>
          </cell>
          <cell r="UP42">
            <v>0</v>
          </cell>
          <cell r="UQ42">
            <v>0</v>
          </cell>
          <cell r="UR42">
            <v>0</v>
          </cell>
          <cell r="US42">
            <v>0</v>
          </cell>
          <cell r="UT42">
            <v>0</v>
          </cell>
          <cell r="UU42">
            <v>0</v>
          </cell>
          <cell r="UV42">
            <v>0</v>
          </cell>
          <cell r="UW42">
            <v>0</v>
          </cell>
          <cell r="UX42">
            <v>0</v>
          </cell>
          <cell r="UY42">
            <v>0</v>
          </cell>
          <cell r="UZ42">
            <v>0</v>
          </cell>
          <cell r="VA42">
            <v>0</v>
          </cell>
          <cell r="VB42">
            <v>0</v>
          </cell>
          <cell r="VC42">
            <v>0</v>
          </cell>
          <cell r="VD42">
            <v>0</v>
          </cell>
          <cell r="VE42">
            <v>0</v>
          </cell>
          <cell r="VF42">
            <v>0</v>
          </cell>
          <cell r="VG42">
            <v>0</v>
          </cell>
          <cell r="VH42">
            <v>0</v>
          </cell>
          <cell r="VI42">
            <v>0</v>
          </cell>
          <cell r="VJ42">
            <v>0</v>
          </cell>
          <cell r="VK42">
            <v>0</v>
          </cell>
          <cell r="VL42">
            <v>0</v>
          </cell>
          <cell r="VM42">
            <v>0</v>
          </cell>
          <cell r="VN42">
            <v>0</v>
          </cell>
          <cell r="VO42">
            <v>0</v>
          </cell>
          <cell r="VP42">
            <v>0</v>
          </cell>
          <cell r="VR42">
            <v>21</v>
          </cell>
          <cell r="VS42">
            <v>28</v>
          </cell>
          <cell r="VT42">
            <v>21</v>
          </cell>
          <cell r="VU42">
            <v>20</v>
          </cell>
          <cell r="VV42">
            <v>7</v>
          </cell>
          <cell r="VW42">
            <v>0</v>
          </cell>
          <cell r="VX42">
            <v>0</v>
          </cell>
          <cell r="VY42">
            <v>0</v>
          </cell>
          <cell r="VZ42">
            <v>0</v>
          </cell>
          <cell r="WA42">
            <v>0</v>
          </cell>
          <cell r="WB42">
            <v>0</v>
          </cell>
          <cell r="WC42">
            <v>0</v>
          </cell>
          <cell r="WD42">
            <v>0</v>
          </cell>
          <cell r="WE42">
            <v>1</v>
          </cell>
          <cell r="WF42">
            <v>0</v>
          </cell>
          <cell r="WG42">
            <v>0</v>
          </cell>
          <cell r="WH42">
            <v>0</v>
          </cell>
          <cell r="WI42">
            <v>0</v>
          </cell>
          <cell r="WJ42">
            <v>1</v>
          </cell>
          <cell r="WK42">
            <v>0</v>
          </cell>
          <cell r="WL42">
            <v>0</v>
          </cell>
          <cell r="WM42">
            <v>0</v>
          </cell>
          <cell r="WN42">
            <v>0</v>
          </cell>
          <cell r="WO42">
            <v>15</v>
          </cell>
          <cell r="WP42">
            <v>0</v>
          </cell>
          <cell r="WQ42">
            <v>0</v>
          </cell>
          <cell r="WR42">
            <v>4</v>
          </cell>
          <cell r="WS42">
            <v>4</v>
          </cell>
          <cell r="WT42">
            <v>0</v>
          </cell>
          <cell r="WU42">
            <v>0</v>
          </cell>
          <cell r="WV42">
            <v>0</v>
          </cell>
          <cell r="WW42">
            <v>0</v>
          </cell>
          <cell r="WX42">
            <v>0</v>
          </cell>
          <cell r="WY42">
            <v>4</v>
          </cell>
          <cell r="WZ42">
            <v>0</v>
          </cell>
          <cell r="XA42">
            <v>1</v>
          </cell>
          <cell r="XB42">
            <v>1</v>
          </cell>
          <cell r="XC42">
            <v>0</v>
          </cell>
          <cell r="XD42">
            <v>1</v>
          </cell>
          <cell r="XE42">
            <v>1</v>
          </cell>
          <cell r="XF42">
            <v>0</v>
          </cell>
          <cell r="XG42">
            <v>0</v>
          </cell>
          <cell r="XH42">
            <v>0</v>
          </cell>
          <cell r="XI42">
            <v>0</v>
          </cell>
          <cell r="XJ42">
            <v>4</v>
          </cell>
          <cell r="XK42">
            <v>8</v>
          </cell>
          <cell r="XL42">
            <v>6</v>
          </cell>
          <cell r="XM42">
            <v>6</v>
          </cell>
          <cell r="XN42">
            <v>20</v>
          </cell>
          <cell r="XO42">
            <v>0</v>
          </cell>
          <cell r="XP42">
            <v>0</v>
          </cell>
          <cell r="XQ42">
            <v>0</v>
          </cell>
          <cell r="XR42">
            <v>0</v>
          </cell>
          <cell r="XS42">
            <v>0</v>
          </cell>
          <cell r="XT42">
            <v>0</v>
          </cell>
          <cell r="XU42">
            <v>0</v>
          </cell>
          <cell r="XV42">
            <v>0</v>
          </cell>
          <cell r="XW42">
            <v>2</v>
          </cell>
          <cell r="XX42">
            <v>4</v>
          </cell>
          <cell r="XY42">
            <v>4</v>
          </cell>
          <cell r="XZ42">
            <v>10</v>
          </cell>
          <cell r="YA42">
            <v>0</v>
          </cell>
          <cell r="YB42">
            <v>0</v>
          </cell>
          <cell r="YC42">
            <v>0</v>
          </cell>
          <cell r="YD42">
            <v>0</v>
          </cell>
          <cell r="YE42">
            <v>0</v>
          </cell>
          <cell r="YF42">
            <v>40</v>
          </cell>
          <cell r="YG42">
            <v>1</v>
          </cell>
          <cell r="YH42">
            <v>1</v>
          </cell>
          <cell r="YI42">
            <v>1</v>
          </cell>
          <cell r="YJ42">
            <v>1</v>
          </cell>
          <cell r="YL42">
            <v>1</v>
          </cell>
          <cell r="YM42" t="str">
            <v>B</v>
          </cell>
          <cell r="YN42">
            <v>1</v>
          </cell>
          <cell r="YO42">
            <v>0</v>
          </cell>
          <cell r="YP42">
            <v>1</v>
          </cell>
        </row>
        <row r="43">
          <cell r="B43" t="str">
            <v>KIKI RENDIANA</v>
          </cell>
          <cell r="C43">
            <v>101574</v>
          </cell>
          <cell r="D43" t="str">
            <v>MIGRASI OBC</v>
          </cell>
          <cell r="E43" t="str">
            <v>ISLAM</v>
          </cell>
          <cell r="F43" t="str">
            <v>PKWT</v>
          </cell>
          <cell r="G43" t="str">
            <v>POSTPAID</v>
          </cell>
          <cell r="J43">
            <v>18009275</v>
          </cell>
          <cell r="K43">
            <v>570031</v>
          </cell>
          <cell r="L43" t="str">
            <v>LAKI-LAKI</v>
          </cell>
          <cell r="M43" t="str">
            <v>AGENT POSTPAID</v>
          </cell>
          <cell r="N43" t="str">
            <v>ANGGITA SITI NUR MARFUAH</v>
          </cell>
          <cell r="O43" t="str">
            <v>AAN YANUAR</v>
          </cell>
          <cell r="Q43">
            <v>0</v>
          </cell>
          <cell r="S43" t="str">
            <v>LL</v>
          </cell>
          <cell r="AB43">
            <v>0</v>
          </cell>
          <cell r="AD43" t="str">
            <v>LL</v>
          </cell>
          <cell r="AM43">
            <v>0.17708333333333326</v>
          </cell>
          <cell r="AN43" t="str">
            <v>67-2</v>
          </cell>
          <cell r="AO43" t="str">
            <v>H</v>
          </cell>
          <cell r="AX43">
            <v>1.3666666666666665</v>
          </cell>
          <cell r="AY43">
            <v>62</v>
          </cell>
          <cell r="AZ43" t="str">
            <v>TDP</v>
          </cell>
          <cell r="BA43" t="str">
            <v>RIZAL NOFRIMA PUTRA</v>
          </cell>
          <cell r="BB43" t="str">
            <v>KETEPATAN LOGIN</v>
          </cell>
          <cell r="BI43">
            <v>0.41319444444444453</v>
          </cell>
          <cell r="BJ43">
            <v>58</v>
          </cell>
          <cell r="BK43" t="str">
            <v>H</v>
          </cell>
          <cell r="BT43">
            <v>0.36736111111111097</v>
          </cell>
          <cell r="BU43">
            <v>68</v>
          </cell>
          <cell r="BV43" t="str">
            <v>H</v>
          </cell>
          <cell r="CE43">
            <v>0</v>
          </cell>
          <cell r="CG43" t="str">
            <v>LL</v>
          </cell>
          <cell r="CP43">
            <v>0</v>
          </cell>
          <cell r="CR43" t="str">
            <v>LL</v>
          </cell>
          <cell r="DA43">
            <v>0.20208333333333317</v>
          </cell>
          <cell r="DB43" t="str">
            <v>67-2</v>
          </cell>
          <cell r="DC43" t="str">
            <v>H</v>
          </cell>
          <cell r="DL43">
            <v>0.375</v>
          </cell>
          <cell r="DM43">
            <v>58</v>
          </cell>
          <cell r="DN43" t="str">
            <v>H</v>
          </cell>
          <cell r="DW43">
            <v>0.36527777777777792</v>
          </cell>
          <cell r="DX43">
            <v>62</v>
          </cell>
          <cell r="DY43" t="str">
            <v>H</v>
          </cell>
          <cell r="EH43">
            <v>0.37569444444444439</v>
          </cell>
          <cell r="EI43">
            <v>68</v>
          </cell>
          <cell r="EJ43" t="str">
            <v>TDP</v>
          </cell>
          <cell r="EK43" t="str">
            <v>YOHANES SAPUTRA</v>
          </cell>
          <cell r="ES43">
            <v>0</v>
          </cell>
          <cell r="EU43" t="str">
            <v>LL</v>
          </cell>
          <cell r="FD43">
            <v>0.37499999999999994</v>
          </cell>
          <cell r="FE43">
            <v>68</v>
          </cell>
          <cell r="FF43" t="str">
            <v>TDP</v>
          </cell>
          <cell r="FG43" t="str">
            <v>GURUH JAMALUDIN</v>
          </cell>
          <cell r="FH43" t="str">
            <v>KEHADIRAN</v>
          </cell>
          <cell r="FO43">
            <v>0.37361111111111123</v>
          </cell>
          <cell r="FP43">
            <v>58</v>
          </cell>
          <cell r="FQ43" t="str">
            <v>H</v>
          </cell>
          <cell r="FZ43">
            <v>0.37499999999999994</v>
          </cell>
          <cell r="GA43">
            <v>62</v>
          </cell>
          <cell r="GB43" t="str">
            <v>H</v>
          </cell>
          <cell r="GK43">
            <v>0.36736111111111097</v>
          </cell>
          <cell r="GL43">
            <v>68</v>
          </cell>
          <cell r="GM43" t="str">
            <v>H</v>
          </cell>
          <cell r="GV43">
            <v>0</v>
          </cell>
          <cell r="GX43" t="str">
            <v>LL</v>
          </cell>
          <cell r="HG43">
            <v>0.22916666666666674</v>
          </cell>
          <cell r="HH43" t="str">
            <v>67-2</v>
          </cell>
          <cell r="HI43" t="str">
            <v>H</v>
          </cell>
          <cell r="HR43">
            <v>0.37638888888888888</v>
          </cell>
          <cell r="HS43">
            <v>62</v>
          </cell>
          <cell r="HT43" t="str">
            <v>H</v>
          </cell>
          <cell r="IC43">
            <v>0.36458333333333343</v>
          </cell>
          <cell r="ID43">
            <v>62</v>
          </cell>
          <cell r="IE43" t="str">
            <v>H</v>
          </cell>
          <cell r="IN43">
            <v>0.37569444444444466</v>
          </cell>
          <cell r="IO43">
            <v>58</v>
          </cell>
          <cell r="IP43" t="str">
            <v>TDP</v>
          </cell>
          <cell r="IQ43" t="str">
            <v>ASEP AHMAD AZIZ</v>
          </cell>
          <cell r="IR43" t="str">
            <v>QA SCORE</v>
          </cell>
          <cell r="JF43">
            <v>0</v>
          </cell>
          <cell r="JH43" t="str">
            <v>C</v>
          </cell>
          <cell r="JQ43">
            <v>0</v>
          </cell>
          <cell r="JS43" t="str">
            <v>LL</v>
          </cell>
          <cell r="KB43">
            <v>0.18680555555555556</v>
          </cell>
          <cell r="KC43" t="str">
            <v>72-2</v>
          </cell>
          <cell r="KD43" t="str">
            <v>H</v>
          </cell>
          <cell r="KM43">
            <v>0.37499999999999983</v>
          </cell>
          <cell r="KN43">
            <v>62</v>
          </cell>
          <cell r="KO43" t="str">
            <v>H</v>
          </cell>
          <cell r="KX43">
            <v>0.37499999999999994</v>
          </cell>
          <cell r="KY43">
            <v>62</v>
          </cell>
          <cell r="KZ43" t="str">
            <v>H</v>
          </cell>
          <cell r="LI43">
            <v>0.41666666666666663</v>
          </cell>
          <cell r="LJ43">
            <v>62</v>
          </cell>
          <cell r="LK43" t="str">
            <v>H</v>
          </cell>
          <cell r="NB43">
            <v>0</v>
          </cell>
          <cell r="NC43">
            <v>0</v>
          </cell>
          <cell r="ND43" t="str">
            <v>67-2</v>
          </cell>
          <cell r="NE43">
            <v>62</v>
          </cell>
          <cell r="NF43">
            <v>58</v>
          </cell>
          <cell r="NG43">
            <v>68</v>
          </cell>
          <cell r="NH43">
            <v>0</v>
          </cell>
          <cell r="NI43">
            <v>0</v>
          </cell>
          <cell r="NJ43" t="str">
            <v>67-2</v>
          </cell>
          <cell r="NK43">
            <v>58</v>
          </cell>
          <cell r="NL43">
            <v>62</v>
          </cell>
          <cell r="NM43">
            <v>68</v>
          </cell>
          <cell r="NN43">
            <v>0</v>
          </cell>
          <cell r="NO43">
            <v>68</v>
          </cell>
          <cell r="NP43">
            <v>58</v>
          </cell>
          <cell r="NQ43">
            <v>62</v>
          </cell>
          <cell r="NR43">
            <v>68</v>
          </cell>
          <cell r="NS43">
            <v>0</v>
          </cell>
          <cell r="NT43" t="str">
            <v>67-2</v>
          </cell>
          <cell r="NU43">
            <v>62</v>
          </cell>
          <cell r="NV43">
            <v>62</v>
          </cell>
          <cell r="NW43">
            <v>58</v>
          </cell>
          <cell r="NX43">
            <v>0</v>
          </cell>
          <cell r="NY43">
            <v>0</v>
          </cell>
          <cell r="NZ43" t="str">
            <v>72-2</v>
          </cell>
          <cell r="OA43">
            <v>62</v>
          </cell>
          <cell r="OB43">
            <v>62</v>
          </cell>
          <cell r="OC43">
            <v>62</v>
          </cell>
          <cell r="OD43">
            <v>0</v>
          </cell>
          <cell r="OE43">
            <v>0</v>
          </cell>
          <cell r="OF43">
            <v>0</v>
          </cell>
          <cell r="OH43" t="str">
            <v>LL</v>
          </cell>
          <cell r="OI43" t="str">
            <v>LL</v>
          </cell>
          <cell r="OJ43" t="str">
            <v>H</v>
          </cell>
          <cell r="OK43" t="str">
            <v>TDP</v>
          </cell>
          <cell r="OL43" t="str">
            <v>H</v>
          </cell>
          <cell r="OM43" t="str">
            <v>H</v>
          </cell>
          <cell r="ON43" t="str">
            <v>LL</v>
          </cell>
          <cell r="OO43" t="str">
            <v>LL</v>
          </cell>
          <cell r="OP43" t="str">
            <v>H</v>
          </cell>
          <cell r="OQ43" t="str">
            <v>H</v>
          </cell>
          <cell r="OR43" t="str">
            <v>H</v>
          </cell>
          <cell r="OS43" t="str">
            <v>TDP</v>
          </cell>
          <cell r="OT43" t="str">
            <v>LL</v>
          </cell>
          <cell r="OU43" t="str">
            <v>TDP</v>
          </cell>
          <cell r="OV43" t="str">
            <v>H</v>
          </cell>
          <cell r="OW43" t="str">
            <v>H</v>
          </cell>
          <cell r="OX43" t="str">
            <v>H</v>
          </cell>
          <cell r="OY43" t="str">
            <v>LL</v>
          </cell>
          <cell r="OZ43" t="str">
            <v>H</v>
          </cell>
          <cell r="PA43" t="str">
            <v>H</v>
          </cell>
          <cell r="PB43" t="str">
            <v>H</v>
          </cell>
          <cell r="PC43" t="str">
            <v>TDP</v>
          </cell>
          <cell r="PD43" t="str">
            <v>C</v>
          </cell>
          <cell r="PE43" t="str">
            <v>LL</v>
          </cell>
          <cell r="PF43" t="str">
            <v>H</v>
          </cell>
          <cell r="PG43" t="str">
            <v>H</v>
          </cell>
          <cell r="PH43" t="str">
            <v>H</v>
          </cell>
          <cell r="PI43" t="str">
            <v>H</v>
          </cell>
          <cell r="PJ43">
            <v>0</v>
          </cell>
          <cell r="PK43">
            <v>0</v>
          </cell>
          <cell r="PL43">
            <v>0</v>
          </cell>
          <cell r="PN43">
            <v>0</v>
          </cell>
          <cell r="PO43">
            <v>0</v>
          </cell>
          <cell r="PP43">
            <v>0</v>
          </cell>
          <cell r="PQ43" t="str">
            <v>RIZAL NOFRIMA PUTRA</v>
          </cell>
          <cell r="PR43">
            <v>0</v>
          </cell>
          <cell r="PS43">
            <v>0</v>
          </cell>
          <cell r="PT43">
            <v>0</v>
          </cell>
          <cell r="PU43">
            <v>0</v>
          </cell>
          <cell r="PV43">
            <v>0</v>
          </cell>
          <cell r="PW43">
            <v>0</v>
          </cell>
          <cell r="PX43">
            <v>0</v>
          </cell>
          <cell r="PY43" t="str">
            <v>YOHANES SAPUTRA</v>
          </cell>
          <cell r="PZ43">
            <v>0</v>
          </cell>
          <cell r="QA43" t="str">
            <v>GURUH JAMALUDIN</v>
          </cell>
          <cell r="QB43">
            <v>0</v>
          </cell>
          <cell r="QC43">
            <v>0</v>
          </cell>
          <cell r="QD43">
            <v>0</v>
          </cell>
          <cell r="QE43">
            <v>0</v>
          </cell>
          <cell r="QF43">
            <v>0</v>
          </cell>
          <cell r="QG43">
            <v>0</v>
          </cell>
          <cell r="QH43">
            <v>0</v>
          </cell>
          <cell r="QI43" t="str">
            <v>ASEP AHMAD AZIZ</v>
          </cell>
          <cell r="QJ43">
            <v>0</v>
          </cell>
          <cell r="QK43">
            <v>0</v>
          </cell>
          <cell r="QL43">
            <v>0</v>
          </cell>
          <cell r="QM43">
            <v>0</v>
          </cell>
          <cell r="QN43">
            <v>0</v>
          </cell>
          <cell r="QO43">
            <v>0</v>
          </cell>
          <cell r="QP43">
            <v>0</v>
          </cell>
          <cell r="QQ43">
            <v>0</v>
          </cell>
          <cell r="QR43">
            <v>0</v>
          </cell>
          <cell r="QT43">
            <v>0</v>
          </cell>
          <cell r="QU43">
            <v>0</v>
          </cell>
          <cell r="QV43">
            <v>0</v>
          </cell>
          <cell r="QW43" t="str">
            <v>KETEPATAN LOGIN</v>
          </cell>
          <cell r="QX43">
            <v>0</v>
          </cell>
          <cell r="QY43">
            <v>0</v>
          </cell>
          <cell r="QZ43">
            <v>0</v>
          </cell>
          <cell r="RA43">
            <v>0</v>
          </cell>
          <cell r="RB43">
            <v>0</v>
          </cell>
          <cell r="RC43">
            <v>0</v>
          </cell>
          <cell r="RD43">
            <v>0</v>
          </cell>
          <cell r="RE43">
            <v>0</v>
          </cell>
          <cell r="RF43">
            <v>0</v>
          </cell>
          <cell r="RG43" t="str">
            <v>KEHADIRAN</v>
          </cell>
          <cell r="RH43">
            <v>0</v>
          </cell>
          <cell r="RI43">
            <v>0</v>
          </cell>
          <cell r="RJ43">
            <v>0</v>
          </cell>
          <cell r="RK43">
            <v>0</v>
          </cell>
          <cell r="RL43">
            <v>0</v>
          </cell>
          <cell r="RM43">
            <v>0</v>
          </cell>
          <cell r="RN43">
            <v>0</v>
          </cell>
          <cell r="RO43" t="str">
            <v>QA SCORE</v>
          </cell>
          <cell r="RP43">
            <v>0</v>
          </cell>
          <cell r="RQ43">
            <v>0</v>
          </cell>
          <cell r="RR43">
            <v>0</v>
          </cell>
          <cell r="RS43">
            <v>0</v>
          </cell>
          <cell r="RT43">
            <v>0</v>
          </cell>
          <cell r="RU43">
            <v>0</v>
          </cell>
          <cell r="RV43">
            <v>0</v>
          </cell>
          <cell r="RW43">
            <v>0</v>
          </cell>
          <cell r="RX43">
            <v>0</v>
          </cell>
          <cell r="RZ43">
            <v>0</v>
          </cell>
          <cell r="SA43">
            <v>0</v>
          </cell>
          <cell r="SB43">
            <v>0.17708333333333326</v>
          </cell>
          <cell r="SC43">
            <v>1.3666666666666665</v>
          </cell>
          <cell r="SD43">
            <v>0.41319444444444453</v>
          </cell>
          <cell r="SE43">
            <v>0.36736111111111097</v>
          </cell>
          <cell r="SF43">
            <v>0</v>
          </cell>
          <cell r="SG43">
            <v>0</v>
          </cell>
          <cell r="SH43">
            <v>0.20208333333333317</v>
          </cell>
          <cell r="SI43">
            <v>0.375</v>
          </cell>
          <cell r="SJ43">
            <v>0.36527777777777792</v>
          </cell>
          <cell r="SK43">
            <v>0.37569444444444439</v>
          </cell>
          <cell r="SL43">
            <v>0</v>
          </cell>
          <cell r="SM43">
            <v>0.37499999999999994</v>
          </cell>
          <cell r="SN43">
            <v>0.37361111111111123</v>
          </cell>
          <cell r="SO43">
            <v>0.37499999999999994</v>
          </cell>
          <cell r="SP43">
            <v>0.36736111111111097</v>
          </cell>
          <cell r="SQ43">
            <v>0</v>
          </cell>
          <cell r="SR43">
            <v>0.22916666666666674</v>
          </cell>
          <cell r="SS43">
            <v>0.37638888888888888</v>
          </cell>
          <cell r="ST43">
            <v>0.36458333333333343</v>
          </cell>
          <cell r="SU43">
            <v>0.37569444444444466</v>
          </cell>
          <cell r="SV43">
            <v>0</v>
          </cell>
          <cell r="SW43">
            <v>0</v>
          </cell>
          <cell r="SX43">
            <v>0.18680555555555556</v>
          </cell>
          <cell r="SY43">
            <v>0.37499999999999983</v>
          </cell>
          <cell r="SZ43">
            <v>0.37499999999999994</v>
          </cell>
          <cell r="TA43">
            <v>0.41666666666666663</v>
          </cell>
          <cell r="TB43">
            <v>0</v>
          </cell>
          <cell r="TC43">
            <v>0</v>
          </cell>
          <cell r="TD43">
            <v>0</v>
          </cell>
          <cell r="TF43">
            <v>0</v>
          </cell>
          <cell r="TG43">
            <v>0</v>
          </cell>
          <cell r="TH43">
            <v>0</v>
          </cell>
          <cell r="TI43">
            <v>0</v>
          </cell>
          <cell r="TJ43">
            <v>0</v>
          </cell>
          <cell r="TK43">
            <v>0</v>
          </cell>
          <cell r="TL43">
            <v>0</v>
          </cell>
          <cell r="TM43">
            <v>0</v>
          </cell>
          <cell r="TN43">
            <v>0</v>
          </cell>
          <cell r="TO43">
            <v>0</v>
          </cell>
          <cell r="TP43">
            <v>0</v>
          </cell>
          <cell r="TQ43">
            <v>0</v>
          </cell>
          <cell r="TR43">
            <v>0</v>
          </cell>
          <cell r="TS43">
            <v>0</v>
          </cell>
          <cell r="TT43">
            <v>0</v>
          </cell>
          <cell r="TU43">
            <v>0</v>
          </cell>
          <cell r="TV43">
            <v>0</v>
          </cell>
          <cell r="TW43">
            <v>0</v>
          </cell>
          <cell r="TX43">
            <v>0</v>
          </cell>
          <cell r="TY43">
            <v>0</v>
          </cell>
          <cell r="TZ43">
            <v>0</v>
          </cell>
          <cell r="UA43">
            <v>0</v>
          </cell>
          <cell r="UB43">
            <v>0</v>
          </cell>
          <cell r="UC43">
            <v>0</v>
          </cell>
          <cell r="UD43">
            <v>0</v>
          </cell>
          <cell r="UE43">
            <v>0</v>
          </cell>
          <cell r="UF43">
            <v>0</v>
          </cell>
          <cell r="UG43">
            <v>0</v>
          </cell>
          <cell r="UH43">
            <v>0</v>
          </cell>
          <cell r="UI43">
            <v>0</v>
          </cell>
          <cell r="UJ43">
            <v>0</v>
          </cell>
          <cell r="UL43">
            <v>0</v>
          </cell>
          <cell r="UM43">
            <v>0</v>
          </cell>
          <cell r="UN43">
            <v>0</v>
          </cell>
          <cell r="UO43">
            <v>0</v>
          </cell>
          <cell r="UP43">
            <v>0</v>
          </cell>
          <cell r="UQ43">
            <v>0</v>
          </cell>
          <cell r="UR43">
            <v>0</v>
          </cell>
          <cell r="US43">
            <v>0</v>
          </cell>
          <cell r="UT43">
            <v>0</v>
          </cell>
          <cell r="UU43">
            <v>0</v>
          </cell>
          <cell r="UV43">
            <v>0</v>
          </cell>
          <cell r="UW43">
            <v>0</v>
          </cell>
          <cell r="UX43">
            <v>0</v>
          </cell>
          <cell r="UY43">
            <v>0</v>
          </cell>
          <cell r="UZ43">
            <v>0</v>
          </cell>
          <cell r="VA43">
            <v>0</v>
          </cell>
          <cell r="VB43">
            <v>0</v>
          </cell>
          <cell r="VC43">
            <v>0</v>
          </cell>
          <cell r="VD43">
            <v>0</v>
          </cell>
          <cell r="VE43">
            <v>0</v>
          </cell>
          <cell r="VF43">
            <v>0</v>
          </cell>
          <cell r="VG43">
            <v>0</v>
          </cell>
          <cell r="VH43">
            <v>0</v>
          </cell>
          <cell r="VI43">
            <v>0</v>
          </cell>
          <cell r="VJ43">
            <v>0</v>
          </cell>
          <cell r="VK43">
            <v>0</v>
          </cell>
          <cell r="VL43">
            <v>0</v>
          </cell>
          <cell r="VM43">
            <v>0</v>
          </cell>
          <cell r="VN43">
            <v>0</v>
          </cell>
          <cell r="VO43">
            <v>0</v>
          </cell>
          <cell r="VP43">
            <v>0</v>
          </cell>
          <cell r="VR43">
            <v>21</v>
          </cell>
          <cell r="VS43">
            <v>28</v>
          </cell>
          <cell r="VT43">
            <v>21</v>
          </cell>
          <cell r="VU43">
            <v>20</v>
          </cell>
          <cell r="VV43">
            <v>7</v>
          </cell>
          <cell r="VW43">
            <v>0</v>
          </cell>
          <cell r="VX43">
            <v>0</v>
          </cell>
          <cell r="VY43">
            <v>0</v>
          </cell>
          <cell r="VZ43">
            <v>0</v>
          </cell>
          <cell r="WA43">
            <v>0</v>
          </cell>
          <cell r="WB43">
            <v>0</v>
          </cell>
          <cell r="WC43">
            <v>0</v>
          </cell>
          <cell r="WD43">
            <v>0</v>
          </cell>
          <cell r="WE43">
            <v>1</v>
          </cell>
          <cell r="WF43">
            <v>0</v>
          </cell>
          <cell r="WG43">
            <v>0</v>
          </cell>
          <cell r="WH43">
            <v>0</v>
          </cell>
          <cell r="WI43">
            <v>0</v>
          </cell>
          <cell r="WJ43">
            <v>1</v>
          </cell>
          <cell r="WK43">
            <v>0</v>
          </cell>
          <cell r="WL43">
            <v>0</v>
          </cell>
          <cell r="WM43">
            <v>0</v>
          </cell>
          <cell r="WN43">
            <v>0</v>
          </cell>
          <cell r="WO43">
            <v>17</v>
          </cell>
          <cell r="WP43">
            <v>0</v>
          </cell>
          <cell r="WQ43">
            <v>0</v>
          </cell>
          <cell r="WR43">
            <v>4</v>
          </cell>
          <cell r="WS43">
            <v>4</v>
          </cell>
          <cell r="WT43">
            <v>0</v>
          </cell>
          <cell r="WU43">
            <v>0</v>
          </cell>
          <cell r="WV43">
            <v>0</v>
          </cell>
          <cell r="WW43">
            <v>0</v>
          </cell>
          <cell r="WX43">
            <v>0</v>
          </cell>
          <cell r="WY43">
            <v>4</v>
          </cell>
          <cell r="WZ43">
            <v>1</v>
          </cell>
          <cell r="XA43">
            <v>1</v>
          </cell>
          <cell r="XB43">
            <v>0</v>
          </cell>
          <cell r="XC43">
            <v>0</v>
          </cell>
          <cell r="XD43">
            <v>1</v>
          </cell>
          <cell r="XE43">
            <v>0</v>
          </cell>
          <cell r="XF43">
            <v>0</v>
          </cell>
          <cell r="XG43">
            <v>0</v>
          </cell>
          <cell r="XH43">
            <v>0</v>
          </cell>
          <cell r="XI43">
            <v>0</v>
          </cell>
          <cell r="XJ43">
            <v>3</v>
          </cell>
          <cell r="XK43">
            <v>6</v>
          </cell>
          <cell r="XL43">
            <v>8</v>
          </cell>
          <cell r="XM43">
            <v>6</v>
          </cell>
          <cell r="XN43">
            <v>20</v>
          </cell>
          <cell r="XO43">
            <v>0</v>
          </cell>
          <cell r="XP43">
            <v>0</v>
          </cell>
          <cell r="XQ43">
            <v>0</v>
          </cell>
          <cell r="XR43">
            <v>0</v>
          </cell>
          <cell r="XS43">
            <v>0</v>
          </cell>
          <cell r="XT43">
            <v>0</v>
          </cell>
          <cell r="XU43">
            <v>0</v>
          </cell>
          <cell r="XV43">
            <v>0</v>
          </cell>
          <cell r="XW43">
            <v>4</v>
          </cell>
          <cell r="XX43">
            <v>2</v>
          </cell>
          <cell r="XY43">
            <v>2</v>
          </cell>
          <cell r="XZ43">
            <v>8</v>
          </cell>
          <cell r="YA43">
            <v>0</v>
          </cell>
          <cell r="YB43">
            <v>0</v>
          </cell>
          <cell r="YC43">
            <v>0</v>
          </cell>
          <cell r="YD43">
            <v>0</v>
          </cell>
          <cell r="YE43">
            <v>0</v>
          </cell>
          <cell r="YF43">
            <v>40</v>
          </cell>
          <cell r="YG43">
            <v>1</v>
          </cell>
          <cell r="YH43">
            <v>1</v>
          </cell>
          <cell r="YI43">
            <v>1</v>
          </cell>
          <cell r="YJ43">
            <v>1</v>
          </cell>
          <cell r="YL43">
            <v>1</v>
          </cell>
          <cell r="YM43" t="str">
            <v>B</v>
          </cell>
          <cell r="YN43">
            <v>1</v>
          </cell>
          <cell r="YO43">
            <v>0</v>
          </cell>
          <cell r="YP43">
            <v>1</v>
          </cell>
        </row>
        <row r="44">
          <cell r="B44" t="str">
            <v>NISA NURAZIZAH</v>
          </cell>
          <cell r="C44">
            <v>101063</v>
          </cell>
          <cell r="D44" t="str">
            <v>OBC TO IBC</v>
          </cell>
          <cell r="E44" t="str">
            <v>ISLAM</v>
          </cell>
          <cell r="F44" t="str">
            <v>PKWT</v>
          </cell>
          <cell r="G44" t="str">
            <v>POSTPAID</v>
          </cell>
          <cell r="J44">
            <v>18009071</v>
          </cell>
          <cell r="K44">
            <v>570095</v>
          </cell>
          <cell r="L44" t="str">
            <v>PEREMPUAN</v>
          </cell>
          <cell r="M44" t="str">
            <v>AGENT POSTPAID</v>
          </cell>
          <cell r="N44" t="str">
            <v>JEANNY ANASTASYA</v>
          </cell>
          <cell r="O44" t="str">
            <v>AAN YANUAR</v>
          </cell>
          <cell r="Q44">
            <v>0.1875</v>
          </cell>
          <cell r="R44" t="str">
            <v>66-2</v>
          </cell>
          <cell r="S44" t="str">
            <v>H</v>
          </cell>
          <cell r="AB44">
            <v>0</v>
          </cell>
          <cell r="AD44" t="str">
            <v>LP</v>
          </cell>
          <cell r="AM44">
            <v>0.37500000000000006</v>
          </cell>
          <cell r="AN44">
            <v>32</v>
          </cell>
          <cell r="AO44" t="str">
            <v>TDT</v>
          </cell>
          <cell r="AP44" t="str">
            <v>RANI ANDRIANI</v>
          </cell>
          <cell r="AX44">
            <v>0.37638888888888899</v>
          </cell>
          <cell r="AY44">
            <v>30</v>
          </cell>
          <cell r="AZ44" t="str">
            <v>H</v>
          </cell>
          <cell r="BI44">
            <v>0.375</v>
          </cell>
          <cell r="BJ44">
            <v>30</v>
          </cell>
          <cell r="BK44" t="str">
            <v>H</v>
          </cell>
          <cell r="BT44">
            <v>0</v>
          </cell>
          <cell r="BV44" t="str">
            <v>LP</v>
          </cell>
          <cell r="CE44">
            <v>0.37361111111111106</v>
          </cell>
          <cell r="CF44">
            <v>30</v>
          </cell>
          <cell r="CG44" t="str">
            <v>TDP</v>
          </cell>
          <cell r="CH44" t="str">
            <v>SUSANTI</v>
          </cell>
          <cell r="CI44" t="str">
            <v>KETEPATAN LOGIN</v>
          </cell>
          <cell r="CP44">
            <v>0.37500000000000006</v>
          </cell>
          <cell r="CQ44">
            <v>26</v>
          </cell>
          <cell r="CR44" t="str">
            <v>H</v>
          </cell>
          <cell r="DA44">
            <v>0.37499999999999994</v>
          </cell>
          <cell r="DB44">
            <v>32</v>
          </cell>
          <cell r="DC44" t="str">
            <v>H</v>
          </cell>
          <cell r="DL44">
            <v>0.1875</v>
          </cell>
          <cell r="DM44" t="str">
            <v>66-2</v>
          </cell>
          <cell r="DN44" t="str">
            <v>H</v>
          </cell>
          <cell r="DW44">
            <v>0</v>
          </cell>
          <cell r="DY44" t="str">
            <v>LP</v>
          </cell>
          <cell r="EH44">
            <v>0.375</v>
          </cell>
          <cell r="EI44">
            <v>30</v>
          </cell>
          <cell r="EJ44" t="str">
            <v>H</v>
          </cell>
          <cell r="ES44">
            <v>0.37500000000000006</v>
          </cell>
          <cell r="ET44">
            <v>32</v>
          </cell>
          <cell r="EU44" t="str">
            <v>H</v>
          </cell>
          <cell r="FD44">
            <v>0</v>
          </cell>
          <cell r="FF44" t="str">
            <v>LP</v>
          </cell>
          <cell r="FO44">
            <v>0.375</v>
          </cell>
          <cell r="FP44">
            <v>22</v>
          </cell>
          <cell r="FQ44" t="str">
            <v>H</v>
          </cell>
          <cell r="FZ44">
            <v>0.375</v>
          </cell>
          <cell r="GA44">
            <v>30</v>
          </cell>
          <cell r="GB44" t="str">
            <v>H</v>
          </cell>
          <cell r="GK44">
            <v>0.1875</v>
          </cell>
          <cell r="GL44" t="str">
            <v>66-2</v>
          </cell>
          <cell r="GM44" t="str">
            <v>H</v>
          </cell>
          <cell r="GV44">
            <v>0.37500000000000006</v>
          </cell>
          <cell r="GW44">
            <v>41</v>
          </cell>
          <cell r="GX44" t="str">
            <v>TLPM</v>
          </cell>
          <cell r="GY44" t="str">
            <v>NIA KURNIAWATI FEBRIYANI</v>
          </cell>
          <cell r="GZ44" t="str">
            <v>CES</v>
          </cell>
          <cell r="HG44">
            <v>0</v>
          </cell>
          <cell r="HI44" t="str">
            <v>TLPL</v>
          </cell>
          <cell r="HJ44" t="str">
            <v>NIA KURNIAWATI FEBRIYANI</v>
          </cell>
          <cell r="HK44" t="str">
            <v>CES</v>
          </cell>
          <cell r="HR44">
            <v>0.37500000000000006</v>
          </cell>
          <cell r="HS44">
            <v>32</v>
          </cell>
          <cell r="HT44" t="str">
            <v>TDT</v>
          </cell>
          <cell r="HU44" t="str">
            <v>ARISAWATI PUJI WIDIANSYAH</v>
          </cell>
          <cell r="IC44">
            <v>0.41666666666666663</v>
          </cell>
          <cell r="ID44">
            <v>30</v>
          </cell>
          <cell r="IE44" t="str">
            <v>H</v>
          </cell>
          <cell r="IN44">
            <v>0.38124999999999998</v>
          </cell>
          <cell r="IO44">
            <v>33</v>
          </cell>
          <cell r="IP44" t="str">
            <v>H</v>
          </cell>
          <cell r="JF44">
            <v>0</v>
          </cell>
          <cell r="JH44" t="str">
            <v>LP</v>
          </cell>
          <cell r="JQ44">
            <v>0.39513888888888893</v>
          </cell>
          <cell r="JR44">
            <v>32</v>
          </cell>
          <cell r="JS44" t="str">
            <v>TDT</v>
          </cell>
          <cell r="JT44" t="str">
            <v>RISHMA SABIILA</v>
          </cell>
          <cell r="KB44">
            <v>0.41805555555555562</v>
          </cell>
          <cell r="KC44">
            <v>30</v>
          </cell>
          <cell r="KD44" t="str">
            <v>H</v>
          </cell>
          <cell r="KM44">
            <v>0.18750000000000006</v>
          </cell>
          <cell r="KN44" t="str">
            <v>38-2</v>
          </cell>
          <cell r="KO44" t="str">
            <v>H</v>
          </cell>
          <cell r="KX44">
            <v>0</v>
          </cell>
          <cell r="KZ44" t="str">
            <v>LP</v>
          </cell>
          <cell r="LI44">
            <v>0</v>
          </cell>
          <cell r="LK44" t="str">
            <v>C</v>
          </cell>
          <cell r="NB44" t="str">
            <v>66-2</v>
          </cell>
          <cell r="NC44">
            <v>0</v>
          </cell>
          <cell r="ND44">
            <v>32</v>
          </cell>
          <cell r="NE44">
            <v>30</v>
          </cell>
          <cell r="NF44">
            <v>30</v>
          </cell>
          <cell r="NG44">
            <v>0</v>
          </cell>
          <cell r="NH44">
            <v>30</v>
          </cell>
          <cell r="NI44">
            <v>26</v>
          </cell>
          <cell r="NJ44">
            <v>32</v>
          </cell>
          <cell r="NK44" t="str">
            <v>66-2</v>
          </cell>
          <cell r="NL44">
            <v>0</v>
          </cell>
          <cell r="NM44">
            <v>30</v>
          </cell>
          <cell r="NN44">
            <v>32</v>
          </cell>
          <cell r="NO44">
            <v>0</v>
          </cell>
          <cell r="NP44">
            <v>22</v>
          </cell>
          <cell r="NQ44">
            <v>30</v>
          </cell>
          <cell r="NR44" t="str">
            <v>66-2</v>
          </cell>
          <cell r="NS44">
            <v>41</v>
          </cell>
          <cell r="NT44">
            <v>0</v>
          </cell>
          <cell r="NU44">
            <v>32</v>
          </cell>
          <cell r="NV44">
            <v>30</v>
          </cell>
          <cell r="NW44">
            <v>33</v>
          </cell>
          <cell r="NX44">
            <v>0</v>
          </cell>
          <cell r="NY44">
            <v>32</v>
          </cell>
          <cell r="NZ44">
            <v>30</v>
          </cell>
          <cell r="OA44" t="str">
            <v>38-2</v>
          </cell>
          <cell r="OB44">
            <v>0</v>
          </cell>
          <cell r="OC44">
            <v>0</v>
          </cell>
          <cell r="OD44">
            <v>0</v>
          </cell>
          <cell r="OE44">
            <v>0</v>
          </cell>
          <cell r="OF44">
            <v>0</v>
          </cell>
          <cell r="OH44" t="str">
            <v>H</v>
          </cell>
          <cell r="OI44" t="str">
            <v>LP</v>
          </cell>
          <cell r="OJ44" t="str">
            <v>TDT</v>
          </cell>
          <cell r="OK44" t="str">
            <v>H</v>
          </cell>
          <cell r="OL44" t="str">
            <v>H</v>
          </cell>
          <cell r="OM44" t="str">
            <v>LP</v>
          </cell>
          <cell r="ON44" t="str">
            <v>TDP</v>
          </cell>
          <cell r="OO44" t="str">
            <v>H</v>
          </cell>
          <cell r="OP44" t="str">
            <v>H</v>
          </cell>
          <cell r="OQ44" t="str">
            <v>H</v>
          </cell>
          <cell r="OR44" t="str">
            <v>LP</v>
          </cell>
          <cell r="OS44" t="str">
            <v>H</v>
          </cell>
          <cell r="OT44" t="str">
            <v>H</v>
          </cell>
          <cell r="OU44" t="str">
            <v>LP</v>
          </cell>
          <cell r="OV44" t="str">
            <v>H</v>
          </cell>
          <cell r="OW44" t="str">
            <v>H</v>
          </cell>
          <cell r="OX44" t="str">
            <v>H</v>
          </cell>
          <cell r="OY44" t="str">
            <v>TLPM</v>
          </cell>
          <cell r="OZ44" t="str">
            <v>TLPL</v>
          </cell>
          <cell r="PA44" t="str">
            <v>TDT</v>
          </cell>
          <cell r="PB44" t="str">
            <v>H</v>
          </cell>
          <cell r="PC44" t="str">
            <v>H</v>
          </cell>
          <cell r="PD44" t="str">
            <v>LP</v>
          </cell>
          <cell r="PE44" t="str">
            <v>TDT</v>
          </cell>
          <cell r="PF44" t="str">
            <v>H</v>
          </cell>
          <cell r="PG44" t="str">
            <v>H</v>
          </cell>
          <cell r="PH44" t="str">
            <v>LP</v>
          </cell>
          <cell r="PI44" t="str">
            <v>C</v>
          </cell>
          <cell r="PJ44">
            <v>0</v>
          </cell>
          <cell r="PK44">
            <v>0</v>
          </cell>
          <cell r="PL44">
            <v>0</v>
          </cell>
          <cell r="PN44">
            <v>0</v>
          </cell>
          <cell r="PO44">
            <v>0</v>
          </cell>
          <cell r="PP44" t="str">
            <v>RANI ANDRIANI</v>
          </cell>
          <cell r="PQ44">
            <v>0</v>
          </cell>
          <cell r="PR44">
            <v>0</v>
          </cell>
          <cell r="PS44">
            <v>0</v>
          </cell>
          <cell r="PT44" t="str">
            <v>SUSANTI</v>
          </cell>
          <cell r="PU44">
            <v>0</v>
          </cell>
          <cell r="PV44">
            <v>0</v>
          </cell>
          <cell r="PW44">
            <v>0</v>
          </cell>
          <cell r="PX44">
            <v>0</v>
          </cell>
          <cell r="PY44">
            <v>0</v>
          </cell>
          <cell r="PZ44">
            <v>0</v>
          </cell>
          <cell r="QA44">
            <v>0</v>
          </cell>
          <cell r="QB44">
            <v>0</v>
          </cell>
          <cell r="QC44">
            <v>0</v>
          </cell>
          <cell r="QD44">
            <v>0</v>
          </cell>
          <cell r="QE44" t="str">
            <v>NIA KURNIAWATI FEBRIYANI</v>
          </cell>
          <cell r="QF44" t="str">
            <v>NIA KURNIAWATI FEBRIYANI</v>
          </cell>
          <cell r="QG44" t="str">
            <v>ARISAWATI PUJI WIDIANSYAH</v>
          </cell>
          <cell r="QH44">
            <v>0</v>
          </cell>
          <cell r="QI44">
            <v>0</v>
          </cell>
          <cell r="QJ44">
            <v>0</v>
          </cell>
          <cell r="QK44" t="str">
            <v>RISHMA SABIILA</v>
          </cell>
          <cell r="QL44">
            <v>0</v>
          </cell>
          <cell r="QM44">
            <v>0</v>
          </cell>
          <cell r="QN44">
            <v>0</v>
          </cell>
          <cell r="QO44">
            <v>0</v>
          </cell>
          <cell r="QP44">
            <v>0</v>
          </cell>
          <cell r="QQ44">
            <v>0</v>
          </cell>
          <cell r="QR44">
            <v>0</v>
          </cell>
          <cell r="QT44">
            <v>0</v>
          </cell>
          <cell r="QU44">
            <v>0</v>
          </cell>
          <cell r="QV44">
            <v>0</v>
          </cell>
          <cell r="QW44">
            <v>0</v>
          </cell>
          <cell r="QX44">
            <v>0</v>
          </cell>
          <cell r="QY44">
            <v>0</v>
          </cell>
          <cell r="QZ44" t="str">
            <v>KETEPATAN LOGIN</v>
          </cell>
          <cell r="RA44">
            <v>0</v>
          </cell>
          <cell r="RB44">
            <v>0</v>
          </cell>
          <cell r="RC44">
            <v>0</v>
          </cell>
          <cell r="RD44">
            <v>0</v>
          </cell>
          <cell r="RE44">
            <v>0</v>
          </cell>
          <cell r="RF44">
            <v>0</v>
          </cell>
          <cell r="RG44">
            <v>0</v>
          </cell>
          <cell r="RH44">
            <v>0</v>
          </cell>
          <cell r="RI44">
            <v>0</v>
          </cell>
          <cell r="RJ44">
            <v>0</v>
          </cell>
          <cell r="RK44" t="str">
            <v>CES</v>
          </cell>
          <cell r="RL44" t="str">
            <v>CES</v>
          </cell>
          <cell r="RM44">
            <v>0</v>
          </cell>
          <cell r="RN44">
            <v>0</v>
          </cell>
          <cell r="RO44">
            <v>0</v>
          </cell>
          <cell r="RP44">
            <v>0</v>
          </cell>
          <cell r="RQ44">
            <v>0</v>
          </cell>
          <cell r="RR44">
            <v>0</v>
          </cell>
          <cell r="RS44">
            <v>0</v>
          </cell>
          <cell r="RT44">
            <v>0</v>
          </cell>
          <cell r="RU44">
            <v>0</v>
          </cell>
          <cell r="RV44">
            <v>0</v>
          </cell>
          <cell r="RW44">
            <v>0</v>
          </cell>
          <cell r="RX44">
            <v>0</v>
          </cell>
          <cell r="RZ44">
            <v>0.1875</v>
          </cell>
          <cell r="SA44">
            <v>0</v>
          </cell>
          <cell r="SB44">
            <v>0.37500000000000006</v>
          </cell>
          <cell r="SC44">
            <v>0.37638888888888899</v>
          </cell>
          <cell r="SD44">
            <v>0.375</v>
          </cell>
          <cell r="SE44">
            <v>0</v>
          </cell>
          <cell r="SF44">
            <v>0.37361111111111106</v>
          </cell>
          <cell r="SG44">
            <v>0.37500000000000006</v>
          </cell>
          <cell r="SH44">
            <v>0.37499999999999994</v>
          </cell>
          <cell r="SI44">
            <v>0.1875</v>
          </cell>
          <cell r="SJ44">
            <v>0</v>
          </cell>
          <cell r="SK44">
            <v>0.375</v>
          </cell>
          <cell r="SL44">
            <v>0.37500000000000006</v>
          </cell>
          <cell r="SM44">
            <v>0</v>
          </cell>
          <cell r="SN44">
            <v>0.375</v>
          </cell>
          <cell r="SO44">
            <v>0.375</v>
          </cell>
          <cell r="SP44">
            <v>0.1875</v>
          </cell>
          <cell r="SQ44">
            <v>0.37500000000000006</v>
          </cell>
          <cell r="SR44">
            <v>0</v>
          </cell>
          <cell r="SS44">
            <v>0.37500000000000006</v>
          </cell>
          <cell r="ST44">
            <v>0.41666666666666663</v>
          </cell>
          <cell r="SU44">
            <v>0.38124999999999998</v>
          </cell>
          <cell r="SV44">
            <v>0</v>
          </cell>
          <cell r="SW44">
            <v>0.39513888888888893</v>
          </cell>
          <cell r="SX44">
            <v>0.41805555555555562</v>
          </cell>
          <cell r="SY44">
            <v>0.18750000000000006</v>
          </cell>
          <cell r="SZ44">
            <v>0</v>
          </cell>
          <cell r="TA44">
            <v>0</v>
          </cell>
          <cell r="TB44">
            <v>0</v>
          </cell>
          <cell r="TC44">
            <v>0</v>
          </cell>
          <cell r="TD44">
            <v>0</v>
          </cell>
          <cell r="TF44">
            <v>0</v>
          </cell>
          <cell r="TG44">
            <v>0</v>
          </cell>
          <cell r="TH44">
            <v>0</v>
          </cell>
          <cell r="TI44">
            <v>0</v>
          </cell>
          <cell r="TJ44">
            <v>0</v>
          </cell>
          <cell r="TK44">
            <v>0</v>
          </cell>
          <cell r="TL44">
            <v>0</v>
          </cell>
          <cell r="TM44">
            <v>0</v>
          </cell>
          <cell r="TN44">
            <v>0</v>
          </cell>
          <cell r="TO44">
            <v>0</v>
          </cell>
          <cell r="TP44">
            <v>0</v>
          </cell>
          <cell r="TQ44">
            <v>0</v>
          </cell>
          <cell r="TR44">
            <v>0</v>
          </cell>
          <cell r="TS44">
            <v>0</v>
          </cell>
          <cell r="TT44">
            <v>0</v>
          </cell>
          <cell r="TU44">
            <v>0</v>
          </cell>
          <cell r="TV44">
            <v>0</v>
          </cell>
          <cell r="TW44">
            <v>0</v>
          </cell>
          <cell r="TX44">
            <v>0</v>
          </cell>
          <cell r="TY44">
            <v>0</v>
          </cell>
          <cell r="TZ44">
            <v>0</v>
          </cell>
          <cell r="UA44">
            <v>0</v>
          </cell>
          <cell r="UB44">
            <v>0</v>
          </cell>
          <cell r="UC44">
            <v>0</v>
          </cell>
          <cell r="UD44">
            <v>0</v>
          </cell>
          <cell r="UE44">
            <v>0</v>
          </cell>
          <cell r="UF44">
            <v>0</v>
          </cell>
          <cell r="UG44">
            <v>0</v>
          </cell>
          <cell r="UH44">
            <v>0</v>
          </cell>
          <cell r="UI44">
            <v>0</v>
          </cell>
          <cell r="UJ44">
            <v>0</v>
          </cell>
          <cell r="UL44">
            <v>0</v>
          </cell>
          <cell r="UM44">
            <v>0</v>
          </cell>
          <cell r="UN44">
            <v>0</v>
          </cell>
          <cell r="UO44">
            <v>0</v>
          </cell>
          <cell r="UP44">
            <v>0</v>
          </cell>
          <cell r="UQ44">
            <v>0</v>
          </cell>
          <cell r="UR44">
            <v>0</v>
          </cell>
          <cell r="US44">
            <v>0</v>
          </cell>
          <cell r="UT44">
            <v>0</v>
          </cell>
          <cell r="UU44">
            <v>0</v>
          </cell>
          <cell r="UV44">
            <v>0</v>
          </cell>
          <cell r="UW44">
            <v>0</v>
          </cell>
          <cell r="UX44">
            <v>0</v>
          </cell>
          <cell r="UY44">
            <v>0</v>
          </cell>
          <cell r="UZ44">
            <v>0</v>
          </cell>
          <cell r="VA44">
            <v>0</v>
          </cell>
          <cell r="VB44">
            <v>0</v>
          </cell>
          <cell r="VC44">
            <v>0</v>
          </cell>
          <cell r="VD44">
            <v>0</v>
          </cell>
          <cell r="VE44">
            <v>0</v>
          </cell>
          <cell r="VF44">
            <v>0</v>
          </cell>
          <cell r="VG44">
            <v>0</v>
          </cell>
          <cell r="VH44">
            <v>0</v>
          </cell>
          <cell r="VI44">
            <v>0</v>
          </cell>
          <cell r="VJ44">
            <v>0</v>
          </cell>
          <cell r="VK44">
            <v>0</v>
          </cell>
          <cell r="VL44">
            <v>0</v>
          </cell>
          <cell r="VM44">
            <v>0</v>
          </cell>
          <cell r="VN44">
            <v>0</v>
          </cell>
          <cell r="VO44">
            <v>0</v>
          </cell>
          <cell r="VP44">
            <v>0</v>
          </cell>
          <cell r="VR44">
            <v>21</v>
          </cell>
          <cell r="VS44">
            <v>28</v>
          </cell>
          <cell r="VT44">
            <v>21</v>
          </cell>
          <cell r="VU44">
            <v>20</v>
          </cell>
          <cell r="VV44">
            <v>7</v>
          </cell>
          <cell r="VW44">
            <v>0</v>
          </cell>
          <cell r="VX44">
            <v>0</v>
          </cell>
          <cell r="VY44">
            <v>0</v>
          </cell>
          <cell r="VZ44">
            <v>0</v>
          </cell>
          <cell r="WA44">
            <v>0</v>
          </cell>
          <cell r="WB44">
            <v>0</v>
          </cell>
          <cell r="WC44">
            <v>0</v>
          </cell>
          <cell r="WD44">
            <v>0</v>
          </cell>
          <cell r="WE44">
            <v>1</v>
          </cell>
          <cell r="WF44">
            <v>0</v>
          </cell>
          <cell r="WG44">
            <v>0</v>
          </cell>
          <cell r="WH44">
            <v>0</v>
          </cell>
          <cell r="WI44">
            <v>0</v>
          </cell>
          <cell r="WJ44">
            <v>1</v>
          </cell>
          <cell r="WK44">
            <v>0</v>
          </cell>
          <cell r="WL44">
            <v>0</v>
          </cell>
          <cell r="WM44">
            <v>0</v>
          </cell>
          <cell r="WN44">
            <v>0</v>
          </cell>
          <cell r="WO44">
            <v>3</v>
          </cell>
          <cell r="WP44">
            <v>0</v>
          </cell>
          <cell r="WQ44">
            <v>3</v>
          </cell>
          <cell r="WR44">
            <v>1</v>
          </cell>
          <cell r="WS44">
            <v>4</v>
          </cell>
          <cell r="WT44">
            <v>1</v>
          </cell>
          <cell r="WU44">
            <v>1</v>
          </cell>
          <cell r="WV44">
            <v>0</v>
          </cell>
          <cell r="WW44">
            <v>0</v>
          </cell>
          <cell r="WX44">
            <v>2</v>
          </cell>
          <cell r="WY44">
            <v>3</v>
          </cell>
          <cell r="WZ44">
            <v>0</v>
          </cell>
          <cell r="XA44">
            <v>1</v>
          </cell>
          <cell r="XB44">
            <v>2</v>
          </cell>
          <cell r="XC44">
            <v>0</v>
          </cell>
          <cell r="XD44">
            <v>0</v>
          </cell>
          <cell r="XE44">
            <v>0</v>
          </cell>
          <cell r="XF44">
            <v>0</v>
          </cell>
          <cell r="XG44">
            <v>0</v>
          </cell>
          <cell r="XH44">
            <v>0</v>
          </cell>
          <cell r="XI44">
            <v>0</v>
          </cell>
          <cell r="XJ44">
            <v>3</v>
          </cell>
          <cell r="XK44">
            <v>8</v>
          </cell>
          <cell r="XL44">
            <v>7</v>
          </cell>
          <cell r="XM44">
            <v>5</v>
          </cell>
          <cell r="XN44">
            <v>20</v>
          </cell>
          <cell r="XO44">
            <v>0</v>
          </cell>
          <cell r="XP44">
            <v>0</v>
          </cell>
          <cell r="XQ44">
            <v>0</v>
          </cell>
          <cell r="XR44">
            <v>0</v>
          </cell>
          <cell r="XS44">
            <v>0</v>
          </cell>
          <cell r="XT44">
            <v>0</v>
          </cell>
          <cell r="XU44">
            <v>0</v>
          </cell>
          <cell r="XV44">
            <v>0</v>
          </cell>
          <cell r="XW44">
            <v>2</v>
          </cell>
          <cell r="XX44">
            <v>2</v>
          </cell>
          <cell r="XY44">
            <v>2</v>
          </cell>
          <cell r="XZ44">
            <v>6</v>
          </cell>
          <cell r="YA44">
            <v>0</v>
          </cell>
          <cell r="YB44">
            <v>0</v>
          </cell>
          <cell r="YC44">
            <v>0</v>
          </cell>
          <cell r="YD44">
            <v>0</v>
          </cell>
          <cell r="YE44">
            <v>0</v>
          </cell>
          <cell r="YF44">
            <v>40</v>
          </cell>
          <cell r="YG44">
            <v>1</v>
          </cell>
          <cell r="YH44">
            <v>1</v>
          </cell>
          <cell r="YI44">
            <v>1</v>
          </cell>
          <cell r="YJ44">
            <v>1</v>
          </cell>
          <cell r="YL44">
            <v>1</v>
          </cell>
          <cell r="YM44" t="str">
            <v>B</v>
          </cell>
          <cell r="YN44">
            <v>1</v>
          </cell>
          <cell r="YO44">
            <v>0</v>
          </cell>
          <cell r="YP44">
            <v>1</v>
          </cell>
        </row>
        <row r="45">
          <cell r="B45" t="str">
            <v>ARISA DITA PRATAMI</v>
          </cell>
          <cell r="C45">
            <v>154502</v>
          </cell>
          <cell r="D45" t="str">
            <v>MIGRASI OBC TO IBC</v>
          </cell>
          <cell r="E45" t="str">
            <v>ISLAM</v>
          </cell>
          <cell r="F45" t="str">
            <v>PKWT</v>
          </cell>
          <cell r="G45" t="str">
            <v>POSTPAID</v>
          </cell>
          <cell r="J45">
            <v>19231653</v>
          </cell>
          <cell r="K45">
            <v>570014</v>
          </cell>
          <cell r="L45" t="str">
            <v>PEREMPUAN</v>
          </cell>
          <cell r="M45" t="str">
            <v>AGENT POSTPAID</v>
          </cell>
          <cell r="N45" t="str">
            <v>HENDRA</v>
          </cell>
          <cell r="O45" t="str">
            <v>RIKA RIANY</v>
          </cell>
          <cell r="Q45">
            <v>0.375</v>
          </cell>
          <cell r="R45">
            <v>22</v>
          </cell>
          <cell r="S45" t="str">
            <v>H</v>
          </cell>
          <cell r="AB45">
            <v>0.375</v>
          </cell>
          <cell r="AC45">
            <v>23</v>
          </cell>
          <cell r="AD45" t="str">
            <v>H</v>
          </cell>
          <cell r="AM45">
            <v>0.18541666666666667</v>
          </cell>
          <cell r="AN45" t="str">
            <v>66-2</v>
          </cell>
          <cell r="AO45" t="str">
            <v>H</v>
          </cell>
          <cell r="AX45">
            <v>1.1895833333333332</v>
          </cell>
          <cell r="AY45" t="str">
            <v>66-2</v>
          </cell>
          <cell r="AZ45" t="str">
            <v>H</v>
          </cell>
          <cell r="BI45">
            <v>0</v>
          </cell>
          <cell r="BK45" t="str">
            <v>LP</v>
          </cell>
          <cell r="BT45">
            <v>0</v>
          </cell>
          <cell r="BV45" t="str">
            <v>LP</v>
          </cell>
          <cell r="CE45">
            <v>0.37916666666666665</v>
          </cell>
          <cell r="CF45">
            <v>23</v>
          </cell>
          <cell r="CG45" t="str">
            <v>H</v>
          </cell>
          <cell r="CP45">
            <v>0.37222222222222212</v>
          </cell>
          <cell r="CQ45">
            <v>28</v>
          </cell>
          <cell r="CR45" t="str">
            <v>H</v>
          </cell>
          <cell r="DA45">
            <v>0.38194444444444442</v>
          </cell>
          <cell r="DB45">
            <v>30</v>
          </cell>
          <cell r="DC45" t="str">
            <v>H</v>
          </cell>
          <cell r="DL45">
            <v>0.37847222222222221</v>
          </cell>
          <cell r="DM45">
            <v>32</v>
          </cell>
          <cell r="DN45" t="str">
            <v>H</v>
          </cell>
          <cell r="DW45">
            <v>0.1875</v>
          </cell>
          <cell r="DX45" t="str">
            <v>66-2</v>
          </cell>
          <cell r="DY45" t="str">
            <v>H</v>
          </cell>
          <cell r="EH45">
            <v>0</v>
          </cell>
          <cell r="EJ45" t="str">
            <v>LP</v>
          </cell>
          <cell r="ES45">
            <v>0</v>
          </cell>
          <cell r="EU45" t="str">
            <v>C</v>
          </cell>
          <cell r="FD45">
            <v>0.37500000000000006</v>
          </cell>
          <cell r="FE45">
            <v>32</v>
          </cell>
          <cell r="FF45" t="str">
            <v>TDT</v>
          </cell>
          <cell r="FG45" t="str">
            <v>DIANA ROSINTA</v>
          </cell>
          <cell r="FO45">
            <v>0.37500000000000006</v>
          </cell>
          <cell r="FP45">
            <v>32</v>
          </cell>
          <cell r="FQ45" t="str">
            <v>H</v>
          </cell>
          <cell r="FZ45">
            <v>0</v>
          </cell>
          <cell r="GB45" t="str">
            <v>LP</v>
          </cell>
          <cell r="GK45">
            <v>0</v>
          </cell>
          <cell r="GM45" t="str">
            <v>LP</v>
          </cell>
          <cell r="GV45">
            <v>0.37499999999999994</v>
          </cell>
          <cell r="GW45">
            <v>25</v>
          </cell>
          <cell r="GX45" t="str">
            <v>TDT</v>
          </cell>
          <cell r="GY45" t="str">
            <v>RR. ALDILLA DESYAZIZ SETIANTI</v>
          </cell>
          <cell r="HG45">
            <v>0.3791666666666666</v>
          </cell>
          <cell r="HH45">
            <v>28</v>
          </cell>
          <cell r="HI45" t="str">
            <v>TDP</v>
          </cell>
          <cell r="HJ45" t="str">
            <v>RESPI SILVA NADILA</v>
          </cell>
          <cell r="HK45" t="str">
            <v>QA SCORE</v>
          </cell>
          <cell r="HR45">
            <v>8.8194444444444464E-2</v>
          </cell>
          <cell r="HT45" t="str">
            <v>CD</v>
          </cell>
          <cell r="HY45" t="str">
            <v>NENEK MENINGGAL</v>
          </cell>
          <cell r="IC45">
            <v>0.37847222222222221</v>
          </cell>
          <cell r="ID45">
            <v>33</v>
          </cell>
          <cell r="IE45" t="str">
            <v>H</v>
          </cell>
          <cell r="IN45">
            <v>0</v>
          </cell>
          <cell r="IP45" t="str">
            <v>LP</v>
          </cell>
          <cell r="JF45">
            <v>0.38055555555555554</v>
          </cell>
          <cell r="JG45">
            <v>30</v>
          </cell>
          <cell r="JH45" t="str">
            <v>H</v>
          </cell>
          <cell r="JQ45">
            <v>0.18541666666666673</v>
          </cell>
          <cell r="JR45" t="str">
            <v>38-2</v>
          </cell>
          <cell r="JS45" t="str">
            <v>H</v>
          </cell>
          <cell r="KB45">
            <v>0</v>
          </cell>
          <cell r="KD45" t="str">
            <v>LP</v>
          </cell>
          <cell r="KM45">
            <v>0.37708333333333333</v>
          </cell>
          <cell r="KN45">
            <v>23</v>
          </cell>
          <cell r="KO45" t="str">
            <v>H</v>
          </cell>
          <cell r="KX45">
            <v>0.41944444444444445</v>
          </cell>
          <cell r="KY45">
            <v>28</v>
          </cell>
          <cell r="KZ45" t="str">
            <v>H</v>
          </cell>
          <cell r="LI45">
            <v>0.41736111111111113</v>
          </cell>
          <cell r="LJ45">
            <v>32</v>
          </cell>
          <cell r="LK45" t="str">
            <v>H</v>
          </cell>
          <cell r="NB45">
            <v>22</v>
          </cell>
          <cell r="NC45">
            <v>23</v>
          </cell>
          <cell r="ND45" t="str">
            <v>66-2</v>
          </cell>
          <cell r="NE45" t="str">
            <v>66-2</v>
          </cell>
          <cell r="NF45">
            <v>0</v>
          </cell>
          <cell r="NG45">
            <v>0</v>
          </cell>
          <cell r="NH45">
            <v>23</v>
          </cell>
          <cell r="NI45">
            <v>28</v>
          </cell>
          <cell r="NJ45">
            <v>30</v>
          </cell>
          <cell r="NK45">
            <v>32</v>
          </cell>
          <cell r="NL45" t="str">
            <v>66-2</v>
          </cell>
          <cell r="NM45">
            <v>0</v>
          </cell>
          <cell r="NN45">
            <v>0</v>
          </cell>
          <cell r="NO45">
            <v>32</v>
          </cell>
          <cell r="NP45">
            <v>32</v>
          </cell>
          <cell r="NQ45">
            <v>0</v>
          </cell>
          <cell r="NR45">
            <v>0</v>
          </cell>
          <cell r="NS45">
            <v>25</v>
          </cell>
          <cell r="NT45">
            <v>28</v>
          </cell>
          <cell r="NU45">
            <v>0</v>
          </cell>
          <cell r="NV45">
            <v>33</v>
          </cell>
          <cell r="NW45">
            <v>0</v>
          </cell>
          <cell r="NX45">
            <v>30</v>
          </cell>
          <cell r="NY45" t="str">
            <v>38-2</v>
          </cell>
          <cell r="NZ45">
            <v>0</v>
          </cell>
          <cell r="OA45">
            <v>23</v>
          </cell>
          <cell r="OB45">
            <v>28</v>
          </cell>
          <cell r="OC45">
            <v>32</v>
          </cell>
          <cell r="OD45">
            <v>0</v>
          </cell>
          <cell r="OE45">
            <v>0</v>
          </cell>
          <cell r="OF45">
            <v>0</v>
          </cell>
          <cell r="OH45" t="str">
            <v>H</v>
          </cell>
          <cell r="OI45" t="str">
            <v>H</v>
          </cell>
          <cell r="OJ45" t="str">
            <v>H</v>
          </cell>
          <cell r="OK45" t="str">
            <v>H</v>
          </cell>
          <cell r="OL45" t="str">
            <v>LP</v>
          </cell>
          <cell r="OM45" t="str">
            <v>LP</v>
          </cell>
          <cell r="ON45" t="str">
            <v>H</v>
          </cell>
          <cell r="OO45" t="str">
            <v>H</v>
          </cell>
          <cell r="OP45" t="str">
            <v>H</v>
          </cell>
          <cell r="OQ45" t="str">
            <v>H</v>
          </cell>
          <cell r="OR45" t="str">
            <v>H</v>
          </cell>
          <cell r="OS45" t="str">
            <v>LP</v>
          </cell>
          <cell r="OT45" t="str">
            <v>C</v>
          </cell>
          <cell r="OU45" t="str">
            <v>TDT</v>
          </cell>
          <cell r="OV45" t="str">
            <v>H</v>
          </cell>
          <cell r="OW45" t="str">
            <v>LP</v>
          </cell>
          <cell r="OX45" t="str">
            <v>LP</v>
          </cell>
          <cell r="OY45" t="str">
            <v>TDT</v>
          </cell>
          <cell r="OZ45" t="str">
            <v>TDP</v>
          </cell>
          <cell r="PA45" t="str">
            <v>CD</v>
          </cell>
          <cell r="PB45" t="str">
            <v>H</v>
          </cell>
          <cell r="PC45" t="str">
            <v>LP</v>
          </cell>
          <cell r="PD45" t="str">
            <v>H</v>
          </cell>
          <cell r="PE45" t="str">
            <v>H</v>
          </cell>
          <cell r="PF45" t="str">
            <v>LP</v>
          </cell>
          <cell r="PG45" t="str">
            <v>H</v>
          </cell>
          <cell r="PH45" t="str">
            <v>H</v>
          </cell>
          <cell r="PI45" t="str">
            <v>H</v>
          </cell>
          <cell r="PJ45">
            <v>0</v>
          </cell>
          <cell r="PK45">
            <v>0</v>
          </cell>
          <cell r="PL45">
            <v>0</v>
          </cell>
          <cell r="PN45">
            <v>0</v>
          </cell>
          <cell r="PO45">
            <v>0</v>
          </cell>
          <cell r="PP45">
            <v>0</v>
          </cell>
          <cell r="PQ45">
            <v>0</v>
          </cell>
          <cell r="PR45">
            <v>0</v>
          </cell>
          <cell r="PS45">
            <v>0</v>
          </cell>
          <cell r="PT45">
            <v>0</v>
          </cell>
          <cell r="PU45">
            <v>0</v>
          </cell>
          <cell r="PV45">
            <v>0</v>
          </cell>
          <cell r="PW45">
            <v>0</v>
          </cell>
          <cell r="PX45">
            <v>0</v>
          </cell>
          <cell r="PY45">
            <v>0</v>
          </cell>
          <cell r="PZ45">
            <v>0</v>
          </cell>
          <cell r="QA45" t="str">
            <v>DIANA ROSINTA</v>
          </cell>
          <cell r="QB45">
            <v>0</v>
          </cell>
          <cell r="QC45">
            <v>0</v>
          </cell>
          <cell r="QD45">
            <v>0</v>
          </cell>
          <cell r="QE45" t="str">
            <v>RR. ALDILLA DESYAZIZ SETIANTI</v>
          </cell>
          <cell r="QF45" t="str">
            <v>RESPI SILVA NADILA</v>
          </cell>
          <cell r="QG45">
            <v>0</v>
          </cell>
          <cell r="QH45">
            <v>0</v>
          </cell>
          <cell r="QI45">
            <v>0</v>
          </cell>
          <cell r="QJ45">
            <v>0</v>
          </cell>
          <cell r="QK45">
            <v>0</v>
          </cell>
          <cell r="QL45">
            <v>0</v>
          </cell>
          <cell r="QM45">
            <v>0</v>
          </cell>
          <cell r="QN45">
            <v>0</v>
          </cell>
          <cell r="QO45">
            <v>0</v>
          </cell>
          <cell r="QP45">
            <v>0</v>
          </cell>
          <cell r="QQ45">
            <v>0</v>
          </cell>
          <cell r="QR45">
            <v>0</v>
          </cell>
          <cell r="QT45">
            <v>0</v>
          </cell>
          <cell r="QU45">
            <v>0</v>
          </cell>
          <cell r="QV45">
            <v>0</v>
          </cell>
          <cell r="QW45">
            <v>0</v>
          </cell>
          <cell r="QX45">
            <v>0</v>
          </cell>
          <cell r="QY45">
            <v>0</v>
          </cell>
          <cell r="QZ45">
            <v>0</v>
          </cell>
          <cell r="RA45">
            <v>0</v>
          </cell>
          <cell r="RB45">
            <v>0</v>
          </cell>
          <cell r="RC45">
            <v>0</v>
          </cell>
          <cell r="RD45">
            <v>0</v>
          </cell>
          <cell r="RE45">
            <v>0</v>
          </cell>
          <cell r="RF45">
            <v>0</v>
          </cell>
          <cell r="RG45">
            <v>0</v>
          </cell>
          <cell r="RH45">
            <v>0</v>
          </cell>
          <cell r="RI45">
            <v>0</v>
          </cell>
          <cell r="RJ45">
            <v>0</v>
          </cell>
          <cell r="RK45">
            <v>0</v>
          </cell>
          <cell r="RL45" t="str">
            <v>QA SCORE</v>
          </cell>
          <cell r="RM45">
            <v>0</v>
          </cell>
          <cell r="RN45">
            <v>0</v>
          </cell>
          <cell r="RO45">
            <v>0</v>
          </cell>
          <cell r="RP45">
            <v>0</v>
          </cell>
          <cell r="RQ45">
            <v>0</v>
          </cell>
          <cell r="RR45">
            <v>0</v>
          </cell>
          <cell r="RS45">
            <v>0</v>
          </cell>
          <cell r="RT45">
            <v>0</v>
          </cell>
          <cell r="RU45">
            <v>0</v>
          </cell>
          <cell r="RV45">
            <v>0</v>
          </cell>
          <cell r="RW45">
            <v>0</v>
          </cell>
          <cell r="RX45">
            <v>0</v>
          </cell>
          <cell r="RZ45">
            <v>0.375</v>
          </cell>
          <cell r="SA45">
            <v>0.375</v>
          </cell>
          <cell r="SB45">
            <v>0.18541666666666667</v>
          </cell>
          <cell r="SC45">
            <v>1.1895833333333332</v>
          </cell>
          <cell r="SD45">
            <v>0</v>
          </cell>
          <cell r="SE45">
            <v>0</v>
          </cell>
          <cell r="SF45">
            <v>0.37916666666666665</v>
          </cell>
          <cell r="SG45">
            <v>0.37222222222222212</v>
          </cell>
          <cell r="SH45">
            <v>0.38194444444444442</v>
          </cell>
          <cell r="SI45">
            <v>0.37847222222222221</v>
          </cell>
          <cell r="SJ45">
            <v>0.1875</v>
          </cell>
          <cell r="SK45">
            <v>0</v>
          </cell>
          <cell r="SL45">
            <v>0</v>
          </cell>
          <cell r="SM45">
            <v>0.37500000000000006</v>
          </cell>
          <cell r="SN45">
            <v>0.37500000000000006</v>
          </cell>
          <cell r="SO45">
            <v>0</v>
          </cell>
          <cell r="SP45">
            <v>0</v>
          </cell>
          <cell r="SQ45">
            <v>0.37499999999999994</v>
          </cell>
          <cell r="SR45">
            <v>0.3791666666666666</v>
          </cell>
          <cell r="SS45">
            <v>8.8194444444444464E-2</v>
          </cell>
          <cell r="ST45">
            <v>0.37847222222222221</v>
          </cell>
          <cell r="SU45">
            <v>0</v>
          </cell>
          <cell r="SV45">
            <v>0.38055555555555554</v>
          </cell>
          <cell r="SW45">
            <v>0.18541666666666673</v>
          </cell>
          <cell r="SX45">
            <v>0</v>
          </cell>
          <cell r="SY45">
            <v>0.37708333333333333</v>
          </cell>
          <cell r="SZ45">
            <v>0.41944444444444445</v>
          </cell>
          <cell r="TA45">
            <v>0.41736111111111113</v>
          </cell>
          <cell r="TB45">
            <v>0</v>
          </cell>
          <cell r="TC45">
            <v>0</v>
          </cell>
          <cell r="TD45">
            <v>0</v>
          </cell>
          <cell r="TF45">
            <v>0</v>
          </cell>
          <cell r="TG45">
            <v>0</v>
          </cell>
          <cell r="TH45">
            <v>0</v>
          </cell>
          <cell r="TI45">
            <v>0</v>
          </cell>
          <cell r="TJ45">
            <v>0</v>
          </cell>
          <cell r="TK45">
            <v>0</v>
          </cell>
          <cell r="TL45">
            <v>0</v>
          </cell>
          <cell r="TM45">
            <v>0</v>
          </cell>
          <cell r="TN45">
            <v>0</v>
          </cell>
          <cell r="TO45">
            <v>0</v>
          </cell>
          <cell r="TP45">
            <v>0</v>
          </cell>
          <cell r="TQ45">
            <v>0</v>
          </cell>
          <cell r="TR45">
            <v>0</v>
          </cell>
          <cell r="TS45">
            <v>0</v>
          </cell>
          <cell r="TT45">
            <v>0</v>
          </cell>
          <cell r="TU45">
            <v>0</v>
          </cell>
          <cell r="TV45">
            <v>0</v>
          </cell>
          <cell r="TW45">
            <v>0</v>
          </cell>
          <cell r="TX45">
            <v>0</v>
          </cell>
          <cell r="TY45">
            <v>0</v>
          </cell>
          <cell r="TZ45">
            <v>0</v>
          </cell>
          <cell r="UA45">
            <v>0</v>
          </cell>
          <cell r="UB45">
            <v>0</v>
          </cell>
          <cell r="UC45">
            <v>0</v>
          </cell>
          <cell r="UD45">
            <v>0</v>
          </cell>
          <cell r="UE45">
            <v>0</v>
          </cell>
          <cell r="UF45">
            <v>0</v>
          </cell>
          <cell r="UG45">
            <v>0</v>
          </cell>
          <cell r="UH45">
            <v>0</v>
          </cell>
          <cell r="UI45">
            <v>0</v>
          </cell>
          <cell r="UJ45">
            <v>0</v>
          </cell>
          <cell r="UL45">
            <v>0</v>
          </cell>
          <cell r="UM45">
            <v>0</v>
          </cell>
          <cell r="UN45">
            <v>0</v>
          </cell>
          <cell r="UO45">
            <v>0</v>
          </cell>
          <cell r="UP45">
            <v>0</v>
          </cell>
          <cell r="UQ45">
            <v>0</v>
          </cell>
          <cell r="UR45">
            <v>0</v>
          </cell>
          <cell r="US45">
            <v>0</v>
          </cell>
          <cell r="UT45">
            <v>0</v>
          </cell>
          <cell r="UU45">
            <v>0</v>
          </cell>
          <cell r="UV45">
            <v>0</v>
          </cell>
          <cell r="UW45">
            <v>0</v>
          </cell>
          <cell r="UX45">
            <v>0</v>
          </cell>
          <cell r="UY45">
            <v>0</v>
          </cell>
          <cell r="UZ45">
            <v>0</v>
          </cell>
          <cell r="VA45">
            <v>0</v>
          </cell>
          <cell r="VB45">
            <v>0</v>
          </cell>
          <cell r="VC45">
            <v>0</v>
          </cell>
          <cell r="VD45">
            <v>0</v>
          </cell>
          <cell r="VE45">
            <v>0</v>
          </cell>
          <cell r="VF45">
            <v>0</v>
          </cell>
          <cell r="VG45">
            <v>0</v>
          </cell>
          <cell r="VH45">
            <v>0</v>
          </cell>
          <cell r="VI45">
            <v>0</v>
          </cell>
          <cell r="VJ45">
            <v>0</v>
          </cell>
          <cell r="VK45">
            <v>0</v>
          </cell>
          <cell r="VL45">
            <v>0</v>
          </cell>
          <cell r="VM45">
            <v>0</v>
          </cell>
          <cell r="VN45">
            <v>0</v>
          </cell>
          <cell r="VO45">
            <v>0</v>
          </cell>
          <cell r="VP45">
            <v>0</v>
          </cell>
          <cell r="VR45">
            <v>21</v>
          </cell>
          <cell r="VS45">
            <v>28</v>
          </cell>
          <cell r="VT45">
            <v>21</v>
          </cell>
          <cell r="VU45">
            <v>19</v>
          </cell>
          <cell r="VV45">
            <v>7</v>
          </cell>
          <cell r="VW45">
            <v>0</v>
          </cell>
          <cell r="VX45">
            <v>0</v>
          </cell>
          <cell r="VY45">
            <v>0</v>
          </cell>
          <cell r="VZ45">
            <v>0</v>
          </cell>
          <cell r="WA45">
            <v>0</v>
          </cell>
          <cell r="WB45">
            <v>0</v>
          </cell>
          <cell r="WC45">
            <v>0</v>
          </cell>
          <cell r="WD45">
            <v>0</v>
          </cell>
          <cell r="WE45">
            <v>1</v>
          </cell>
          <cell r="WF45">
            <v>0</v>
          </cell>
          <cell r="WG45">
            <v>1</v>
          </cell>
          <cell r="WH45">
            <v>0</v>
          </cell>
          <cell r="WI45">
            <v>0</v>
          </cell>
          <cell r="WJ45">
            <v>2</v>
          </cell>
          <cell r="WK45">
            <v>0</v>
          </cell>
          <cell r="WL45">
            <v>0</v>
          </cell>
          <cell r="WM45">
            <v>0</v>
          </cell>
          <cell r="WN45">
            <v>0</v>
          </cell>
          <cell r="WO45">
            <v>3</v>
          </cell>
          <cell r="WP45">
            <v>0</v>
          </cell>
          <cell r="WQ45">
            <v>2</v>
          </cell>
          <cell r="WR45">
            <v>1</v>
          </cell>
          <cell r="WS45">
            <v>3</v>
          </cell>
          <cell r="WT45">
            <v>0</v>
          </cell>
          <cell r="WU45">
            <v>0</v>
          </cell>
          <cell r="WV45">
            <v>0</v>
          </cell>
          <cell r="WW45">
            <v>0</v>
          </cell>
          <cell r="WX45">
            <v>0</v>
          </cell>
          <cell r="WY45">
            <v>1</v>
          </cell>
          <cell r="WZ45">
            <v>0</v>
          </cell>
          <cell r="XA45">
            <v>0</v>
          </cell>
          <cell r="XB45">
            <v>0</v>
          </cell>
          <cell r="XC45">
            <v>0</v>
          </cell>
          <cell r="XD45">
            <v>1</v>
          </cell>
          <cell r="XE45">
            <v>0</v>
          </cell>
          <cell r="XF45">
            <v>0</v>
          </cell>
          <cell r="XG45">
            <v>0</v>
          </cell>
          <cell r="XH45">
            <v>0</v>
          </cell>
          <cell r="XI45">
            <v>0</v>
          </cell>
          <cell r="XJ45">
            <v>1</v>
          </cell>
          <cell r="XK45">
            <v>8</v>
          </cell>
          <cell r="XL45">
            <v>5</v>
          </cell>
          <cell r="XM45">
            <v>6</v>
          </cell>
          <cell r="XN45">
            <v>19</v>
          </cell>
          <cell r="XO45">
            <v>0</v>
          </cell>
          <cell r="XP45">
            <v>0</v>
          </cell>
          <cell r="XQ45">
            <v>0</v>
          </cell>
          <cell r="XR45">
            <v>0</v>
          </cell>
          <cell r="XS45">
            <v>0</v>
          </cell>
          <cell r="XT45">
            <v>0</v>
          </cell>
          <cell r="XU45">
            <v>0</v>
          </cell>
          <cell r="XV45">
            <v>0</v>
          </cell>
          <cell r="XW45">
            <v>2</v>
          </cell>
          <cell r="XX45">
            <v>3</v>
          </cell>
          <cell r="XY45">
            <v>3</v>
          </cell>
          <cell r="XZ45">
            <v>8</v>
          </cell>
          <cell r="YA45">
            <v>0</v>
          </cell>
          <cell r="YB45">
            <v>0</v>
          </cell>
          <cell r="YC45">
            <v>0</v>
          </cell>
          <cell r="YD45">
            <v>0</v>
          </cell>
          <cell r="YE45">
            <v>0</v>
          </cell>
          <cell r="YF45">
            <v>38</v>
          </cell>
          <cell r="YG45">
            <v>1</v>
          </cell>
          <cell r="YH45">
            <v>1</v>
          </cell>
          <cell r="YI45">
            <v>1</v>
          </cell>
          <cell r="YJ45">
            <v>1</v>
          </cell>
          <cell r="YL45">
            <v>1</v>
          </cell>
          <cell r="YM45" t="str">
            <v>B</v>
          </cell>
          <cell r="YN45">
            <v>1</v>
          </cell>
          <cell r="YO45">
            <v>0</v>
          </cell>
          <cell r="YP45">
            <v>1</v>
          </cell>
        </row>
        <row r="46">
          <cell r="B46" t="str">
            <v>BELLA DWI FEBRIANI</v>
          </cell>
          <cell r="C46">
            <v>156228</v>
          </cell>
          <cell r="D46" t="str">
            <v>12</v>
          </cell>
          <cell r="E46" t="str">
            <v>ISLAM</v>
          </cell>
          <cell r="F46" t="str">
            <v>PKWT</v>
          </cell>
          <cell r="G46" t="str">
            <v>POSTPAID</v>
          </cell>
          <cell r="J46">
            <v>19232842</v>
          </cell>
          <cell r="K46">
            <v>570027</v>
          </cell>
          <cell r="L46" t="str">
            <v>PEREMPUAN</v>
          </cell>
          <cell r="M46" t="str">
            <v>AGENT POSTPAID</v>
          </cell>
          <cell r="N46" t="str">
            <v>WIDA MIRAWATI</v>
          </cell>
          <cell r="O46" t="str">
            <v>AAN YANUAR</v>
          </cell>
          <cell r="Q46">
            <v>0.37500000000000006</v>
          </cell>
          <cell r="R46">
            <v>32</v>
          </cell>
          <cell r="S46" t="str">
            <v>H</v>
          </cell>
          <cell r="AB46">
            <v>0</v>
          </cell>
          <cell r="AD46" t="str">
            <v>LP</v>
          </cell>
          <cell r="AM46">
            <v>0.37847222222222221</v>
          </cell>
          <cell r="AN46">
            <v>30</v>
          </cell>
          <cell r="AO46" t="str">
            <v>TDT</v>
          </cell>
          <cell r="AP46" t="str">
            <v>SUSANTI</v>
          </cell>
          <cell r="AX46">
            <v>0.38263888888888886</v>
          </cell>
          <cell r="AY46">
            <v>25</v>
          </cell>
          <cell r="AZ46" t="str">
            <v>H</v>
          </cell>
          <cell r="BI46">
            <v>0.18680555555555556</v>
          </cell>
          <cell r="BJ46" t="str">
            <v>66-2</v>
          </cell>
          <cell r="BK46" t="str">
            <v>H</v>
          </cell>
          <cell r="BT46">
            <v>0.18611111111111112</v>
          </cell>
          <cell r="BU46" t="str">
            <v>66-2</v>
          </cell>
          <cell r="BV46" t="str">
            <v>H</v>
          </cell>
          <cell r="CE46">
            <v>0</v>
          </cell>
          <cell r="CG46" t="str">
            <v>LP</v>
          </cell>
          <cell r="CP46">
            <v>0</v>
          </cell>
          <cell r="CR46" t="str">
            <v>LP</v>
          </cell>
          <cell r="DA46">
            <v>0.38194444444444442</v>
          </cell>
          <cell r="DB46">
            <v>30</v>
          </cell>
          <cell r="DC46" t="str">
            <v>TDT</v>
          </cell>
          <cell r="DD46" t="str">
            <v>TRIA ANDINI</v>
          </cell>
          <cell r="DL46">
            <v>0.38611111111111113</v>
          </cell>
          <cell r="DM46">
            <v>28</v>
          </cell>
          <cell r="DN46" t="str">
            <v>H</v>
          </cell>
          <cell r="DW46">
            <v>0.375</v>
          </cell>
          <cell r="DX46">
            <v>30</v>
          </cell>
          <cell r="DY46" t="str">
            <v>H</v>
          </cell>
          <cell r="EH46">
            <v>0</v>
          </cell>
          <cell r="EJ46" t="str">
            <v>C</v>
          </cell>
          <cell r="ES46">
            <v>0.375</v>
          </cell>
          <cell r="ET46">
            <v>30</v>
          </cell>
          <cell r="EU46" t="str">
            <v>TDP</v>
          </cell>
          <cell r="EV46" t="str">
            <v>SUSANTI</v>
          </cell>
          <cell r="EW46" t="str">
            <v>KETEPATAN LOGIN</v>
          </cell>
          <cell r="FD46">
            <v>0.37500000000000006</v>
          </cell>
          <cell r="FE46">
            <v>26</v>
          </cell>
          <cell r="FF46" t="str">
            <v>H</v>
          </cell>
          <cell r="FO46">
            <v>0.375</v>
          </cell>
          <cell r="FP46">
            <v>33</v>
          </cell>
          <cell r="FQ46" t="str">
            <v>H</v>
          </cell>
          <cell r="FZ46">
            <v>0</v>
          </cell>
          <cell r="GB46" t="str">
            <v>LP</v>
          </cell>
          <cell r="GK46">
            <v>0</v>
          </cell>
          <cell r="GM46" t="str">
            <v>LP</v>
          </cell>
          <cell r="GV46">
            <v>0.375</v>
          </cell>
          <cell r="GW46">
            <v>30</v>
          </cell>
          <cell r="GX46" t="str">
            <v>TDT</v>
          </cell>
          <cell r="GY46" t="str">
            <v>OSHA ROSHALIA</v>
          </cell>
          <cell r="HG46">
            <v>0.37638888888888872</v>
          </cell>
          <cell r="HH46">
            <v>28</v>
          </cell>
          <cell r="HI46" t="str">
            <v>H</v>
          </cell>
          <cell r="HR46">
            <v>0.1875</v>
          </cell>
          <cell r="HS46" t="str">
            <v>66-2</v>
          </cell>
          <cell r="HT46" t="str">
            <v>H</v>
          </cell>
          <cell r="IC46">
            <v>0</v>
          </cell>
          <cell r="IE46" t="str">
            <v>LP</v>
          </cell>
          <cell r="IN46">
            <v>0</v>
          </cell>
          <cell r="IP46" t="str">
            <v>LP</v>
          </cell>
          <cell r="JF46">
            <v>0.37986111111111109</v>
          </cell>
          <cell r="JG46">
            <v>22</v>
          </cell>
          <cell r="JH46" t="str">
            <v>H</v>
          </cell>
          <cell r="JQ46">
            <v>0.41875000000000001</v>
          </cell>
          <cell r="JR46">
            <v>25</v>
          </cell>
          <cell r="JS46" t="str">
            <v>H</v>
          </cell>
          <cell r="KB46">
            <v>0.41736111111111118</v>
          </cell>
          <cell r="KC46">
            <v>26</v>
          </cell>
          <cell r="KD46" t="str">
            <v>H</v>
          </cell>
          <cell r="KM46">
            <v>0.41736111111111107</v>
          </cell>
          <cell r="KN46">
            <v>30</v>
          </cell>
          <cell r="KO46" t="str">
            <v>H</v>
          </cell>
          <cell r="KX46">
            <v>0.18888888888888894</v>
          </cell>
          <cell r="KY46" t="str">
            <v>38-2</v>
          </cell>
          <cell r="KZ46" t="str">
            <v>H</v>
          </cell>
          <cell r="LI46">
            <v>0</v>
          </cell>
          <cell r="LK46" t="str">
            <v>LP</v>
          </cell>
          <cell r="NB46">
            <v>32</v>
          </cell>
          <cell r="NC46">
            <v>0</v>
          </cell>
          <cell r="ND46">
            <v>30</v>
          </cell>
          <cell r="NE46">
            <v>25</v>
          </cell>
          <cell r="NF46" t="str">
            <v>66-2</v>
          </cell>
          <cell r="NG46" t="str">
            <v>66-2</v>
          </cell>
          <cell r="NH46">
            <v>0</v>
          </cell>
          <cell r="NI46">
            <v>0</v>
          </cell>
          <cell r="NJ46">
            <v>30</v>
          </cell>
          <cell r="NK46">
            <v>28</v>
          </cell>
          <cell r="NL46">
            <v>30</v>
          </cell>
          <cell r="NM46">
            <v>0</v>
          </cell>
          <cell r="NN46">
            <v>30</v>
          </cell>
          <cell r="NO46">
            <v>26</v>
          </cell>
          <cell r="NP46">
            <v>33</v>
          </cell>
          <cell r="NQ46">
            <v>0</v>
          </cell>
          <cell r="NR46">
            <v>0</v>
          </cell>
          <cell r="NS46">
            <v>30</v>
          </cell>
          <cell r="NT46">
            <v>28</v>
          </cell>
          <cell r="NU46" t="str">
            <v>66-2</v>
          </cell>
          <cell r="NV46">
            <v>0</v>
          </cell>
          <cell r="NW46">
            <v>0</v>
          </cell>
          <cell r="NX46">
            <v>22</v>
          </cell>
          <cell r="NY46">
            <v>25</v>
          </cell>
          <cell r="NZ46">
            <v>26</v>
          </cell>
          <cell r="OA46">
            <v>30</v>
          </cell>
          <cell r="OB46" t="str">
            <v>38-2</v>
          </cell>
          <cell r="OC46">
            <v>0</v>
          </cell>
          <cell r="OD46">
            <v>0</v>
          </cell>
          <cell r="OE46">
            <v>0</v>
          </cell>
          <cell r="OF46">
            <v>0</v>
          </cell>
          <cell r="OH46" t="str">
            <v>H</v>
          </cell>
          <cell r="OI46" t="str">
            <v>LP</v>
          </cell>
          <cell r="OJ46" t="str">
            <v>TDT</v>
          </cell>
          <cell r="OK46" t="str">
            <v>H</v>
          </cell>
          <cell r="OL46" t="str">
            <v>H</v>
          </cell>
          <cell r="OM46" t="str">
            <v>H</v>
          </cell>
          <cell r="ON46" t="str">
            <v>LP</v>
          </cell>
          <cell r="OO46" t="str">
            <v>LP</v>
          </cell>
          <cell r="OP46" t="str">
            <v>TDT</v>
          </cell>
          <cell r="OQ46" t="str">
            <v>H</v>
          </cell>
          <cell r="OR46" t="str">
            <v>H</v>
          </cell>
          <cell r="OS46" t="str">
            <v>C</v>
          </cell>
          <cell r="OT46" t="str">
            <v>TDP</v>
          </cell>
          <cell r="OU46" t="str">
            <v>H</v>
          </cell>
          <cell r="OV46" t="str">
            <v>H</v>
          </cell>
          <cell r="OW46" t="str">
            <v>LP</v>
          </cell>
          <cell r="OX46" t="str">
            <v>LP</v>
          </cell>
          <cell r="OY46" t="str">
            <v>TDT</v>
          </cell>
          <cell r="OZ46" t="str">
            <v>H</v>
          </cell>
          <cell r="PA46" t="str">
            <v>H</v>
          </cell>
          <cell r="PB46" t="str">
            <v>LP</v>
          </cell>
          <cell r="PC46" t="str">
            <v>LP</v>
          </cell>
          <cell r="PD46" t="str">
            <v>H</v>
          </cell>
          <cell r="PE46" t="str">
            <v>H</v>
          </cell>
          <cell r="PF46" t="str">
            <v>H</v>
          </cell>
          <cell r="PG46" t="str">
            <v>H</v>
          </cell>
          <cell r="PH46" t="str">
            <v>H</v>
          </cell>
          <cell r="PI46" t="str">
            <v>LP</v>
          </cell>
          <cell r="PJ46">
            <v>0</v>
          </cell>
          <cell r="PK46">
            <v>0</v>
          </cell>
          <cell r="PL46">
            <v>0</v>
          </cell>
          <cell r="PN46">
            <v>0</v>
          </cell>
          <cell r="PO46">
            <v>0</v>
          </cell>
          <cell r="PP46" t="str">
            <v>SUSANTI</v>
          </cell>
          <cell r="PQ46">
            <v>0</v>
          </cell>
          <cell r="PR46">
            <v>0</v>
          </cell>
          <cell r="PS46">
            <v>0</v>
          </cell>
          <cell r="PT46">
            <v>0</v>
          </cell>
          <cell r="PU46">
            <v>0</v>
          </cell>
          <cell r="PV46" t="str">
            <v>TRIA ANDINI</v>
          </cell>
          <cell r="PW46">
            <v>0</v>
          </cell>
          <cell r="PX46">
            <v>0</v>
          </cell>
          <cell r="PY46">
            <v>0</v>
          </cell>
          <cell r="PZ46" t="str">
            <v>SUSANTI</v>
          </cell>
          <cell r="QA46">
            <v>0</v>
          </cell>
          <cell r="QB46">
            <v>0</v>
          </cell>
          <cell r="QC46">
            <v>0</v>
          </cell>
          <cell r="QD46">
            <v>0</v>
          </cell>
          <cell r="QE46" t="str">
            <v>OSHA ROSHALIA</v>
          </cell>
          <cell r="QF46">
            <v>0</v>
          </cell>
          <cell r="QG46">
            <v>0</v>
          </cell>
          <cell r="QH46">
            <v>0</v>
          </cell>
          <cell r="QI46">
            <v>0</v>
          </cell>
          <cell r="QJ46">
            <v>0</v>
          </cell>
          <cell r="QK46">
            <v>0</v>
          </cell>
          <cell r="QL46">
            <v>0</v>
          </cell>
          <cell r="QM46">
            <v>0</v>
          </cell>
          <cell r="QN46">
            <v>0</v>
          </cell>
          <cell r="QO46">
            <v>0</v>
          </cell>
          <cell r="QP46">
            <v>0</v>
          </cell>
          <cell r="QQ46">
            <v>0</v>
          </cell>
          <cell r="QR46">
            <v>0</v>
          </cell>
          <cell r="QT46">
            <v>0</v>
          </cell>
          <cell r="QU46">
            <v>0</v>
          </cell>
          <cell r="QV46">
            <v>0</v>
          </cell>
          <cell r="QW46">
            <v>0</v>
          </cell>
          <cell r="QX46">
            <v>0</v>
          </cell>
          <cell r="QY46">
            <v>0</v>
          </cell>
          <cell r="QZ46">
            <v>0</v>
          </cell>
          <cell r="RA46">
            <v>0</v>
          </cell>
          <cell r="RB46">
            <v>0</v>
          </cell>
          <cell r="RC46">
            <v>0</v>
          </cell>
          <cell r="RD46">
            <v>0</v>
          </cell>
          <cell r="RE46">
            <v>0</v>
          </cell>
          <cell r="RF46" t="str">
            <v>KETEPATAN LOGIN</v>
          </cell>
          <cell r="RG46">
            <v>0</v>
          </cell>
          <cell r="RH46">
            <v>0</v>
          </cell>
          <cell r="RI46">
            <v>0</v>
          </cell>
          <cell r="RJ46">
            <v>0</v>
          </cell>
          <cell r="RK46">
            <v>0</v>
          </cell>
          <cell r="RL46">
            <v>0</v>
          </cell>
          <cell r="RM46">
            <v>0</v>
          </cell>
          <cell r="RN46">
            <v>0</v>
          </cell>
          <cell r="RO46">
            <v>0</v>
          </cell>
          <cell r="RP46">
            <v>0</v>
          </cell>
          <cell r="RQ46">
            <v>0</v>
          </cell>
          <cell r="RR46">
            <v>0</v>
          </cell>
          <cell r="RS46">
            <v>0</v>
          </cell>
          <cell r="RT46">
            <v>0</v>
          </cell>
          <cell r="RU46">
            <v>0</v>
          </cell>
          <cell r="RV46">
            <v>0</v>
          </cell>
          <cell r="RW46">
            <v>0</v>
          </cell>
          <cell r="RX46">
            <v>0</v>
          </cell>
          <cell r="RZ46">
            <v>0.37500000000000006</v>
          </cell>
          <cell r="SA46">
            <v>0</v>
          </cell>
          <cell r="SB46">
            <v>0.37847222222222221</v>
          </cell>
          <cell r="SC46">
            <v>0.38263888888888886</v>
          </cell>
          <cell r="SD46">
            <v>0.18680555555555556</v>
          </cell>
          <cell r="SE46">
            <v>0.18611111111111112</v>
          </cell>
          <cell r="SF46">
            <v>0</v>
          </cell>
          <cell r="SG46">
            <v>0</v>
          </cell>
          <cell r="SH46">
            <v>0.38194444444444442</v>
          </cell>
          <cell r="SI46">
            <v>0.38611111111111113</v>
          </cell>
          <cell r="SJ46">
            <v>0.375</v>
          </cell>
          <cell r="SK46">
            <v>0</v>
          </cell>
          <cell r="SL46">
            <v>0.375</v>
          </cell>
          <cell r="SM46">
            <v>0.37500000000000006</v>
          </cell>
          <cell r="SN46">
            <v>0.375</v>
          </cell>
          <cell r="SO46">
            <v>0</v>
          </cell>
          <cell r="SP46">
            <v>0</v>
          </cell>
          <cell r="SQ46">
            <v>0.375</v>
          </cell>
          <cell r="SR46">
            <v>0.37638888888888872</v>
          </cell>
          <cell r="SS46">
            <v>0.1875</v>
          </cell>
          <cell r="ST46">
            <v>0</v>
          </cell>
          <cell r="SU46">
            <v>0</v>
          </cell>
          <cell r="SV46">
            <v>0.37986111111111109</v>
          </cell>
          <cell r="SW46">
            <v>0.41875000000000001</v>
          </cell>
          <cell r="SX46">
            <v>0.41736111111111118</v>
          </cell>
          <cell r="SY46">
            <v>0.41736111111111107</v>
          </cell>
          <cell r="SZ46">
            <v>0.18888888888888894</v>
          </cell>
          <cell r="TA46">
            <v>0</v>
          </cell>
          <cell r="TB46">
            <v>0</v>
          </cell>
          <cell r="TC46">
            <v>0</v>
          </cell>
          <cell r="TD46">
            <v>0</v>
          </cell>
          <cell r="TF46">
            <v>0</v>
          </cell>
          <cell r="TG46">
            <v>0</v>
          </cell>
          <cell r="TH46">
            <v>0</v>
          </cell>
          <cell r="TI46">
            <v>0</v>
          </cell>
          <cell r="TJ46">
            <v>0</v>
          </cell>
          <cell r="TK46">
            <v>0</v>
          </cell>
          <cell r="TL46">
            <v>0</v>
          </cell>
          <cell r="TM46">
            <v>0</v>
          </cell>
          <cell r="TN46">
            <v>0</v>
          </cell>
          <cell r="TO46">
            <v>0</v>
          </cell>
          <cell r="TP46">
            <v>0</v>
          </cell>
          <cell r="TQ46">
            <v>0</v>
          </cell>
          <cell r="TR46">
            <v>0</v>
          </cell>
          <cell r="TS46">
            <v>0</v>
          </cell>
          <cell r="TT46">
            <v>0</v>
          </cell>
          <cell r="TU46">
            <v>0</v>
          </cell>
          <cell r="TV46">
            <v>0</v>
          </cell>
          <cell r="TW46">
            <v>0</v>
          </cell>
          <cell r="TX46">
            <v>0</v>
          </cell>
          <cell r="TY46">
            <v>0</v>
          </cell>
          <cell r="TZ46">
            <v>0</v>
          </cell>
          <cell r="UA46">
            <v>0</v>
          </cell>
          <cell r="UB46">
            <v>0</v>
          </cell>
          <cell r="UC46">
            <v>0</v>
          </cell>
          <cell r="UD46">
            <v>0</v>
          </cell>
          <cell r="UE46">
            <v>0</v>
          </cell>
          <cell r="UF46">
            <v>0</v>
          </cell>
          <cell r="UG46">
            <v>0</v>
          </cell>
          <cell r="UH46">
            <v>0</v>
          </cell>
          <cell r="UI46">
            <v>0</v>
          </cell>
          <cell r="UJ46">
            <v>0</v>
          </cell>
          <cell r="UL46">
            <v>0</v>
          </cell>
          <cell r="UM46">
            <v>0</v>
          </cell>
          <cell r="UN46">
            <v>0</v>
          </cell>
          <cell r="UO46">
            <v>0</v>
          </cell>
          <cell r="UP46">
            <v>0</v>
          </cell>
          <cell r="UQ46">
            <v>0</v>
          </cell>
          <cell r="UR46">
            <v>0</v>
          </cell>
          <cell r="US46">
            <v>0</v>
          </cell>
          <cell r="UT46">
            <v>0</v>
          </cell>
          <cell r="UU46">
            <v>0</v>
          </cell>
          <cell r="UV46">
            <v>0</v>
          </cell>
          <cell r="UW46">
            <v>0</v>
          </cell>
          <cell r="UX46">
            <v>0</v>
          </cell>
          <cell r="UY46">
            <v>0</v>
          </cell>
          <cell r="UZ46">
            <v>0</v>
          </cell>
          <cell r="VA46">
            <v>0</v>
          </cell>
          <cell r="VB46">
            <v>0</v>
          </cell>
          <cell r="VC46">
            <v>0</v>
          </cell>
          <cell r="VD46">
            <v>0</v>
          </cell>
          <cell r="VE46">
            <v>0</v>
          </cell>
          <cell r="VF46">
            <v>0</v>
          </cell>
          <cell r="VG46">
            <v>0</v>
          </cell>
          <cell r="VH46">
            <v>0</v>
          </cell>
          <cell r="VI46">
            <v>0</v>
          </cell>
          <cell r="VJ46">
            <v>0</v>
          </cell>
          <cell r="VK46">
            <v>0</v>
          </cell>
          <cell r="VL46">
            <v>0</v>
          </cell>
          <cell r="VM46">
            <v>0</v>
          </cell>
          <cell r="VN46">
            <v>0</v>
          </cell>
          <cell r="VO46">
            <v>0</v>
          </cell>
          <cell r="VP46">
            <v>0</v>
          </cell>
          <cell r="VR46">
            <v>20</v>
          </cell>
          <cell r="VS46">
            <v>28</v>
          </cell>
          <cell r="VT46">
            <v>20</v>
          </cell>
          <cell r="VU46">
            <v>19</v>
          </cell>
          <cell r="VV46">
            <v>8</v>
          </cell>
          <cell r="VW46">
            <v>0</v>
          </cell>
          <cell r="VX46">
            <v>0</v>
          </cell>
          <cell r="VY46">
            <v>0</v>
          </cell>
          <cell r="VZ46">
            <v>0</v>
          </cell>
          <cell r="WA46">
            <v>0</v>
          </cell>
          <cell r="WB46">
            <v>0</v>
          </cell>
          <cell r="WC46">
            <v>0</v>
          </cell>
          <cell r="WD46">
            <v>0</v>
          </cell>
          <cell r="WE46">
            <v>1</v>
          </cell>
          <cell r="WF46">
            <v>0</v>
          </cell>
          <cell r="WG46">
            <v>0</v>
          </cell>
          <cell r="WH46">
            <v>0</v>
          </cell>
          <cell r="WI46">
            <v>0</v>
          </cell>
          <cell r="WJ46">
            <v>1</v>
          </cell>
          <cell r="WK46">
            <v>0</v>
          </cell>
          <cell r="WL46">
            <v>0</v>
          </cell>
          <cell r="WM46">
            <v>0</v>
          </cell>
          <cell r="WN46">
            <v>0</v>
          </cell>
          <cell r="WO46">
            <v>3</v>
          </cell>
          <cell r="WP46">
            <v>0</v>
          </cell>
          <cell r="WQ46">
            <v>3</v>
          </cell>
          <cell r="WR46">
            <v>1</v>
          </cell>
          <cell r="WS46">
            <v>4</v>
          </cell>
          <cell r="WT46">
            <v>0</v>
          </cell>
          <cell r="WU46">
            <v>0</v>
          </cell>
          <cell r="WV46">
            <v>0</v>
          </cell>
          <cell r="WW46">
            <v>0</v>
          </cell>
          <cell r="WX46">
            <v>0</v>
          </cell>
          <cell r="WY46">
            <v>1</v>
          </cell>
          <cell r="WZ46">
            <v>0</v>
          </cell>
          <cell r="XA46">
            <v>1</v>
          </cell>
          <cell r="XB46">
            <v>0</v>
          </cell>
          <cell r="XC46">
            <v>0</v>
          </cell>
          <cell r="XD46">
            <v>0</v>
          </cell>
          <cell r="XE46">
            <v>0</v>
          </cell>
          <cell r="XF46">
            <v>0</v>
          </cell>
          <cell r="XG46">
            <v>0</v>
          </cell>
          <cell r="XH46">
            <v>0</v>
          </cell>
          <cell r="XI46">
            <v>0</v>
          </cell>
          <cell r="XJ46">
            <v>1</v>
          </cell>
          <cell r="XK46">
            <v>7</v>
          </cell>
          <cell r="XL46">
            <v>7</v>
          </cell>
          <cell r="XM46">
            <v>5</v>
          </cell>
          <cell r="XN46">
            <v>19</v>
          </cell>
          <cell r="XO46">
            <v>0</v>
          </cell>
          <cell r="XP46">
            <v>0</v>
          </cell>
          <cell r="XQ46">
            <v>0</v>
          </cell>
          <cell r="XR46">
            <v>0</v>
          </cell>
          <cell r="XS46">
            <v>0</v>
          </cell>
          <cell r="XT46">
            <v>0</v>
          </cell>
          <cell r="XU46">
            <v>0</v>
          </cell>
          <cell r="XV46">
            <v>0</v>
          </cell>
          <cell r="XW46">
            <v>3</v>
          </cell>
          <cell r="XX46">
            <v>2</v>
          </cell>
          <cell r="XY46">
            <v>2</v>
          </cell>
          <cell r="XZ46">
            <v>7</v>
          </cell>
          <cell r="YA46">
            <v>0</v>
          </cell>
          <cell r="YB46">
            <v>0</v>
          </cell>
          <cell r="YC46">
            <v>0</v>
          </cell>
          <cell r="YD46">
            <v>0</v>
          </cell>
          <cell r="YE46">
            <v>0</v>
          </cell>
          <cell r="YF46">
            <v>38</v>
          </cell>
          <cell r="YG46">
            <v>1</v>
          </cell>
          <cell r="YH46">
            <v>1</v>
          </cell>
          <cell r="YI46">
            <v>1</v>
          </cell>
          <cell r="YJ46">
            <v>1</v>
          </cell>
          <cell r="YL46">
            <v>1</v>
          </cell>
          <cell r="YM46" t="str">
            <v>B</v>
          </cell>
          <cell r="YN46">
            <v>1</v>
          </cell>
          <cell r="YO46">
            <v>0</v>
          </cell>
          <cell r="YP46">
            <v>1</v>
          </cell>
        </row>
        <row r="47">
          <cell r="B47" t="str">
            <v>INTAN MARDIANI</v>
          </cell>
          <cell r="C47">
            <v>154682</v>
          </cell>
          <cell r="D47" t="str">
            <v>1</v>
          </cell>
          <cell r="E47" t="str">
            <v>ISLAM</v>
          </cell>
          <cell r="F47" t="str">
            <v>PKWT</v>
          </cell>
          <cell r="G47" t="str">
            <v>POSTPAID</v>
          </cell>
          <cell r="J47">
            <v>19231967</v>
          </cell>
          <cell r="K47">
            <v>570278</v>
          </cell>
          <cell r="L47" t="str">
            <v>PEREMPUAN</v>
          </cell>
          <cell r="M47" t="str">
            <v>AGENT POSTPAID</v>
          </cell>
          <cell r="N47" t="str">
            <v>FERDY LEONARD SAMUEL TAULO</v>
          </cell>
          <cell r="O47" t="str">
            <v>AAN YANUAR</v>
          </cell>
          <cell r="Q47">
            <v>0.37500000000000006</v>
          </cell>
          <cell r="R47">
            <v>32</v>
          </cell>
          <cell r="S47" t="str">
            <v>H</v>
          </cell>
          <cell r="AB47">
            <v>0.18263888888888902</v>
          </cell>
          <cell r="AC47" t="str">
            <v>66-2</v>
          </cell>
          <cell r="AD47" t="str">
            <v>H</v>
          </cell>
          <cell r="AM47">
            <v>0</v>
          </cell>
          <cell r="AO47" t="str">
            <v>LP</v>
          </cell>
          <cell r="AX47">
            <v>0.375</v>
          </cell>
          <cell r="AY47">
            <v>22</v>
          </cell>
          <cell r="AZ47" t="str">
            <v>H</v>
          </cell>
          <cell r="BI47">
            <v>0.38611111111111113</v>
          </cell>
          <cell r="BJ47">
            <v>32</v>
          </cell>
          <cell r="BK47" t="str">
            <v>TDP</v>
          </cell>
          <cell r="BL47" t="str">
            <v>NANDA HAMIDAH NURMAN</v>
          </cell>
          <cell r="BM47" t="str">
            <v>NPS</v>
          </cell>
          <cell r="BT47">
            <v>0.37638888888888899</v>
          </cell>
          <cell r="BU47">
            <v>33</v>
          </cell>
          <cell r="BV47" t="str">
            <v>TDT</v>
          </cell>
          <cell r="BW47" t="str">
            <v>RESPI SILVA NADILA</v>
          </cell>
          <cell r="CE47">
            <v>0.1875</v>
          </cell>
          <cell r="CF47" t="str">
            <v>66-2</v>
          </cell>
          <cell r="CG47" t="str">
            <v>H</v>
          </cell>
          <cell r="CP47">
            <v>0</v>
          </cell>
          <cell r="CR47" t="str">
            <v>LP</v>
          </cell>
          <cell r="DA47">
            <v>0</v>
          </cell>
          <cell r="DC47" t="str">
            <v>LP</v>
          </cell>
          <cell r="DL47">
            <v>0.38819444444444451</v>
          </cell>
          <cell r="DM47">
            <v>22</v>
          </cell>
          <cell r="DN47" t="str">
            <v>H</v>
          </cell>
          <cell r="DW47">
            <v>0.38263888888888892</v>
          </cell>
          <cell r="DX47">
            <v>25</v>
          </cell>
          <cell r="DY47" t="str">
            <v>H</v>
          </cell>
          <cell r="EH47">
            <v>0.37500000000000006</v>
          </cell>
          <cell r="EI47">
            <v>32</v>
          </cell>
          <cell r="EJ47" t="str">
            <v>H</v>
          </cell>
          <cell r="ES47">
            <v>0.1875</v>
          </cell>
          <cell r="ET47" t="str">
            <v>66-2</v>
          </cell>
          <cell r="EU47" t="str">
            <v>H</v>
          </cell>
          <cell r="FD47">
            <v>0</v>
          </cell>
          <cell r="FF47" t="str">
            <v>LP</v>
          </cell>
          <cell r="FO47">
            <v>0.37500000000000006</v>
          </cell>
          <cell r="FP47">
            <v>32</v>
          </cell>
          <cell r="FQ47" t="str">
            <v>TDT</v>
          </cell>
          <cell r="FR47" t="str">
            <v>YAYU DAHLINA</v>
          </cell>
          <cell r="FZ47">
            <v>0.375</v>
          </cell>
          <cell r="GA47">
            <v>33</v>
          </cell>
          <cell r="GB47" t="str">
            <v>TDT</v>
          </cell>
          <cell r="GC47" t="str">
            <v>TRIA ANDINI</v>
          </cell>
          <cell r="GK47">
            <v>0.38750000000000001</v>
          </cell>
          <cell r="GL47">
            <v>26</v>
          </cell>
          <cell r="GM47" t="str">
            <v>H</v>
          </cell>
          <cell r="GV47">
            <v>0.36736111111111108</v>
          </cell>
          <cell r="GW47">
            <v>33</v>
          </cell>
          <cell r="GX47" t="str">
            <v>H</v>
          </cell>
          <cell r="HG47">
            <v>0.37430555555555556</v>
          </cell>
          <cell r="HH47">
            <v>33</v>
          </cell>
          <cell r="HI47" t="str">
            <v>H</v>
          </cell>
          <cell r="HR47">
            <v>0</v>
          </cell>
          <cell r="HT47" t="str">
            <v>LP</v>
          </cell>
          <cell r="IC47">
            <v>0</v>
          </cell>
          <cell r="IE47" t="str">
            <v>LP</v>
          </cell>
          <cell r="IN47">
            <v>0</v>
          </cell>
          <cell r="IP47" t="str">
            <v>C</v>
          </cell>
          <cell r="JF47">
            <v>0.38055555555555548</v>
          </cell>
          <cell r="JG47">
            <v>28</v>
          </cell>
          <cell r="JH47" t="str">
            <v>H</v>
          </cell>
          <cell r="JQ47">
            <v>0.41736111111111107</v>
          </cell>
          <cell r="JR47">
            <v>32</v>
          </cell>
          <cell r="JS47" t="str">
            <v>H</v>
          </cell>
          <cell r="KB47">
            <v>0</v>
          </cell>
          <cell r="KD47" t="str">
            <v>LP</v>
          </cell>
          <cell r="KM47">
            <v>0.42013888888888895</v>
          </cell>
          <cell r="KN47">
            <v>22</v>
          </cell>
          <cell r="KO47" t="str">
            <v>H</v>
          </cell>
          <cell r="KX47">
            <v>0.41666666666666669</v>
          </cell>
          <cell r="KY47">
            <v>32</v>
          </cell>
          <cell r="KZ47" t="str">
            <v>TDT</v>
          </cell>
          <cell r="LA47" t="str">
            <v>NIA KURNIAWATI FEBRIYANI</v>
          </cell>
          <cell r="LI47">
            <v>0.1881944444444445</v>
          </cell>
          <cell r="LJ47" t="str">
            <v>38-2</v>
          </cell>
          <cell r="LK47" t="str">
            <v>H</v>
          </cell>
          <cell r="NB47">
            <v>32</v>
          </cell>
          <cell r="NC47" t="str">
            <v>66-2</v>
          </cell>
          <cell r="ND47">
            <v>0</v>
          </cell>
          <cell r="NE47">
            <v>22</v>
          </cell>
          <cell r="NF47">
            <v>32</v>
          </cell>
          <cell r="NG47">
            <v>33</v>
          </cell>
          <cell r="NH47" t="str">
            <v>66-2</v>
          </cell>
          <cell r="NI47">
            <v>0</v>
          </cell>
          <cell r="NJ47">
            <v>0</v>
          </cell>
          <cell r="NK47">
            <v>22</v>
          </cell>
          <cell r="NL47">
            <v>25</v>
          </cell>
          <cell r="NM47">
            <v>32</v>
          </cell>
          <cell r="NN47" t="str">
            <v>66-2</v>
          </cell>
          <cell r="NO47">
            <v>0</v>
          </cell>
          <cell r="NP47">
            <v>32</v>
          </cell>
          <cell r="NQ47">
            <v>33</v>
          </cell>
          <cell r="NR47">
            <v>26</v>
          </cell>
          <cell r="NS47">
            <v>33</v>
          </cell>
          <cell r="NT47">
            <v>33</v>
          </cell>
          <cell r="NU47">
            <v>0</v>
          </cell>
          <cell r="NV47">
            <v>0</v>
          </cell>
          <cell r="NW47">
            <v>0</v>
          </cell>
          <cell r="NX47">
            <v>28</v>
          </cell>
          <cell r="NY47">
            <v>32</v>
          </cell>
          <cell r="NZ47">
            <v>0</v>
          </cell>
          <cell r="OA47">
            <v>22</v>
          </cell>
          <cell r="OB47">
            <v>32</v>
          </cell>
          <cell r="OC47" t="str">
            <v>38-2</v>
          </cell>
          <cell r="OD47">
            <v>0</v>
          </cell>
          <cell r="OE47">
            <v>0</v>
          </cell>
          <cell r="OF47">
            <v>0</v>
          </cell>
          <cell r="OH47" t="str">
            <v>H</v>
          </cell>
          <cell r="OI47" t="str">
            <v>H</v>
          </cell>
          <cell r="OJ47" t="str">
            <v>LP</v>
          </cell>
          <cell r="OK47" t="str">
            <v>H</v>
          </cell>
          <cell r="OL47" t="str">
            <v>TDP</v>
          </cell>
          <cell r="OM47" t="str">
            <v>TDT</v>
          </cell>
          <cell r="ON47" t="str">
            <v>H</v>
          </cell>
          <cell r="OO47" t="str">
            <v>LP</v>
          </cell>
          <cell r="OP47" t="str">
            <v>LP</v>
          </cell>
          <cell r="OQ47" t="str">
            <v>H</v>
          </cell>
          <cell r="OR47" t="str">
            <v>H</v>
          </cell>
          <cell r="OS47" t="str">
            <v>H</v>
          </cell>
          <cell r="OT47" t="str">
            <v>H</v>
          </cell>
          <cell r="OU47" t="str">
            <v>LP</v>
          </cell>
          <cell r="OV47" t="str">
            <v>TDT</v>
          </cell>
          <cell r="OW47" t="str">
            <v>TDT</v>
          </cell>
          <cell r="OX47" t="str">
            <v>H</v>
          </cell>
          <cell r="OY47" t="str">
            <v>H</v>
          </cell>
          <cell r="OZ47" t="str">
            <v>H</v>
          </cell>
          <cell r="PA47" t="str">
            <v>LP</v>
          </cell>
          <cell r="PB47" t="str">
            <v>LP</v>
          </cell>
          <cell r="PC47" t="str">
            <v>C</v>
          </cell>
          <cell r="PD47" t="str">
            <v>H</v>
          </cell>
          <cell r="PE47" t="str">
            <v>H</v>
          </cell>
          <cell r="PF47" t="str">
            <v>LP</v>
          </cell>
          <cell r="PG47" t="str">
            <v>H</v>
          </cell>
          <cell r="PH47" t="str">
            <v>TDT</v>
          </cell>
          <cell r="PI47" t="str">
            <v>H</v>
          </cell>
          <cell r="PJ47">
            <v>0</v>
          </cell>
          <cell r="PK47">
            <v>0</v>
          </cell>
          <cell r="PL47">
            <v>0</v>
          </cell>
          <cell r="PN47">
            <v>0</v>
          </cell>
          <cell r="PO47">
            <v>0</v>
          </cell>
          <cell r="PP47">
            <v>0</v>
          </cell>
          <cell r="PQ47">
            <v>0</v>
          </cell>
          <cell r="PR47" t="str">
            <v>NANDA HAMIDAH NURMAN</v>
          </cell>
          <cell r="PS47" t="str">
            <v>RESPI SILVA NADILA</v>
          </cell>
          <cell r="PT47">
            <v>0</v>
          </cell>
          <cell r="PU47">
            <v>0</v>
          </cell>
          <cell r="PV47">
            <v>0</v>
          </cell>
          <cell r="PW47">
            <v>0</v>
          </cell>
          <cell r="PX47">
            <v>0</v>
          </cell>
          <cell r="PY47">
            <v>0</v>
          </cell>
          <cell r="PZ47">
            <v>0</v>
          </cell>
          <cell r="QA47">
            <v>0</v>
          </cell>
          <cell r="QB47" t="str">
            <v>YAYU DAHLINA</v>
          </cell>
          <cell r="QC47" t="str">
            <v>TRIA ANDINI</v>
          </cell>
          <cell r="QD47">
            <v>0</v>
          </cell>
          <cell r="QE47">
            <v>0</v>
          </cell>
          <cell r="QF47">
            <v>0</v>
          </cell>
          <cell r="QG47">
            <v>0</v>
          </cell>
          <cell r="QH47">
            <v>0</v>
          </cell>
          <cell r="QI47">
            <v>0</v>
          </cell>
          <cell r="QJ47">
            <v>0</v>
          </cell>
          <cell r="QK47">
            <v>0</v>
          </cell>
          <cell r="QL47">
            <v>0</v>
          </cell>
          <cell r="QM47">
            <v>0</v>
          </cell>
          <cell r="QN47" t="str">
            <v>NIA KURNIAWATI FEBRIYANI</v>
          </cell>
          <cell r="QO47">
            <v>0</v>
          </cell>
          <cell r="QP47">
            <v>0</v>
          </cell>
          <cell r="QQ47">
            <v>0</v>
          </cell>
          <cell r="QR47">
            <v>0</v>
          </cell>
          <cell r="QT47">
            <v>0</v>
          </cell>
          <cell r="QU47">
            <v>0</v>
          </cell>
          <cell r="QV47">
            <v>0</v>
          </cell>
          <cell r="QW47">
            <v>0</v>
          </cell>
          <cell r="QX47" t="str">
            <v>NPS</v>
          </cell>
          <cell r="QY47">
            <v>0</v>
          </cell>
          <cell r="QZ47">
            <v>0</v>
          </cell>
          <cell r="RA47">
            <v>0</v>
          </cell>
          <cell r="RB47">
            <v>0</v>
          </cell>
          <cell r="RC47">
            <v>0</v>
          </cell>
          <cell r="RD47">
            <v>0</v>
          </cell>
          <cell r="RE47">
            <v>0</v>
          </cell>
          <cell r="RF47">
            <v>0</v>
          </cell>
          <cell r="RG47">
            <v>0</v>
          </cell>
          <cell r="RH47">
            <v>0</v>
          </cell>
          <cell r="RI47">
            <v>0</v>
          </cell>
          <cell r="RJ47">
            <v>0</v>
          </cell>
          <cell r="RK47">
            <v>0</v>
          </cell>
          <cell r="RL47">
            <v>0</v>
          </cell>
          <cell r="RM47">
            <v>0</v>
          </cell>
          <cell r="RN47">
            <v>0</v>
          </cell>
          <cell r="RO47">
            <v>0</v>
          </cell>
          <cell r="RP47">
            <v>0</v>
          </cell>
          <cell r="RQ47">
            <v>0</v>
          </cell>
          <cell r="RR47">
            <v>0</v>
          </cell>
          <cell r="RS47">
            <v>0</v>
          </cell>
          <cell r="RT47">
            <v>0</v>
          </cell>
          <cell r="RU47">
            <v>0</v>
          </cell>
          <cell r="RV47">
            <v>0</v>
          </cell>
          <cell r="RW47">
            <v>0</v>
          </cell>
          <cell r="RX47">
            <v>0</v>
          </cell>
          <cell r="RZ47">
            <v>0.37500000000000006</v>
          </cell>
          <cell r="SA47">
            <v>0.18263888888888902</v>
          </cell>
          <cell r="SB47">
            <v>0</v>
          </cell>
          <cell r="SC47">
            <v>0.375</v>
          </cell>
          <cell r="SD47">
            <v>0.38611111111111113</v>
          </cell>
          <cell r="SE47">
            <v>0.37638888888888899</v>
          </cell>
          <cell r="SF47">
            <v>0.1875</v>
          </cell>
          <cell r="SG47">
            <v>0</v>
          </cell>
          <cell r="SH47">
            <v>0</v>
          </cell>
          <cell r="SI47">
            <v>0.38819444444444451</v>
          </cell>
          <cell r="SJ47">
            <v>0.38263888888888892</v>
          </cell>
          <cell r="SK47">
            <v>0.37500000000000006</v>
          </cell>
          <cell r="SL47">
            <v>0.1875</v>
          </cell>
          <cell r="SM47">
            <v>0</v>
          </cell>
          <cell r="SN47">
            <v>0.37500000000000006</v>
          </cell>
          <cell r="SO47">
            <v>0.375</v>
          </cell>
          <cell r="SP47">
            <v>0.38750000000000001</v>
          </cell>
          <cell r="SQ47">
            <v>0.36736111111111108</v>
          </cell>
          <cell r="SR47">
            <v>0.37430555555555556</v>
          </cell>
          <cell r="SS47">
            <v>0</v>
          </cell>
          <cell r="ST47">
            <v>0</v>
          </cell>
          <cell r="SU47">
            <v>0</v>
          </cell>
          <cell r="SV47">
            <v>0.38055555555555548</v>
          </cell>
          <cell r="SW47">
            <v>0.41736111111111107</v>
          </cell>
          <cell r="SX47">
            <v>0</v>
          </cell>
          <cell r="SY47">
            <v>0.42013888888888895</v>
          </cell>
          <cell r="SZ47">
            <v>0.41666666666666669</v>
          </cell>
          <cell r="TA47">
            <v>0.1881944444444445</v>
          </cell>
          <cell r="TB47">
            <v>0</v>
          </cell>
          <cell r="TC47">
            <v>0</v>
          </cell>
          <cell r="TD47">
            <v>0</v>
          </cell>
          <cell r="TF47">
            <v>0</v>
          </cell>
          <cell r="TG47">
            <v>0</v>
          </cell>
          <cell r="TH47">
            <v>0</v>
          </cell>
          <cell r="TI47">
            <v>0</v>
          </cell>
          <cell r="TJ47">
            <v>0</v>
          </cell>
          <cell r="TK47">
            <v>0</v>
          </cell>
          <cell r="TL47">
            <v>0</v>
          </cell>
          <cell r="TM47">
            <v>0</v>
          </cell>
          <cell r="TN47">
            <v>0</v>
          </cell>
          <cell r="TO47">
            <v>0</v>
          </cell>
          <cell r="TP47">
            <v>0</v>
          </cell>
          <cell r="TQ47">
            <v>0</v>
          </cell>
          <cell r="TR47">
            <v>0</v>
          </cell>
          <cell r="TS47">
            <v>0</v>
          </cell>
          <cell r="TT47">
            <v>0</v>
          </cell>
          <cell r="TU47">
            <v>0</v>
          </cell>
          <cell r="TV47">
            <v>0</v>
          </cell>
          <cell r="TW47">
            <v>0</v>
          </cell>
          <cell r="TX47">
            <v>0</v>
          </cell>
          <cell r="TY47">
            <v>0</v>
          </cell>
          <cell r="TZ47">
            <v>0</v>
          </cell>
          <cell r="UA47">
            <v>0</v>
          </cell>
          <cell r="UB47">
            <v>0</v>
          </cell>
          <cell r="UC47">
            <v>0</v>
          </cell>
          <cell r="UD47">
            <v>0</v>
          </cell>
          <cell r="UE47">
            <v>0</v>
          </cell>
          <cell r="UF47">
            <v>0</v>
          </cell>
          <cell r="UG47">
            <v>0</v>
          </cell>
          <cell r="UH47">
            <v>0</v>
          </cell>
          <cell r="UI47">
            <v>0</v>
          </cell>
          <cell r="UJ47">
            <v>0</v>
          </cell>
          <cell r="UL47">
            <v>0</v>
          </cell>
          <cell r="UM47">
            <v>0</v>
          </cell>
          <cell r="UN47">
            <v>0</v>
          </cell>
          <cell r="UO47">
            <v>0</v>
          </cell>
          <cell r="UP47">
            <v>0</v>
          </cell>
          <cell r="UQ47">
            <v>0</v>
          </cell>
          <cell r="UR47">
            <v>0</v>
          </cell>
          <cell r="US47">
            <v>0</v>
          </cell>
          <cell r="UT47">
            <v>0</v>
          </cell>
          <cell r="UU47">
            <v>0</v>
          </cell>
          <cell r="UV47">
            <v>0</v>
          </cell>
          <cell r="UW47">
            <v>0</v>
          </cell>
          <cell r="UX47">
            <v>0</v>
          </cell>
          <cell r="UY47">
            <v>0</v>
          </cell>
          <cell r="UZ47">
            <v>0</v>
          </cell>
          <cell r="VA47">
            <v>0</v>
          </cell>
          <cell r="VB47">
            <v>0</v>
          </cell>
          <cell r="VC47">
            <v>0</v>
          </cell>
          <cell r="VD47">
            <v>0</v>
          </cell>
          <cell r="VE47">
            <v>0</v>
          </cell>
          <cell r="VF47">
            <v>0</v>
          </cell>
          <cell r="VG47">
            <v>0</v>
          </cell>
          <cell r="VH47">
            <v>0</v>
          </cell>
          <cell r="VI47">
            <v>0</v>
          </cell>
          <cell r="VJ47">
            <v>0</v>
          </cell>
          <cell r="VK47">
            <v>0</v>
          </cell>
          <cell r="VL47">
            <v>0</v>
          </cell>
          <cell r="VM47">
            <v>0</v>
          </cell>
          <cell r="VN47">
            <v>0</v>
          </cell>
          <cell r="VO47">
            <v>0</v>
          </cell>
          <cell r="VP47">
            <v>0</v>
          </cell>
          <cell r="VR47">
            <v>21</v>
          </cell>
          <cell r="VS47">
            <v>28</v>
          </cell>
          <cell r="VT47">
            <v>21</v>
          </cell>
          <cell r="VU47">
            <v>20</v>
          </cell>
          <cell r="VV47">
            <v>7</v>
          </cell>
          <cell r="VW47">
            <v>0</v>
          </cell>
          <cell r="VX47">
            <v>0</v>
          </cell>
          <cell r="VY47">
            <v>0</v>
          </cell>
          <cell r="VZ47">
            <v>0</v>
          </cell>
          <cell r="WA47">
            <v>0</v>
          </cell>
          <cell r="WB47">
            <v>0</v>
          </cell>
          <cell r="WC47">
            <v>0</v>
          </cell>
          <cell r="WD47">
            <v>0</v>
          </cell>
          <cell r="WE47">
            <v>1</v>
          </cell>
          <cell r="WF47">
            <v>0</v>
          </cell>
          <cell r="WG47">
            <v>0</v>
          </cell>
          <cell r="WH47">
            <v>0</v>
          </cell>
          <cell r="WI47">
            <v>0</v>
          </cell>
          <cell r="WJ47">
            <v>1</v>
          </cell>
          <cell r="WK47">
            <v>0</v>
          </cell>
          <cell r="WL47">
            <v>0</v>
          </cell>
          <cell r="WM47">
            <v>0</v>
          </cell>
          <cell r="WN47">
            <v>0</v>
          </cell>
          <cell r="WO47">
            <v>3</v>
          </cell>
          <cell r="WP47">
            <v>0</v>
          </cell>
          <cell r="WQ47">
            <v>4</v>
          </cell>
          <cell r="WR47">
            <v>1</v>
          </cell>
          <cell r="WS47">
            <v>5</v>
          </cell>
          <cell r="WT47">
            <v>0</v>
          </cell>
          <cell r="WU47">
            <v>0</v>
          </cell>
          <cell r="WV47">
            <v>0</v>
          </cell>
          <cell r="WW47">
            <v>0</v>
          </cell>
          <cell r="WX47">
            <v>0</v>
          </cell>
          <cell r="WY47">
            <v>1</v>
          </cell>
          <cell r="WZ47">
            <v>0</v>
          </cell>
          <cell r="XA47">
            <v>0</v>
          </cell>
          <cell r="XB47">
            <v>0</v>
          </cell>
          <cell r="XC47">
            <v>0</v>
          </cell>
          <cell r="XD47">
            <v>0</v>
          </cell>
          <cell r="XE47">
            <v>1</v>
          </cell>
          <cell r="XF47">
            <v>0</v>
          </cell>
          <cell r="XG47">
            <v>0</v>
          </cell>
          <cell r="XH47">
            <v>0</v>
          </cell>
          <cell r="XI47">
            <v>0</v>
          </cell>
          <cell r="XJ47">
            <v>1</v>
          </cell>
          <cell r="XK47">
            <v>7</v>
          </cell>
          <cell r="XL47">
            <v>8</v>
          </cell>
          <cell r="XM47">
            <v>5</v>
          </cell>
          <cell r="XN47">
            <v>20</v>
          </cell>
          <cell r="XO47">
            <v>0</v>
          </cell>
          <cell r="XP47">
            <v>0</v>
          </cell>
          <cell r="XQ47">
            <v>0</v>
          </cell>
          <cell r="XR47">
            <v>0</v>
          </cell>
          <cell r="XS47">
            <v>0</v>
          </cell>
          <cell r="XT47">
            <v>0</v>
          </cell>
          <cell r="XU47">
            <v>0</v>
          </cell>
          <cell r="XV47">
            <v>0</v>
          </cell>
          <cell r="XW47">
            <v>3</v>
          </cell>
          <cell r="XX47">
            <v>2</v>
          </cell>
          <cell r="XY47">
            <v>2</v>
          </cell>
          <cell r="XZ47">
            <v>7</v>
          </cell>
          <cell r="YA47">
            <v>0</v>
          </cell>
          <cell r="YB47">
            <v>0</v>
          </cell>
          <cell r="YC47">
            <v>0</v>
          </cell>
          <cell r="YD47">
            <v>0</v>
          </cell>
          <cell r="YE47">
            <v>0</v>
          </cell>
          <cell r="YF47">
            <v>40</v>
          </cell>
          <cell r="YG47">
            <v>1</v>
          </cell>
          <cell r="YH47">
            <v>1</v>
          </cell>
          <cell r="YI47">
            <v>1</v>
          </cell>
          <cell r="YJ47">
            <v>1</v>
          </cell>
          <cell r="YL47">
            <v>1</v>
          </cell>
          <cell r="YM47" t="str">
            <v>B</v>
          </cell>
          <cell r="YN47">
            <v>1</v>
          </cell>
          <cell r="YO47">
            <v>0</v>
          </cell>
          <cell r="YP47">
            <v>1</v>
          </cell>
        </row>
        <row r="48">
          <cell r="B48" t="str">
            <v>MASLIA MANDASARI</v>
          </cell>
          <cell r="C48">
            <v>106036</v>
          </cell>
          <cell r="D48" t="str">
            <v>OBC TO IBC</v>
          </cell>
          <cell r="E48" t="str">
            <v>ISLAM</v>
          </cell>
          <cell r="F48" t="str">
            <v>PKWT</v>
          </cell>
          <cell r="G48" t="str">
            <v>POSTPAID</v>
          </cell>
          <cell r="J48">
            <v>18010652</v>
          </cell>
          <cell r="K48">
            <v>570094</v>
          </cell>
          <cell r="L48" t="str">
            <v>PEREMPUAN</v>
          </cell>
          <cell r="M48" t="str">
            <v>AGENT POSTPAID</v>
          </cell>
          <cell r="N48" t="str">
            <v>IIN TARINAH</v>
          </cell>
          <cell r="O48" t="str">
            <v>AAN YANUAR</v>
          </cell>
          <cell r="Q48">
            <v>1.3743055555555557</v>
          </cell>
          <cell r="R48">
            <v>22</v>
          </cell>
          <cell r="S48" t="str">
            <v>H</v>
          </cell>
          <cell r="AB48">
            <v>0.375</v>
          </cell>
          <cell r="AC48">
            <v>23</v>
          </cell>
          <cell r="AD48" t="str">
            <v>H</v>
          </cell>
          <cell r="AM48">
            <v>0.375</v>
          </cell>
          <cell r="AN48">
            <v>23</v>
          </cell>
          <cell r="AO48" t="str">
            <v>TDP</v>
          </cell>
          <cell r="AP48" t="str">
            <v>MIRA ANDRIANI</v>
          </cell>
          <cell r="AQ48" t="str">
            <v>KETEPATAN LOGIN</v>
          </cell>
          <cell r="AX48">
            <v>0.38472222222222224</v>
          </cell>
          <cell r="AY48">
            <v>30</v>
          </cell>
          <cell r="AZ48" t="str">
            <v>H</v>
          </cell>
          <cell r="BI48">
            <v>0</v>
          </cell>
          <cell r="BK48" t="str">
            <v>LP</v>
          </cell>
          <cell r="BT48">
            <v>0.17708333333333331</v>
          </cell>
          <cell r="BV48" t="str">
            <v>LM</v>
          </cell>
          <cell r="CE48">
            <v>0.38541666666666674</v>
          </cell>
          <cell r="CF48">
            <v>22</v>
          </cell>
          <cell r="CG48" t="str">
            <v>H</v>
          </cell>
          <cell r="CP48">
            <v>0.38055555555555559</v>
          </cell>
          <cell r="CQ48">
            <v>26</v>
          </cell>
          <cell r="CR48" t="str">
            <v>H</v>
          </cell>
          <cell r="DA48">
            <v>0.1875</v>
          </cell>
          <cell r="DB48" t="str">
            <v>66-2</v>
          </cell>
          <cell r="DC48" t="str">
            <v>H</v>
          </cell>
          <cell r="DL48">
            <v>0.1875</v>
          </cell>
          <cell r="DM48" t="str">
            <v>66-2</v>
          </cell>
          <cell r="DN48" t="str">
            <v>H</v>
          </cell>
          <cell r="DW48">
            <v>0</v>
          </cell>
          <cell r="DY48" t="str">
            <v>LP</v>
          </cell>
          <cell r="EH48">
            <v>0.37499999999999994</v>
          </cell>
          <cell r="EI48">
            <v>25</v>
          </cell>
          <cell r="EJ48" t="str">
            <v>H</v>
          </cell>
          <cell r="ES48">
            <v>0.37500000000000006</v>
          </cell>
          <cell r="ET48">
            <v>32</v>
          </cell>
          <cell r="EU48" t="str">
            <v>TDT</v>
          </cell>
          <cell r="EV48" t="str">
            <v>TIA SETIAWATI</v>
          </cell>
          <cell r="FD48">
            <v>0.375</v>
          </cell>
          <cell r="FE48">
            <v>42</v>
          </cell>
          <cell r="FF48" t="str">
            <v>TDT</v>
          </cell>
          <cell r="FG48" t="str">
            <v>BELLA RIZKY FEBRIANI</v>
          </cell>
          <cell r="FO48">
            <v>0.1875</v>
          </cell>
          <cell r="FP48" t="str">
            <v>66-2</v>
          </cell>
          <cell r="FQ48" t="str">
            <v>H</v>
          </cell>
          <cell r="FZ48">
            <v>0</v>
          </cell>
          <cell r="GB48" t="str">
            <v>C</v>
          </cell>
          <cell r="GK48">
            <v>0</v>
          </cell>
          <cell r="GM48" t="str">
            <v>LP</v>
          </cell>
          <cell r="GV48">
            <v>0.37500000000000006</v>
          </cell>
          <cell r="GW48">
            <v>26</v>
          </cell>
          <cell r="GX48" t="str">
            <v>TDT</v>
          </cell>
          <cell r="GY48" t="str">
            <v>RISHMA SABIILA</v>
          </cell>
          <cell r="HG48">
            <v>0.37847222222222221</v>
          </cell>
          <cell r="HH48">
            <v>30</v>
          </cell>
          <cell r="HI48" t="str">
            <v>TDT</v>
          </cell>
          <cell r="HJ48" t="str">
            <v>SINTIA WULAN SARI</v>
          </cell>
          <cell r="HR48">
            <v>1.3569444444444447</v>
          </cell>
          <cell r="HS48">
            <v>32</v>
          </cell>
          <cell r="HT48" t="str">
            <v>H</v>
          </cell>
          <cell r="IC48">
            <v>0.3715277777777779</v>
          </cell>
          <cell r="ID48">
            <v>48</v>
          </cell>
          <cell r="IE48" t="str">
            <v>H</v>
          </cell>
          <cell r="IN48">
            <v>0</v>
          </cell>
          <cell r="IP48" t="str">
            <v>LP</v>
          </cell>
          <cell r="JF48">
            <v>0</v>
          </cell>
          <cell r="JH48" t="str">
            <v>S</v>
          </cell>
          <cell r="JK48" t="str">
            <v>RADANG TENGGOROKAN</v>
          </cell>
          <cell r="JQ48">
            <v>0</v>
          </cell>
          <cell r="JS48" t="str">
            <v>S</v>
          </cell>
          <cell r="JV48" t="str">
            <v>RADANG TENGGOROKAN</v>
          </cell>
          <cell r="KB48">
            <v>0</v>
          </cell>
          <cell r="KD48" t="str">
            <v>S</v>
          </cell>
          <cell r="KG48" t="str">
            <v>RADANG TENGGOROKAN</v>
          </cell>
          <cell r="KM48">
            <v>0.18750000000000006</v>
          </cell>
          <cell r="KN48" t="str">
            <v>38-2</v>
          </cell>
          <cell r="KO48" t="str">
            <v>H</v>
          </cell>
          <cell r="KX48">
            <v>0</v>
          </cell>
          <cell r="KZ48" t="str">
            <v>LP</v>
          </cell>
          <cell r="LI48">
            <v>0</v>
          </cell>
          <cell r="LK48" t="str">
            <v>LP</v>
          </cell>
          <cell r="NB48">
            <v>22</v>
          </cell>
          <cell r="NC48">
            <v>23</v>
          </cell>
          <cell r="ND48">
            <v>23</v>
          </cell>
          <cell r="NE48">
            <v>30</v>
          </cell>
          <cell r="NF48">
            <v>0</v>
          </cell>
          <cell r="NG48">
            <v>0</v>
          </cell>
          <cell r="NH48">
            <v>22</v>
          </cell>
          <cell r="NI48">
            <v>26</v>
          </cell>
          <cell r="NJ48" t="str">
            <v>66-2</v>
          </cell>
          <cell r="NK48" t="str">
            <v>66-2</v>
          </cell>
          <cell r="NL48">
            <v>0</v>
          </cell>
          <cell r="NM48">
            <v>25</v>
          </cell>
          <cell r="NN48">
            <v>32</v>
          </cell>
          <cell r="NO48">
            <v>42</v>
          </cell>
          <cell r="NP48" t="str">
            <v>66-2</v>
          </cell>
          <cell r="NQ48">
            <v>0</v>
          </cell>
          <cell r="NR48">
            <v>0</v>
          </cell>
          <cell r="NS48">
            <v>26</v>
          </cell>
          <cell r="NT48">
            <v>30</v>
          </cell>
          <cell r="NU48">
            <v>32</v>
          </cell>
          <cell r="NV48">
            <v>48</v>
          </cell>
          <cell r="NW48">
            <v>0</v>
          </cell>
          <cell r="NX48">
            <v>0</v>
          </cell>
          <cell r="NY48">
            <v>0</v>
          </cell>
          <cell r="NZ48">
            <v>0</v>
          </cell>
          <cell r="OA48" t="str">
            <v>38-2</v>
          </cell>
          <cell r="OB48">
            <v>0</v>
          </cell>
          <cell r="OC48">
            <v>0</v>
          </cell>
          <cell r="OD48">
            <v>0</v>
          </cell>
          <cell r="OE48">
            <v>0</v>
          </cell>
          <cell r="OF48">
            <v>0</v>
          </cell>
          <cell r="OH48" t="str">
            <v>H</v>
          </cell>
          <cell r="OI48" t="str">
            <v>H</v>
          </cell>
          <cell r="OJ48" t="str">
            <v>TDP</v>
          </cell>
          <cell r="OK48" t="str">
            <v>H</v>
          </cell>
          <cell r="OL48" t="str">
            <v>LP</v>
          </cell>
          <cell r="OM48" t="str">
            <v>LM</v>
          </cell>
          <cell r="ON48" t="str">
            <v>H</v>
          </cell>
          <cell r="OO48" t="str">
            <v>H</v>
          </cell>
          <cell r="OP48" t="str">
            <v>H</v>
          </cell>
          <cell r="OQ48" t="str">
            <v>H</v>
          </cell>
          <cell r="OR48" t="str">
            <v>LP</v>
          </cell>
          <cell r="OS48" t="str">
            <v>H</v>
          </cell>
          <cell r="OT48" t="str">
            <v>TDT</v>
          </cell>
          <cell r="OU48" t="str">
            <v>TDT</v>
          </cell>
          <cell r="OV48" t="str">
            <v>H</v>
          </cell>
          <cell r="OW48" t="str">
            <v>C</v>
          </cell>
          <cell r="OX48" t="str">
            <v>LP</v>
          </cell>
          <cell r="OY48" t="str">
            <v>TDT</v>
          </cell>
          <cell r="OZ48" t="str">
            <v>TDT</v>
          </cell>
          <cell r="PA48" t="str">
            <v>H</v>
          </cell>
          <cell r="PB48" t="str">
            <v>H</v>
          </cell>
          <cell r="PC48" t="str">
            <v>LP</v>
          </cell>
          <cell r="PD48" t="str">
            <v>S</v>
          </cell>
          <cell r="PE48" t="str">
            <v>S</v>
          </cell>
          <cell r="PF48" t="str">
            <v>S</v>
          </cell>
          <cell r="PG48" t="str">
            <v>H</v>
          </cell>
          <cell r="PH48" t="str">
            <v>LP</v>
          </cell>
          <cell r="PI48" t="str">
            <v>LP</v>
          </cell>
          <cell r="PJ48">
            <v>0</v>
          </cell>
          <cell r="PK48">
            <v>0</v>
          </cell>
          <cell r="PL48">
            <v>0</v>
          </cell>
          <cell r="PN48">
            <v>0</v>
          </cell>
          <cell r="PO48">
            <v>0</v>
          </cell>
          <cell r="PP48" t="str">
            <v>MIRA ANDRIANI</v>
          </cell>
          <cell r="PQ48">
            <v>0</v>
          </cell>
          <cell r="PR48">
            <v>0</v>
          </cell>
          <cell r="PS48">
            <v>0</v>
          </cell>
          <cell r="PT48">
            <v>0</v>
          </cell>
          <cell r="PU48">
            <v>0</v>
          </cell>
          <cell r="PV48">
            <v>0</v>
          </cell>
          <cell r="PW48">
            <v>0</v>
          </cell>
          <cell r="PX48">
            <v>0</v>
          </cell>
          <cell r="PY48">
            <v>0</v>
          </cell>
          <cell r="PZ48" t="str">
            <v>TIA SETIAWATI</v>
          </cell>
          <cell r="QA48" t="str">
            <v>BELLA RIZKY FEBRIANI</v>
          </cell>
          <cell r="QB48">
            <v>0</v>
          </cell>
          <cell r="QC48">
            <v>0</v>
          </cell>
          <cell r="QD48">
            <v>0</v>
          </cell>
          <cell r="QE48" t="str">
            <v>RISHMA SABIILA</v>
          </cell>
          <cell r="QF48" t="str">
            <v>SINTIA WULAN SARI</v>
          </cell>
          <cell r="QG48">
            <v>0</v>
          </cell>
          <cell r="QH48">
            <v>0</v>
          </cell>
          <cell r="QI48">
            <v>0</v>
          </cell>
          <cell r="QJ48">
            <v>0</v>
          </cell>
          <cell r="QK48">
            <v>0</v>
          </cell>
          <cell r="QL48">
            <v>0</v>
          </cell>
          <cell r="QM48">
            <v>0</v>
          </cell>
          <cell r="QN48">
            <v>0</v>
          </cell>
          <cell r="QO48">
            <v>0</v>
          </cell>
          <cell r="QP48">
            <v>0</v>
          </cell>
          <cell r="QQ48">
            <v>0</v>
          </cell>
          <cell r="QR48">
            <v>0</v>
          </cell>
          <cell r="QT48">
            <v>0</v>
          </cell>
          <cell r="QU48">
            <v>0</v>
          </cell>
          <cell r="QV48" t="str">
            <v>KETEPATAN LOGIN</v>
          </cell>
          <cell r="QW48">
            <v>0</v>
          </cell>
          <cell r="QX48">
            <v>0</v>
          </cell>
          <cell r="QY48">
            <v>0</v>
          </cell>
          <cell r="QZ48">
            <v>0</v>
          </cell>
          <cell r="RA48">
            <v>0</v>
          </cell>
          <cell r="RB48">
            <v>0</v>
          </cell>
          <cell r="RC48">
            <v>0</v>
          </cell>
          <cell r="RD48">
            <v>0</v>
          </cell>
          <cell r="RE48">
            <v>0</v>
          </cell>
          <cell r="RF48">
            <v>0</v>
          </cell>
          <cell r="RG48">
            <v>0</v>
          </cell>
          <cell r="RH48">
            <v>0</v>
          </cell>
          <cell r="RI48">
            <v>0</v>
          </cell>
          <cell r="RJ48">
            <v>0</v>
          </cell>
          <cell r="RK48">
            <v>0</v>
          </cell>
          <cell r="RL48">
            <v>0</v>
          </cell>
          <cell r="RM48">
            <v>0</v>
          </cell>
          <cell r="RN48">
            <v>0</v>
          </cell>
          <cell r="RO48">
            <v>0</v>
          </cell>
          <cell r="RP48">
            <v>0</v>
          </cell>
          <cell r="RQ48">
            <v>0</v>
          </cell>
          <cell r="RR48">
            <v>0</v>
          </cell>
          <cell r="RS48">
            <v>0</v>
          </cell>
          <cell r="RT48">
            <v>0</v>
          </cell>
          <cell r="RU48">
            <v>0</v>
          </cell>
          <cell r="RV48">
            <v>0</v>
          </cell>
          <cell r="RW48">
            <v>0</v>
          </cell>
          <cell r="RX48">
            <v>0</v>
          </cell>
          <cell r="RZ48">
            <v>1.3743055555555557</v>
          </cell>
          <cell r="SA48">
            <v>0.375</v>
          </cell>
          <cell r="SB48">
            <v>0.375</v>
          </cell>
          <cell r="SC48">
            <v>0.38472222222222224</v>
          </cell>
          <cell r="SD48">
            <v>0</v>
          </cell>
          <cell r="SE48">
            <v>0.17708333333333331</v>
          </cell>
          <cell r="SF48">
            <v>0.38541666666666674</v>
          </cell>
          <cell r="SG48">
            <v>0.38055555555555559</v>
          </cell>
          <cell r="SH48">
            <v>0.1875</v>
          </cell>
          <cell r="SI48">
            <v>0.1875</v>
          </cell>
          <cell r="SJ48">
            <v>0</v>
          </cell>
          <cell r="SK48">
            <v>0.37499999999999994</v>
          </cell>
          <cell r="SL48">
            <v>0.37500000000000006</v>
          </cell>
          <cell r="SM48">
            <v>0.375</v>
          </cell>
          <cell r="SN48">
            <v>0.1875</v>
          </cell>
          <cell r="SO48">
            <v>0</v>
          </cell>
          <cell r="SP48">
            <v>0</v>
          </cell>
          <cell r="SQ48">
            <v>0.37500000000000006</v>
          </cell>
          <cell r="SR48">
            <v>0.37847222222222221</v>
          </cell>
          <cell r="SS48">
            <v>1.3569444444444447</v>
          </cell>
          <cell r="ST48">
            <v>0.3715277777777779</v>
          </cell>
          <cell r="SU48">
            <v>0</v>
          </cell>
          <cell r="SV48">
            <v>0</v>
          </cell>
          <cell r="SW48">
            <v>0</v>
          </cell>
          <cell r="SX48">
            <v>0</v>
          </cell>
          <cell r="SY48">
            <v>0.18750000000000006</v>
          </cell>
          <cell r="SZ48">
            <v>0</v>
          </cell>
          <cell r="TA48">
            <v>0</v>
          </cell>
          <cell r="TB48">
            <v>0</v>
          </cell>
          <cell r="TC48">
            <v>0</v>
          </cell>
          <cell r="TD48">
            <v>0</v>
          </cell>
          <cell r="TF48">
            <v>0</v>
          </cell>
          <cell r="TG48">
            <v>0</v>
          </cell>
          <cell r="TH48">
            <v>0</v>
          </cell>
          <cell r="TI48">
            <v>0</v>
          </cell>
          <cell r="TJ48">
            <v>0</v>
          </cell>
          <cell r="TK48">
            <v>0</v>
          </cell>
          <cell r="TL48">
            <v>0</v>
          </cell>
          <cell r="TM48">
            <v>0</v>
          </cell>
          <cell r="TN48">
            <v>0</v>
          </cell>
          <cell r="TO48">
            <v>0</v>
          </cell>
          <cell r="TP48">
            <v>0</v>
          </cell>
          <cell r="TQ48">
            <v>0</v>
          </cell>
          <cell r="TR48">
            <v>0</v>
          </cell>
          <cell r="TS48">
            <v>0</v>
          </cell>
          <cell r="TT48">
            <v>0</v>
          </cell>
          <cell r="TU48">
            <v>0</v>
          </cell>
          <cell r="TV48">
            <v>0</v>
          </cell>
          <cell r="TW48">
            <v>0</v>
          </cell>
          <cell r="TX48">
            <v>0</v>
          </cell>
          <cell r="TY48">
            <v>0</v>
          </cell>
          <cell r="TZ48">
            <v>0</v>
          </cell>
          <cell r="UA48">
            <v>0</v>
          </cell>
          <cell r="UB48">
            <v>0</v>
          </cell>
          <cell r="UC48">
            <v>0</v>
          </cell>
          <cell r="UD48">
            <v>0</v>
          </cell>
          <cell r="UE48">
            <v>0</v>
          </cell>
          <cell r="UF48">
            <v>0</v>
          </cell>
          <cell r="UG48">
            <v>0</v>
          </cell>
          <cell r="UH48">
            <v>0</v>
          </cell>
          <cell r="UI48">
            <v>0</v>
          </cell>
          <cell r="UJ48">
            <v>0</v>
          </cell>
          <cell r="UL48">
            <v>0</v>
          </cell>
          <cell r="UM48">
            <v>0</v>
          </cell>
          <cell r="UN48">
            <v>0</v>
          </cell>
          <cell r="UO48">
            <v>0</v>
          </cell>
          <cell r="UP48">
            <v>0</v>
          </cell>
          <cell r="UQ48">
            <v>0</v>
          </cell>
          <cell r="UR48">
            <v>0</v>
          </cell>
          <cell r="US48">
            <v>0</v>
          </cell>
          <cell r="UT48">
            <v>0</v>
          </cell>
          <cell r="UU48">
            <v>0</v>
          </cell>
          <cell r="UV48">
            <v>0</v>
          </cell>
          <cell r="UW48">
            <v>0</v>
          </cell>
          <cell r="UX48">
            <v>0</v>
          </cell>
          <cell r="UY48">
            <v>0</v>
          </cell>
          <cell r="UZ48">
            <v>0</v>
          </cell>
          <cell r="VA48">
            <v>0</v>
          </cell>
          <cell r="VB48">
            <v>0</v>
          </cell>
          <cell r="VC48">
            <v>0</v>
          </cell>
          <cell r="VD48">
            <v>0</v>
          </cell>
          <cell r="VE48">
            <v>0</v>
          </cell>
          <cell r="VF48">
            <v>0</v>
          </cell>
          <cell r="VG48">
            <v>0</v>
          </cell>
          <cell r="VH48">
            <v>0</v>
          </cell>
          <cell r="VI48">
            <v>0</v>
          </cell>
          <cell r="VJ48">
            <v>0</v>
          </cell>
          <cell r="VK48">
            <v>0</v>
          </cell>
          <cell r="VL48">
            <v>0</v>
          </cell>
          <cell r="VM48">
            <v>0</v>
          </cell>
          <cell r="VN48">
            <v>0</v>
          </cell>
          <cell r="VO48">
            <v>0</v>
          </cell>
          <cell r="VP48">
            <v>0</v>
          </cell>
          <cell r="VR48">
            <v>21</v>
          </cell>
          <cell r="VS48">
            <v>28</v>
          </cell>
          <cell r="VT48">
            <v>18</v>
          </cell>
          <cell r="VU48">
            <v>17</v>
          </cell>
          <cell r="VV48">
            <v>7</v>
          </cell>
          <cell r="VW48">
            <v>3</v>
          </cell>
          <cell r="VX48">
            <v>0</v>
          </cell>
          <cell r="VY48">
            <v>3</v>
          </cell>
          <cell r="VZ48">
            <v>0</v>
          </cell>
          <cell r="WA48">
            <v>0</v>
          </cell>
          <cell r="WB48">
            <v>0</v>
          </cell>
          <cell r="WC48">
            <v>0</v>
          </cell>
          <cell r="WD48">
            <v>3</v>
          </cell>
          <cell r="WE48">
            <v>1</v>
          </cell>
          <cell r="WF48">
            <v>0</v>
          </cell>
          <cell r="WG48">
            <v>0</v>
          </cell>
          <cell r="WH48">
            <v>0</v>
          </cell>
          <cell r="WI48">
            <v>0</v>
          </cell>
          <cell r="WJ48">
            <v>1</v>
          </cell>
          <cell r="WK48">
            <v>0</v>
          </cell>
          <cell r="WL48">
            <v>0</v>
          </cell>
          <cell r="WM48">
            <v>0</v>
          </cell>
          <cell r="WN48">
            <v>0</v>
          </cell>
          <cell r="WO48">
            <v>4</v>
          </cell>
          <cell r="WP48">
            <v>1</v>
          </cell>
          <cell r="WQ48">
            <v>4</v>
          </cell>
          <cell r="WR48">
            <v>1</v>
          </cell>
          <cell r="WS48">
            <v>5</v>
          </cell>
          <cell r="WT48">
            <v>0</v>
          </cell>
          <cell r="WU48">
            <v>0</v>
          </cell>
          <cell r="WV48">
            <v>0</v>
          </cell>
          <cell r="WW48">
            <v>0</v>
          </cell>
          <cell r="WX48">
            <v>0</v>
          </cell>
          <cell r="WY48">
            <v>1</v>
          </cell>
          <cell r="WZ48">
            <v>0</v>
          </cell>
          <cell r="XA48">
            <v>1</v>
          </cell>
          <cell r="XB48">
            <v>0</v>
          </cell>
          <cell r="XC48">
            <v>0</v>
          </cell>
          <cell r="XD48">
            <v>0</v>
          </cell>
          <cell r="XE48">
            <v>0</v>
          </cell>
          <cell r="XF48">
            <v>0</v>
          </cell>
          <cell r="XG48">
            <v>0</v>
          </cell>
          <cell r="XH48">
            <v>0</v>
          </cell>
          <cell r="XI48">
            <v>0</v>
          </cell>
          <cell r="XJ48">
            <v>1</v>
          </cell>
          <cell r="XK48">
            <v>8</v>
          </cell>
          <cell r="XL48">
            <v>7</v>
          </cell>
          <cell r="XM48">
            <v>2</v>
          </cell>
          <cell r="XN48">
            <v>17</v>
          </cell>
          <cell r="XO48">
            <v>0</v>
          </cell>
          <cell r="XP48">
            <v>0</v>
          </cell>
          <cell r="XQ48">
            <v>3</v>
          </cell>
          <cell r="XR48">
            <v>3</v>
          </cell>
          <cell r="XS48">
            <v>0</v>
          </cell>
          <cell r="XT48">
            <v>0</v>
          </cell>
          <cell r="XU48">
            <v>0</v>
          </cell>
          <cell r="XV48">
            <v>0</v>
          </cell>
          <cell r="XW48">
            <v>1</v>
          </cell>
          <cell r="XX48">
            <v>2</v>
          </cell>
          <cell r="XY48">
            <v>2</v>
          </cell>
          <cell r="XZ48">
            <v>5</v>
          </cell>
          <cell r="YA48">
            <v>0</v>
          </cell>
          <cell r="YB48">
            <v>0</v>
          </cell>
          <cell r="YC48">
            <v>0</v>
          </cell>
          <cell r="YD48">
            <v>0</v>
          </cell>
          <cell r="YE48">
            <v>0</v>
          </cell>
          <cell r="YF48">
            <v>37</v>
          </cell>
          <cell r="YG48">
            <v>1</v>
          </cell>
          <cell r="YH48">
            <v>1</v>
          </cell>
          <cell r="YI48">
            <v>0.72727272727272729</v>
          </cell>
          <cell r="YJ48">
            <v>0.85</v>
          </cell>
          <cell r="YL48">
            <v>0.82857142857142851</v>
          </cell>
          <cell r="YM48" t="str">
            <v>B</v>
          </cell>
          <cell r="YN48">
            <v>0.82857142857142851</v>
          </cell>
          <cell r="YO48">
            <v>3</v>
          </cell>
          <cell r="YP48">
            <v>0.85</v>
          </cell>
        </row>
        <row r="49">
          <cell r="B49" t="str">
            <v>MIRA ANDRIANI</v>
          </cell>
          <cell r="C49">
            <v>154477</v>
          </cell>
          <cell r="D49" t="str">
            <v>20</v>
          </cell>
          <cell r="E49" t="str">
            <v>ISLAM</v>
          </cell>
          <cell r="F49" t="str">
            <v>PKWT</v>
          </cell>
          <cell r="G49" t="str">
            <v>POSTPAID</v>
          </cell>
          <cell r="J49">
            <v>17009817</v>
          </cell>
          <cell r="K49">
            <v>570041</v>
          </cell>
          <cell r="L49" t="str">
            <v>PEREMPUAN</v>
          </cell>
          <cell r="M49" t="str">
            <v>AGENT POSTPAID</v>
          </cell>
          <cell r="N49" t="str">
            <v>IIN TARINAH</v>
          </cell>
          <cell r="O49" t="str">
            <v>AAN YANUAR</v>
          </cell>
          <cell r="Q49">
            <v>0.1875</v>
          </cell>
          <cell r="R49" t="str">
            <v>66-2</v>
          </cell>
          <cell r="S49" t="str">
            <v>H</v>
          </cell>
          <cell r="AB49">
            <v>0</v>
          </cell>
          <cell r="AD49" t="str">
            <v>LP</v>
          </cell>
          <cell r="AM49">
            <v>0.38194444444444453</v>
          </cell>
          <cell r="AN49">
            <v>30</v>
          </cell>
          <cell r="AO49" t="str">
            <v>TDT</v>
          </cell>
          <cell r="AP49" t="str">
            <v>MASLIA MANDASARI</v>
          </cell>
          <cell r="AX49">
            <v>0.38402777777777769</v>
          </cell>
          <cell r="AY49">
            <v>26</v>
          </cell>
          <cell r="AZ49" t="str">
            <v>H</v>
          </cell>
          <cell r="BI49">
            <v>0.38541666666666669</v>
          </cell>
          <cell r="BJ49">
            <v>32</v>
          </cell>
          <cell r="BK49" t="str">
            <v>H</v>
          </cell>
          <cell r="BT49">
            <v>0.1875</v>
          </cell>
          <cell r="BU49" t="str">
            <v>66-2</v>
          </cell>
          <cell r="BV49" t="str">
            <v>H</v>
          </cell>
          <cell r="CE49">
            <v>0</v>
          </cell>
          <cell r="CG49" t="str">
            <v>LP</v>
          </cell>
          <cell r="CP49">
            <v>0.38055555555555548</v>
          </cell>
          <cell r="CQ49">
            <v>25</v>
          </cell>
          <cell r="CR49" t="str">
            <v>H</v>
          </cell>
          <cell r="DA49">
            <v>0.41666666666666669</v>
          </cell>
          <cell r="DB49">
            <v>28</v>
          </cell>
          <cell r="DC49" t="str">
            <v>H</v>
          </cell>
          <cell r="DL49">
            <v>0.3847222222222223</v>
          </cell>
          <cell r="DM49">
            <v>33</v>
          </cell>
          <cell r="DN49" t="str">
            <v>H</v>
          </cell>
          <cell r="DW49">
            <v>0.18819444444444444</v>
          </cell>
          <cell r="DX49" t="str">
            <v>66-2</v>
          </cell>
          <cell r="DY49" t="str">
            <v>H</v>
          </cell>
          <cell r="EH49">
            <v>0</v>
          </cell>
          <cell r="EJ49" t="str">
            <v>LP</v>
          </cell>
          <cell r="ES49">
            <v>0</v>
          </cell>
          <cell r="EU49" t="str">
            <v>LP</v>
          </cell>
          <cell r="FD49">
            <v>0.375</v>
          </cell>
          <cell r="FE49">
            <v>22</v>
          </cell>
          <cell r="FF49" t="str">
            <v>H</v>
          </cell>
          <cell r="FO49">
            <v>0.375</v>
          </cell>
          <cell r="FP49">
            <v>23</v>
          </cell>
          <cell r="FQ49" t="str">
            <v>H</v>
          </cell>
          <cell r="FZ49">
            <v>0.37500000000000006</v>
          </cell>
          <cell r="GA49">
            <v>32</v>
          </cell>
          <cell r="GB49" t="str">
            <v>H</v>
          </cell>
          <cell r="GK49">
            <v>0.37638888888888899</v>
          </cell>
          <cell r="GL49">
            <v>33</v>
          </cell>
          <cell r="GM49" t="str">
            <v>H</v>
          </cell>
          <cell r="GV49">
            <v>0</v>
          </cell>
          <cell r="GX49" t="str">
            <v>LP</v>
          </cell>
          <cell r="HG49">
            <v>0.41736111111111107</v>
          </cell>
          <cell r="HH49">
            <v>23</v>
          </cell>
          <cell r="HI49" t="str">
            <v>H</v>
          </cell>
          <cell r="HR49">
            <v>0.37500000000000006</v>
          </cell>
          <cell r="HS49">
            <v>32</v>
          </cell>
          <cell r="HT49" t="str">
            <v>H</v>
          </cell>
          <cell r="IC49">
            <v>0.36875000000000013</v>
          </cell>
          <cell r="ID49">
            <v>48</v>
          </cell>
          <cell r="IE49" t="str">
            <v>H</v>
          </cell>
          <cell r="IN49">
            <v>0</v>
          </cell>
          <cell r="IP49" t="str">
            <v>LP</v>
          </cell>
          <cell r="JF49">
            <v>0.17708333333333331</v>
          </cell>
          <cell r="JH49" t="str">
            <v>C</v>
          </cell>
          <cell r="JQ49">
            <v>0.4159722222222223</v>
          </cell>
          <cell r="JR49">
            <v>22</v>
          </cell>
          <cell r="JS49" t="str">
            <v>H</v>
          </cell>
          <cell r="KB49">
            <v>0.41666666666666663</v>
          </cell>
          <cell r="KC49">
            <v>24</v>
          </cell>
          <cell r="KD49" t="str">
            <v>H</v>
          </cell>
          <cell r="KM49">
            <v>0.4152777777777778</v>
          </cell>
          <cell r="KN49">
            <v>32</v>
          </cell>
          <cell r="KO49" t="str">
            <v>H</v>
          </cell>
          <cell r="KX49">
            <v>0.18750000000000006</v>
          </cell>
          <cell r="KY49" t="str">
            <v>38-2</v>
          </cell>
          <cell r="KZ49" t="str">
            <v>H</v>
          </cell>
          <cell r="LI49">
            <v>0</v>
          </cell>
          <cell r="LK49" t="str">
            <v>LP</v>
          </cell>
          <cell r="NB49" t="str">
            <v>66-2</v>
          </cell>
          <cell r="NC49">
            <v>0</v>
          </cell>
          <cell r="ND49">
            <v>30</v>
          </cell>
          <cell r="NE49">
            <v>26</v>
          </cell>
          <cell r="NF49">
            <v>32</v>
          </cell>
          <cell r="NG49" t="str">
            <v>66-2</v>
          </cell>
          <cell r="NH49">
            <v>0</v>
          </cell>
          <cell r="NI49">
            <v>25</v>
          </cell>
          <cell r="NJ49">
            <v>28</v>
          </cell>
          <cell r="NK49">
            <v>33</v>
          </cell>
          <cell r="NL49" t="str">
            <v>66-2</v>
          </cell>
          <cell r="NM49">
            <v>0</v>
          </cell>
          <cell r="NN49">
            <v>0</v>
          </cell>
          <cell r="NO49">
            <v>22</v>
          </cell>
          <cell r="NP49">
            <v>23</v>
          </cell>
          <cell r="NQ49">
            <v>32</v>
          </cell>
          <cell r="NR49">
            <v>33</v>
          </cell>
          <cell r="NS49">
            <v>0</v>
          </cell>
          <cell r="NT49">
            <v>23</v>
          </cell>
          <cell r="NU49">
            <v>32</v>
          </cell>
          <cell r="NV49">
            <v>48</v>
          </cell>
          <cell r="NW49">
            <v>0</v>
          </cell>
          <cell r="NX49">
            <v>0</v>
          </cell>
          <cell r="NY49">
            <v>22</v>
          </cell>
          <cell r="NZ49">
            <v>24</v>
          </cell>
          <cell r="OA49">
            <v>32</v>
          </cell>
          <cell r="OB49" t="str">
            <v>38-2</v>
          </cell>
          <cell r="OC49">
            <v>0</v>
          </cell>
          <cell r="OD49">
            <v>0</v>
          </cell>
          <cell r="OE49">
            <v>0</v>
          </cell>
          <cell r="OF49">
            <v>0</v>
          </cell>
          <cell r="OH49" t="str">
            <v>H</v>
          </cell>
          <cell r="OI49" t="str">
            <v>LP</v>
          </cell>
          <cell r="OJ49" t="str">
            <v>TDT</v>
          </cell>
          <cell r="OK49" t="str">
            <v>H</v>
          </cell>
          <cell r="OL49" t="str">
            <v>H</v>
          </cell>
          <cell r="OM49" t="str">
            <v>H</v>
          </cell>
          <cell r="ON49" t="str">
            <v>LP</v>
          </cell>
          <cell r="OO49" t="str">
            <v>H</v>
          </cell>
          <cell r="OP49" t="str">
            <v>H</v>
          </cell>
          <cell r="OQ49" t="str">
            <v>H</v>
          </cell>
          <cell r="OR49" t="str">
            <v>H</v>
          </cell>
          <cell r="OS49" t="str">
            <v>LP</v>
          </cell>
          <cell r="OT49" t="str">
            <v>LP</v>
          </cell>
          <cell r="OU49" t="str">
            <v>H</v>
          </cell>
          <cell r="OV49" t="str">
            <v>H</v>
          </cell>
          <cell r="OW49" t="str">
            <v>H</v>
          </cell>
          <cell r="OX49" t="str">
            <v>H</v>
          </cell>
          <cell r="OY49" t="str">
            <v>LP</v>
          </cell>
          <cell r="OZ49" t="str">
            <v>H</v>
          </cell>
          <cell r="PA49" t="str">
            <v>H</v>
          </cell>
          <cell r="PB49" t="str">
            <v>H</v>
          </cell>
          <cell r="PC49" t="str">
            <v>LP</v>
          </cell>
          <cell r="PD49" t="str">
            <v>C</v>
          </cell>
          <cell r="PE49" t="str">
            <v>H</v>
          </cell>
          <cell r="PF49" t="str">
            <v>H</v>
          </cell>
          <cell r="PG49" t="str">
            <v>H</v>
          </cell>
          <cell r="PH49" t="str">
            <v>H</v>
          </cell>
          <cell r="PI49" t="str">
            <v>LP</v>
          </cell>
          <cell r="PJ49">
            <v>0</v>
          </cell>
          <cell r="PK49">
            <v>0</v>
          </cell>
          <cell r="PL49">
            <v>0</v>
          </cell>
          <cell r="PN49">
            <v>0</v>
          </cell>
          <cell r="PO49">
            <v>0</v>
          </cell>
          <cell r="PP49" t="str">
            <v>MASLIA MANDASARI</v>
          </cell>
          <cell r="PQ49">
            <v>0</v>
          </cell>
          <cell r="PR49">
            <v>0</v>
          </cell>
          <cell r="PS49">
            <v>0</v>
          </cell>
          <cell r="PT49">
            <v>0</v>
          </cell>
          <cell r="PU49">
            <v>0</v>
          </cell>
          <cell r="PV49">
            <v>0</v>
          </cell>
          <cell r="PW49">
            <v>0</v>
          </cell>
          <cell r="PX49">
            <v>0</v>
          </cell>
          <cell r="PY49">
            <v>0</v>
          </cell>
          <cell r="PZ49">
            <v>0</v>
          </cell>
          <cell r="QA49">
            <v>0</v>
          </cell>
          <cell r="QB49">
            <v>0</v>
          </cell>
          <cell r="QC49">
            <v>0</v>
          </cell>
          <cell r="QD49">
            <v>0</v>
          </cell>
          <cell r="QE49">
            <v>0</v>
          </cell>
          <cell r="QF49">
            <v>0</v>
          </cell>
          <cell r="QG49">
            <v>0</v>
          </cell>
          <cell r="QH49">
            <v>0</v>
          </cell>
          <cell r="QI49">
            <v>0</v>
          </cell>
          <cell r="QJ49">
            <v>0</v>
          </cell>
          <cell r="QK49">
            <v>0</v>
          </cell>
          <cell r="QL49">
            <v>0</v>
          </cell>
          <cell r="QM49">
            <v>0</v>
          </cell>
          <cell r="QN49">
            <v>0</v>
          </cell>
          <cell r="QO49">
            <v>0</v>
          </cell>
          <cell r="QP49">
            <v>0</v>
          </cell>
          <cell r="QQ49">
            <v>0</v>
          </cell>
          <cell r="QR49">
            <v>0</v>
          </cell>
          <cell r="QT49">
            <v>0</v>
          </cell>
          <cell r="QU49">
            <v>0</v>
          </cell>
          <cell r="QV49">
            <v>0</v>
          </cell>
          <cell r="QW49">
            <v>0</v>
          </cell>
          <cell r="QX49">
            <v>0</v>
          </cell>
          <cell r="QY49">
            <v>0</v>
          </cell>
          <cell r="QZ49">
            <v>0</v>
          </cell>
          <cell r="RA49">
            <v>0</v>
          </cell>
          <cell r="RB49">
            <v>0</v>
          </cell>
          <cell r="RC49">
            <v>0</v>
          </cell>
          <cell r="RD49">
            <v>0</v>
          </cell>
          <cell r="RE49">
            <v>0</v>
          </cell>
          <cell r="RF49">
            <v>0</v>
          </cell>
          <cell r="RG49">
            <v>0</v>
          </cell>
          <cell r="RH49">
            <v>0</v>
          </cell>
          <cell r="RI49">
            <v>0</v>
          </cell>
          <cell r="RJ49">
            <v>0</v>
          </cell>
          <cell r="RK49">
            <v>0</v>
          </cell>
          <cell r="RL49">
            <v>0</v>
          </cell>
          <cell r="RM49">
            <v>0</v>
          </cell>
          <cell r="RN49">
            <v>0</v>
          </cell>
          <cell r="RO49">
            <v>0</v>
          </cell>
          <cell r="RP49">
            <v>0</v>
          </cell>
          <cell r="RQ49">
            <v>0</v>
          </cell>
          <cell r="RR49">
            <v>0</v>
          </cell>
          <cell r="RS49">
            <v>0</v>
          </cell>
          <cell r="RT49">
            <v>0</v>
          </cell>
          <cell r="RU49">
            <v>0</v>
          </cell>
          <cell r="RV49">
            <v>0</v>
          </cell>
          <cell r="RW49">
            <v>0</v>
          </cell>
          <cell r="RX49">
            <v>0</v>
          </cell>
          <cell r="RZ49">
            <v>0.1875</v>
          </cell>
          <cell r="SA49">
            <v>0</v>
          </cell>
          <cell r="SB49">
            <v>0.38194444444444453</v>
          </cell>
          <cell r="SC49">
            <v>0.38402777777777769</v>
          </cell>
          <cell r="SD49">
            <v>0.38541666666666669</v>
          </cell>
          <cell r="SE49">
            <v>0.1875</v>
          </cell>
          <cell r="SF49">
            <v>0</v>
          </cell>
          <cell r="SG49">
            <v>0.38055555555555548</v>
          </cell>
          <cell r="SH49">
            <v>0.41666666666666669</v>
          </cell>
          <cell r="SI49">
            <v>0.3847222222222223</v>
          </cell>
          <cell r="SJ49">
            <v>0.18819444444444444</v>
          </cell>
          <cell r="SK49">
            <v>0</v>
          </cell>
          <cell r="SL49">
            <v>0</v>
          </cell>
          <cell r="SM49">
            <v>0.375</v>
          </cell>
          <cell r="SN49">
            <v>0.375</v>
          </cell>
          <cell r="SO49">
            <v>0.37500000000000006</v>
          </cell>
          <cell r="SP49">
            <v>0.37638888888888899</v>
          </cell>
          <cell r="SQ49">
            <v>0</v>
          </cell>
          <cell r="SR49">
            <v>0.41736111111111107</v>
          </cell>
          <cell r="SS49">
            <v>0.37500000000000006</v>
          </cell>
          <cell r="ST49">
            <v>0.36875000000000013</v>
          </cell>
          <cell r="SU49">
            <v>0</v>
          </cell>
          <cell r="SV49">
            <v>0.17708333333333331</v>
          </cell>
          <cell r="SW49">
            <v>0.4159722222222223</v>
          </cell>
          <cell r="SX49">
            <v>0.41666666666666663</v>
          </cell>
          <cell r="SY49">
            <v>0.4152777777777778</v>
          </cell>
          <cell r="SZ49">
            <v>0.18750000000000006</v>
          </cell>
          <cell r="TA49">
            <v>0</v>
          </cell>
          <cell r="TB49">
            <v>0</v>
          </cell>
          <cell r="TC49">
            <v>0</v>
          </cell>
          <cell r="TD49">
            <v>0</v>
          </cell>
          <cell r="TF49">
            <v>0</v>
          </cell>
          <cell r="TG49">
            <v>0</v>
          </cell>
          <cell r="TH49">
            <v>0</v>
          </cell>
          <cell r="TI49">
            <v>0</v>
          </cell>
          <cell r="TJ49">
            <v>0</v>
          </cell>
          <cell r="TK49">
            <v>0</v>
          </cell>
          <cell r="TL49">
            <v>0</v>
          </cell>
          <cell r="TM49">
            <v>0</v>
          </cell>
          <cell r="TN49">
            <v>0</v>
          </cell>
          <cell r="TO49">
            <v>0</v>
          </cell>
          <cell r="TP49">
            <v>0</v>
          </cell>
          <cell r="TQ49">
            <v>0</v>
          </cell>
          <cell r="TR49">
            <v>0</v>
          </cell>
          <cell r="TS49">
            <v>0</v>
          </cell>
          <cell r="TT49">
            <v>0</v>
          </cell>
          <cell r="TU49">
            <v>0</v>
          </cell>
          <cell r="TV49">
            <v>0</v>
          </cell>
          <cell r="TW49">
            <v>0</v>
          </cell>
          <cell r="TX49">
            <v>0</v>
          </cell>
          <cell r="TY49">
            <v>0</v>
          </cell>
          <cell r="TZ49">
            <v>0</v>
          </cell>
          <cell r="UA49">
            <v>0</v>
          </cell>
          <cell r="UB49">
            <v>0</v>
          </cell>
          <cell r="UC49">
            <v>0</v>
          </cell>
          <cell r="UD49">
            <v>0</v>
          </cell>
          <cell r="UE49">
            <v>0</v>
          </cell>
          <cell r="UF49">
            <v>0</v>
          </cell>
          <cell r="UG49">
            <v>0</v>
          </cell>
          <cell r="UH49">
            <v>0</v>
          </cell>
          <cell r="UI49">
            <v>0</v>
          </cell>
          <cell r="UJ49">
            <v>0</v>
          </cell>
          <cell r="UL49">
            <v>0</v>
          </cell>
          <cell r="UM49">
            <v>0</v>
          </cell>
          <cell r="UN49">
            <v>0</v>
          </cell>
          <cell r="UO49">
            <v>0</v>
          </cell>
          <cell r="UP49">
            <v>0</v>
          </cell>
          <cell r="UQ49">
            <v>0</v>
          </cell>
          <cell r="UR49">
            <v>0</v>
          </cell>
          <cell r="US49">
            <v>0</v>
          </cell>
          <cell r="UT49">
            <v>0</v>
          </cell>
          <cell r="UU49">
            <v>0</v>
          </cell>
          <cell r="UV49">
            <v>0</v>
          </cell>
          <cell r="UW49">
            <v>0</v>
          </cell>
          <cell r="UX49">
            <v>0</v>
          </cell>
          <cell r="UY49">
            <v>0</v>
          </cell>
          <cell r="UZ49">
            <v>0</v>
          </cell>
          <cell r="VA49">
            <v>0</v>
          </cell>
          <cell r="VB49">
            <v>0</v>
          </cell>
          <cell r="VC49">
            <v>0</v>
          </cell>
          <cell r="VD49">
            <v>0</v>
          </cell>
          <cell r="VE49">
            <v>0</v>
          </cell>
          <cell r="VF49">
            <v>0</v>
          </cell>
          <cell r="VG49">
            <v>0</v>
          </cell>
          <cell r="VH49">
            <v>0</v>
          </cell>
          <cell r="VI49">
            <v>0</v>
          </cell>
          <cell r="VJ49">
            <v>0</v>
          </cell>
          <cell r="VK49">
            <v>0</v>
          </cell>
          <cell r="VL49">
            <v>0</v>
          </cell>
          <cell r="VM49">
            <v>0</v>
          </cell>
          <cell r="VN49">
            <v>0</v>
          </cell>
          <cell r="VO49">
            <v>0</v>
          </cell>
          <cell r="VP49">
            <v>0</v>
          </cell>
          <cell r="VR49">
            <v>21</v>
          </cell>
          <cell r="VS49">
            <v>28</v>
          </cell>
          <cell r="VT49">
            <v>21</v>
          </cell>
          <cell r="VU49">
            <v>20</v>
          </cell>
          <cell r="VV49">
            <v>7</v>
          </cell>
          <cell r="VW49">
            <v>0</v>
          </cell>
          <cell r="VX49">
            <v>0</v>
          </cell>
          <cell r="VY49">
            <v>0</v>
          </cell>
          <cell r="VZ49">
            <v>0</v>
          </cell>
          <cell r="WA49">
            <v>0</v>
          </cell>
          <cell r="WB49">
            <v>0</v>
          </cell>
          <cell r="WC49">
            <v>0</v>
          </cell>
          <cell r="WD49">
            <v>0</v>
          </cell>
          <cell r="WE49">
            <v>1</v>
          </cell>
          <cell r="WF49">
            <v>0</v>
          </cell>
          <cell r="WG49">
            <v>0</v>
          </cell>
          <cell r="WH49">
            <v>0</v>
          </cell>
          <cell r="WI49">
            <v>0</v>
          </cell>
          <cell r="WJ49">
            <v>1</v>
          </cell>
          <cell r="WK49">
            <v>0</v>
          </cell>
          <cell r="WL49">
            <v>0</v>
          </cell>
          <cell r="WM49">
            <v>0</v>
          </cell>
          <cell r="WN49">
            <v>0</v>
          </cell>
          <cell r="WO49">
            <v>4</v>
          </cell>
          <cell r="WP49">
            <v>0</v>
          </cell>
          <cell r="WQ49">
            <v>1</v>
          </cell>
          <cell r="WR49">
            <v>0</v>
          </cell>
          <cell r="WS49">
            <v>1</v>
          </cell>
          <cell r="WT49">
            <v>0</v>
          </cell>
          <cell r="WU49">
            <v>0</v>
          </cell>
          <cell r="WV49">
            <v>0</v>
          </cell>
          <cell r="WW49">
            <v>0</v>
          </cell>
          <cell r="WX49">
            <v>0</v>
          </cell>
          <cell r="WY49">
            <v>0</v>
          </cell>
          <cell r="WZ49">
            <v>0</v>
          </cell>
          <cell r="XA49">
            <v>0</v>
          </cell>
          <cell r="XB49">
            <v>0</v>
          </cell>
          <cell r="XC49">
            <v>0</v>
          </cell>
          <cell r="XD49">
            <v>0</v>
          </cell>
          <cell r="XE49">
            <v>0</v>
          </cell>
          <cell r="XF49">
            <v>0</v>
          </cell>
          <cell r="XG49">
            <v>0</v>
          </cell>
          <cell r="XH49">
            <v>0</v>
          </cell>
          <cell r="XI49">
            <v>0</v>
          </cell>
          <cell r="XJ49">
            <v>0</v>
          </cell>
          <cell r="XK49">
            <v>8</v>
          </cell>
          <cell r="XL49">
            <v>7</v>
          </cell>
          <cell r="XM49">
            <v>5</v>
          </cell>
          <cell r="XN49">
            <v>20</v>
          </cell>
          <cell r="XO49">
            <v>0</v>
          </cell>
          <cell r="XP49">
            <v>0</v>
          </cell>
          <cell r="XQ49">
            <v>0</v>
          </cell>
          <cell r="XR49">
            <v>0</v>
          </cell>
          <cell r="XS49">
            <v>0</v>
          </cell>
          <cell r="XT49">
            <v>0</v>
          </cell>
          <cell r="XU49">
            <v>0</v>
          </cell>
          <cell r="XV49">
            <v>0</v>
          </cell>
          <cell r="XW49">
            <v>2</v>
          </cell>
          <cell r="XX49">
            <v>3</v>
          </cell>
          <cell r="XY49">
            <v>3</v>
          </cell>
          <cell r="XZ49">
            <v>8</v>
          </cell>
          <cell r="YA49">
            <v>0</v>
          </cell>
          <cell r="YB49">
            <v>0</v>
          </cell>
          <cell r="YC49">
            <v>0</v>
          </cell>
          <cell r="YD49">
            <v>0</v>
          </cell>
          <cell r="YE49">
            <v>0</v>
          </cell>
          <cell r="YF49">
            <v>40</v>
          </cell>
          <cell r="YG49">
            <v>1</v>
          </cell>
          <cell r="YH49">
            <v>1</v>
          </cell>
          <cell r="YI49">
            <v>1</v>
          </cell>
          <cell r="YJ49">
            <v>1</v>
          </cell>
          <cell r="YL49">
            <v>1</v>
          </cell>
          <cell r="YM49" t="str">
            <v>B</v>
          </cell>
          <cell r="YN49">
            <v>1</v>
          </cell>
          <cell r="YO49">
            <v>0</v>
          </cell>
          <cell r="YP49">
            <v>1</v>
          </cell>
        </row>
        <row r="50">
          <cell r="B50" t="str">
            <v>SITI NUR ROHAINI</v>
          </cell>
          <cell r="C50">
            <v>154489</v>
          </cell>
          <cell r="D50" t="str">
            <v>4</v>
          </cell>
          <cell r="E50" t="str">
            <v>ISLAM</v>
          </cell>
          <cell r="F50" t="str">
            <v>PKWT</v>
          </cell>
          <cell r="G50" t="str">
            <v>POSTPAID</v>
          </cell>
          <cell r="J50">
            <v>19231568</v>
          </cell>
          <cell r="K50">
            <v>570202</v>
          </cell>
          <cell r="L50" t="str">
            <v>PEREMPUAN</v>
          </cell>
          <cell r="M50" t="str">
            <v>AGENT POSTPAID</v>
          </cell>
          <cell r="N50" t="str">
            <v>RITA</v>
          </cell>
          <cell r="O50" t="str">
            <v>RIKA RIANY</v>
          </cell>
          <cell r="Q50">
            <v>1.3763888888888891</v>
          </cell>
          <cell r="R50">
            <v>30</v>
          </cell>
          <cell r="S50" t="str">
            <v>H</v>
          </cell>
          <cell r="AB50">
            <v>0.1875</v>
          </cell>
          <cell r="AC50" t="str">
            <v>66-2</v>
          </cell>
          <cell r="AD50" t="str">
            <v>H</v>
          </cell>
          <cell r="AM50">
            <v>0</v>
          </cell>
          <cell r="AO50" t="str">
            <v>C</v>
          </cell>
          <cell r="AX50">
            <v>0.37569444444444455</v>
          </cell>
          <cell r="AY50">
            <v>22</v>
          </cell>
          <cell r="AZ50" t="str">
            <v>H</v>
          </cell>
          <cell r="BI50">
            <v>0.38611111111111113</v>
          </cell>
          <cell r="BJ50">
            <v>32</v>
          </cell>
          <cell r="BK50" t="str">
            <v>TDP</v>
          </cell>
          <cell r="BL50" t="str">
            <v>RIANA AGUSTINA</v>
          </cell>
          <cell r="BM50" t="str">
            <v>KETEPATAN LOGIN</v>
          </cell>
          <cell r="BT50">
            <v>0.1875</v>
          </cell>
          <cell r="BU50" t="str">
            <v>66-2</v>
          </cell>
          <cell r="BV50" t="str">
            <v>H</v>
          </cell>
          <cell r="CE50">
            <v>0</v>
          </cell>
          <cell r="CG50" t="str">
            <v>LP</v>
          </cell>
          <cell r="CP50">
            <v>0.37777777777777777</v>
          </cell>
          <cell r="CQ50">
            <v>30</v>
          </cell>
          <cell r="CR50" t="str">
            <v>TDT</v>
          </cell>
          <cell r="CS50" t="str">
            <v>TRIA ANDINI</v>
          </cell>
          <cell r="DA50">
            <v>0</v>
          </cell>
          <cell r="DC50" t="str">
            <v>S</v>
          </cell>
          <cell r="DF50" t="str">
            <v>PUSING</v>
          </cell>
          <cell r="DL50">
            <v>0.38263888888888886</v>
          </cell>
          <cell r="DM50">
            <v>30</v>
          </cell>
          <cell r="DN50" t="str">
            <v>H</v>
          </cell>
          <cell r="DW50">
            <v>0.37500000000000006</v>
          </cell>
          <cell r="DX50">
            <v>32</v>
          </cell>
          <cell r="DY50" t="str">
            <v>H</v>
          </cell>
          <cell r="EH50">
            <v>0</v>
          </cell>
          <cell r="EJ50" t="str">
            <v>LP</v>
          </cell>
          <cell r="ES50">
            <v>0.375</v>
          </cell>
          <cell r="ET50">
            <v>30</v>
          </cell>
          <cell r="EU50" t="str">
            <v>TDP</v>
          </cell>
          <cell r="EV50" t="str">
            <v>RIRIN PITRIANI</v>
          </cell>
          <cell r="EW50" t="str">
            <v>QA SCORE</v>
          </cell>
          <cell r="FD50">
            <v>0.37569444444444439</v>
          </cell>
          <cell r="FE50">
            <v>28</v>
          </cell>
          <cell r="FF50" t="str">
            <v>H</v>
          </cell>
          <cell r="FO50">
            <v>0.37847222222222215</v>
          </cell>
          <cell r="FP50">
            <v>32</v>
          </cell>
          <cell r="FQ50" t="str">
            <v>H</v>
          </cell>
          <cell r="FZ50">
            <v>0</v>
          </cell>
          <cell r="GB50" t="str">
            <v>LP</v>
          </cell>
          <cell r="GK50">
            <v>0</v>
          </cell>
          <cell r="GM50" t="str">
            <v>LP</v>
          </cell>
          <cell r="GV50">
            <v>0.37569444444444439</v>
          </cell>
          <cell r="GW50">
            <v>32</v>
          </cell>
          <cell r="GX50" t="str">
            <v>TDT</v>
          </cell>
          <cell r="GY50" t="str">
            <v>ANNISA NUR AFIDAH</v>
          </cell>
          <cell r="HG50">
            <v>0.37777777777777788</v>
          </cell>
          <cell r="HH50">
            <v>30</v>
          </cell>
          <cell r="HI50" t="str">
            <v>H</v>
          </cell>
          <cell r="HR50">
            <v>0.1875</v>
          </cell>
          <cell r="HS50" t="str">
            <v>66-2</v>
          </cell>
          <cell r="HT50" t="str">
            <v>H</v>
          </cell>
          <cell r="IC50">
            <v>0</v>
          </cell>
          <cell r="IE50" t="str">
            <v>LP</v>
          </cell>
          <cell r="IN50">
            <v>0</v>
          </cell>
          <cell r="IP50" t="str">
            <v>LP</v>
          </cell>
          <cell r="JF50">
            <v>0.37986111111111109</v>
          </cell>
          <cell r="JG50">
            <v>30</v>
          </cell>
          <cell r="JH50" t="str">
            <v>TDP</v>
          </cell>
          <cell r="JI50" t="str">
            <v>RIANA AGUSTINA</v>
          </cell>
          <cell r="JJ50" t="str">
            <v>CES</v>
          </cell>
          <cell r="JQ50">
            <v>0.37638888888888894</v>
          </cell>
          <cell r="JR50">
            <v>26</v>
          </cell>
          <cell r="JS50" t="str">
            <v>H</v>
          </cell>
          <cell r="KB50">
            <v>0.41805555555555568</v>
          </cell>
          <cell r="KC50">
            <v>32</v>
          </cell>
          <cell r="KD50" t="str">
            <v>H</v>
          </cell>
          <cell r="KM50">
            <v>0</v>
          </cell>
          <cell r="KO50" t="str">
            <v>LP</v>
          </cell>
          <cell r="KX50">
            <v>0.37569444444444455</v>
          </cell>
          <cell r="KY50">
            <v>22</v>
          </cell>
          <cell r="KZ50" t="str">
            <v>H</v>
          </cell>
          <cell r="LI50">
            <v>0.19305555555555559</v>
          </cell>
          <cell r="LJ50" t="str">
            <v>38-2</v>
          </cell>
          <cell r="LK50" t="str">
            <v>H</v>
          </cell>
          <cell r="NB50">
            <v>30</v>
          </cell>
          <cell r="NC50" t="str">
            <v>66-2</v>
          </cell>
          <cell r="ND50">
            <v>0</v>
          </cell>
          <cell r="NE50">
            <v>22</v>
          </cell>
          <cell r="NF50">
            <v>32</v>
          </cell>
          <cell r="NG50" t="str">
            <v>66-2</v>
          </cell>
          <cell r="NH50">
            <v>0</v>
          </cell>
          <cell r="NI50">
            <v>30</v>
          </cell>
          <cell r="NJ50">
            <v>0</v>
          </cell>
          <cell r="NK50">
            <v>30</v>
          </cell>
          <cell r="NL50">
            <v>32</v>
          </cell>
          <cell r="NM50">
            <v>0</v>
          </cell>
          <cell r="NN50">
            <v>30</v>
          </cell>
          <cell r="NO50">
            <v>28</v>
          </cell>
          <cell r="NP50">
            <v>32</v>
          </cell>
          <cell r="NQ50">
            <v>0</v>
          </cell>
          <cell r="NR50">
            <v>0</v>
          </cell>
          <cell r="NS50">
            <v>32</v>
          </cell>
          <cell r="NT50">
            <v>30</v>
          </cell>
          <cell r="NU50" t="str">
            <v>66-2</v>
          </cell>
          <cell r="NV50">
            <v>0</v>
          </cell>
          <cell r="NW50">
            <v>0</v>
          </cell>
          <cell r="NX50">
            <v>30</v>
          </cell>
          <cell r="NY50">
            <v>26</v>
          </cell>
          <cell r="NZ50">
            <v>32</v>
          </cell>
          <cell r="OA50">
            <v>0</v>
          </cell>
          <cell r="OB50">
            <v>22</v>
          </cell>
          <cell r="OC50" t="str">
            <v>38-2</v>
          </cell>
          <cell r="OD50">
            <v>0</v>
          </cell>
          <cell r="OE50">
            <v>0</v>
          </cell>
          <cell r="OF50">
            <v>0</v>
          </cell>
          <cell r="OH50" t="str">
            <v>H</v>
          </cell>
          <cell r="OI50" t="str">
            <v>H</v>
          </cell>
          <cell r="OJ50" t="str">
            <v>C</v>
          </cell>
          <cell r="OK50" t="str">
            <v>H</v>
          </cell>
          <cell r="OL50" t="str">
            <v>TDP</v>
          </cell>
          <cell r="OM50" t="str">
            <v>H</v>
          </cell>
          <cell r="ON50" t="str">
            <v>LP</v>
          </cell>
          <cell r="OO50" t="str">
            <v>TDT</v>
          </cell>
          <cell r="OP50" t="str">
            <v>S</v>
          </cell>
          <cell r="OQ50" t="str">
            <v>H</v>
          </cell>
          <cell r="OR50" t="str">
            <v>H</v>
          </cell>
          <cell r="OS50" t="str">
            <v>LP</v>
          </cell>
          <cell r="OT50" t="str">
            <v>TDP</v>
          </cell>
          <cell r="OU50" t="str">
            <v>H</v>
          </cell>
          <cell r="OV50" t="str">
            <v>H</v>
          </cell>
          <cell r="OW50" t="str">
            <v>LP</v>
          </cell>
          <cell r="OX50" t="str">
            <v>LP</v>
          </cell>
          <cell r="OY50" t="str">
            <v>TDT</v>
          </cell>
          <cell r="OZ50" t="str">
            <v>H</v>
          </cell>
          <cell r="PA50" t="str">
            <v>H</v>
          </cell>
          <cell r="PB50" t="str">
            <v>LP</v>
          </cell>
          <cell r="PC50" t="str">
            <v>LP</v>
          </cell>
          <cell r="PD50" t="str">
            <v>TDP</v>
          </cell>
          <cell r="PE50" t="str">
            <v>H</v>
          </cell>
          <cell r="PF50" t="str">
            <v>H</v>
          </cell>
          <cell r="PG50" t="str">
            <v>LP</v>
          </cell>
          <cell r="PH50" t="str">
            <v>H</v>
          </cell>
          <cell r="PI50" t="str">
            <v>H</v>
          </cell>
          <cell r="PJ50">
            <v>0</v>
          </cell>
          <cell r="PK50">
            <v>0</v>
          </cell>
          <cell r="PL50">
            <v>0</v>
          </cell>
          <cell r="PN50">
            <v>0</v>
          </cell>
          <cell r="PO50">
            <v>0</v>
          </cell>
          <cell r="PP50">
            <v>0</v>
          </cell>
          <cell r="PQ50">
            <v>0</v>
          </cell>
          <cell r="PR50" t="str">
            <v>RIANA AGUSTINA</v>
          </cell>
          <cell r="PS50">
            <v>0</v>
          </cell>
          <cell r="PT50">
            <v>0</v>
          </cell>
          <cell r="PU50" t="str">
            <v>TRIA ANDINI</v>
          </cell>
          <cell r="PV50">
            <v>0</v>
          </cell>
          <cell r="PW50">
            <v>0</v>
          </cell>
          <cell r="PX50">
            <v>0</v>
          </cell>
          <cell r="PY50">
            <v>0</v>
          </cell>
          <cell r="PZ50" t="str">
            <v>RIRIN PITRIANI</v>
          </cell>
          <cell r="QA50">
            <v>0</v>
          </cell>
          <cell r="QB50">
            <v>0</v>
          </cell>
          <cell r="QC50">
            <v>0</v>
          </cell>
          <cell r="QD50">
            <v>0</v>
          </cell>
          <cell r="QE50" t="str">
            <v>ANNISA NUR AFIDAH</v>
          </cell>
          <cell r="QF50">
            <v>0</v>
          </cell>
          <cell r="QG50">
            <v>0</v>
          </cell>
          <cell r="QH50">
            <v>0</v>
          </cell>
          <cell r="QI50">
            <v>0</v>
          </cell>
          <cell r="QJ50" t="str">
            <v>RIANA AGUSTINA</v>
          </cell>
          <cell r="QK50">
            <v>0</v>
          </cell>
          <cell r="QL50">
            <v>0</v>
          </cell>
          <cell r="QM50">
            <v>0</v>
          </cell>
          <cell r="QN50">
            <v>0</v>
          </cell>
          <cell r="QO50">
            <v>0</v>
          </cell>
          <cell r="QP50">
            <v>0</v>
          </cell>
          <cell r="QQ50">
            <v>0</v>
          </cell>
          <cell r="QR50">
            <v>0</v>
          </cell>
          <cell r="QT50">
            <v>0</v>
          </cell>
          <cell r="QU50">
            <v>0</v>
          </cell>
          <cell r="QV50">
            <v>0</v>
          </cell>
          <cell r="QW50">
            <v>0</v>
          </cell>
          <cell r="QX50" t="str">
            <v>KETEPATAN LOGIN</v>
          </cell>
          <cell r="QY50">
            <v>0</v>
          </cell>
          <cell r="QZ50">
            <v>0</v>
          </cell>
          <cell r="RA50">
            <v>0</v>
          </cell>
          <cell r="RB50">
            <v>0</v>
          </cell>
          <cell r="RC50">
            <v>0</v>
          </cell>
          <cell r="RD50">
            <v>0</v>
          </cell>
          <cell r="RE50">
            <v>0</v>
          </cell>
          <cell r="RF50" t="str">
            <v>QA SCORE</v>
          </cell>
          <cell r="RG50">
            <v>0</v>
          </cell>
          <cell r="RH50">
            <v>0</v>
          </cell>
          <cell r="RI50">
            <v>0</v>
          </cell>
          <cell r="RJ50">
            <v>0</v>
          </cell>
          <cell r="RK50">
            <v>0</v>
          </cell>
          <cell r="RL50">
            <v>0</v>
          </cell>
          <cell r="RM50">
            <v>0</v>
          </cell>
          <cell r="RN50">
            <v>0</v>
          </cell>
          <cell r="RO50">
            <v>0</v>
          </cell>
          <cell r="RP50" t="str">
            <v>CES</v>
          </cell>
          <cell r="RQ50">
            <v>0</v>
          </cell>
          <cell r="RR50">
            <v>0</v>
          </cell>
          <cell r="RS50">
            <v>0</v>
          </cell>
          <cell r="RT50">
            <v>0</v>
          </cell>
          <cell r="RU50">
            <v>0</v>
          </cell>
          <cell r="RV50">
            <v>0</v>
          </cell>
          <cell r="RW50">
            <v>0</v>
          </cell>
          <cell r="RX50">
            <v>0</v>
          </cell>
          <cell r="RZ50">
            <v>1.3763888888888891</v>
          </cell>
          <cell r="SA50">
            <v>0.1875</v>
          </cell>
          <cell r="SB50">
            <v>0</v>
          </cell>
          <cell r="SC50">
            <v>0.37569444444444455</v>
          </cell>
          <cell r="SD50">
            <v>0.38611111111111113</v>
          </cell>
          <cell r="SE50">
            <v>0.1875</v>
          </cell>
          <cell r="SF50">
            <v>0</v>
          </cell>
          <cell r="SG50">
            <v>0.37777777777777777</v>
          </cell>
          <cell r="SH50">
            <v>0</v>
          </cell>
          <cell r="SI50">
            <v>0.38263888888888886</v>
          </cell>
          <cell r="SJ50">
            <v>0.37500000000000006</v>
          </cell>
          <cell r="SK50">
            <v>0</v>
          </cell>
          <cell r="SL50">
            <v>0.375</v>
          </cell>
          <cell r="SM50">
            <v>0.37569444444444439</v>
          </cell>
          <cell r="SN50">
            <v>0.37847222222222215</v>
          </cell>
          <cell r="SO50">
            <v>0</v>
          </cell>
          <cell r="SP50">
            <v>0</v>
          </cell>
          <cell r="SQ50">
            <v>0.37569444444444439</v>
          </cell>
          <cell r="SR50">
            <v>0.37777777777777788</v>
          </cell>
          <cell r="SS50">
            <v>0.1875</v>
          </cell>
          <cell r="ST50">
            <v>0</v>
          </cell>
          <cell r="SU50">
            <v>0</v>
          </cell>
          <cell r="SV50">
            <v>0.37986111111111109</v>
          </cell>
          <cell r="SW50">
            <v>0.37638888888888894</v>
          </cell>
          <cell r="SX50">
            <v>0.41805555555555568</v>
          </cell>
          <cell r="SY50">
            <v>0</v>
          </cell>
          <cell r="SZ50">
            <v>0.37569444444444455</v>
          </cell>
          <cell r="TA50">
            <v>0.19305555555555559</v>
          </cell>
          <cell r="TB50">
            <v>0</v>
          </cell>
          <cell r="TC50">
            <v>0</v>
          </cell>
          <cell r="TD50">
            <v>0</v>
          </cell>
          <cell r="TF50">
            <v>0</v>
          </cell>
          <cell r="TG50">
            <v>0</v>
          </cell>
          <cell r="TH50">
            <v>0</v>
          </cell>
          <cell r="TI50">
            <v>0</v>
          </cell>
          <cell r="TJ50">
            <v>0</v>
          </cell>
          <cell r="TK50">
            <v>0</v>
          </cell>
          <cell r="TL50">
            <v>0</v>
          </cell>
          <cell r="TM50">
            <v>0</v>
          </cell>
          <cell r="TN50">
            <v>0</v>
          </cell>
          <cell r="TO50">
            <v>0</v>
          </cell>
          <cell r="TP50">
            <v>0</v>
          </cell>
          <cell r="TQ50">
            <v>0</v>
          </cell>
          <cell r="TR50">
            <v>0</v>
          </cell>
          <cell r="TS50">
            <v>0</v>
          </cell>
          <cell r="TT50">
            <v>0</v>
          </cell>
          <cell r="TU50">
            <v>0</v>
          </cell>
          <cell r="TV50">
            <v>0</v>
          </cell>
          <cell r="TW50">
            <v>0</v>
          </cell>
          <cell r="TX50">
            <v>0</v>
          </cell>
          <cell r="TY50">
            <v>0</v>
          </cell>
          <cell r="TZ50">
            <v>0</v>
          </cell>
          <cell r="UA50">
            <v>0</v>
          </cell>
          <cell r="UB50">
            <v>0</v>
          </cell>
          <cell r="UC50">
            <v>0</v>
          </cell>
          <cell r="UD50">
            <v>0</v>
          </cell>
          <cell r="UE50">
            <v>0</v>
          </cell>
          <cell r="UF50">
            <v>0</v>
          </cell>
          <cell r="UG50">
            <v>0</v>
          </cell>
          <cell r="UH50">
            <v>0</v>
          </cell>
          <cell r="UI50">
            <v>0</v>
          </cell>
          <cell r="UJ50">
            <v>0</v>
          </cell>
          <cell r="UL50">
            <v>0</v>
          </cell>
          <cell r="UM50">
            <v>0</v>
          </cell>
          <cell r="UN50">
            <v>0</v>
          </cell>
          <cell r="UO50">
            <v>0</v>
          </cell>
          <cell r="UP50">
            <v>0</v>
          </cell>
          <cell r="UQ50">
            <v>0</v>
          </cell>
          <cell r="UR50">
            <v>0</v>
          </cell>
          <cell r="US50">
            <v>0</v>
          </cell>
          <cell r="UT50">
            <v>0</v>
          </cell>
          <cell r="UU50">
            <v>0</v>
          </cell>
          <cell r="UV50">
            <v>0</v>
          </cell>
          <cell r="UW50">
            <v>0</v>
          </cell>
          <cell r="UX50">
            <v>0</v>
          </cell>
          <cell r="UY50">
            <v>0</v>
          </cell>
          <cell r="UZ50">
            <v>0</v>
          </cell>
          <cell r="VA50">
            <v>0</v>
          </cell>
          <cell r="VB50">
            <v>0</v>
          </cell>
          <cell r="VC50">
            <v>0</v>
          </cell>
          <cell r="VD50">
            <v>0</v>
          </cell>
          <cell r="VE50">
            <v>0</v>
          </cell>
          <cell r="VF50">
            <v>0</v>
          </cell>
          <cell r="VG50">
            <v>0</v>
          </cell>
          <cell r="VH50">
            <v>0</v>
          </cell>
          <cell r="VI50">
            <v>0</v>
          </cell>
          <cell r="VJ50">
            <v>0</v>
          </cell>
          <cell r="VK50">
            <v>0</v>
          </cell>
          <cell r="VL50">
            <v>0</v>
          </cell>
          <cell r="VM50">
            <v>0</v>
          </cell>
          <cell r="VN50">
            <v>0</v>
          </cell>
          <cell r="VO50">
            <v>0</v>
          </cell>
          <cell r="VP50">
            <v>0</v>
          </cell>
          <cell r="VR50">
            <v>21</v>
          </cell>
          <cell r="VS50">
            <v>28</v>
          </cell>
          <cell r="VT50">
            <v>20</v>
          </cell>
          <cell r="VU50">
            <v>19</v>
          </cell>
          <cell r="VV50">
            <v>7</v>
          </cell>
          <cell r="VW50">
            <v>1</v>
          </cell>
          <cell r="VX50">
            <v>0</v>
          </cell>
          <cell r="VY50">
            <v>1</v>
          </cell>
          <cell r="VZ50">
            <v>0</v>
          </cell>
          <cell r="WA50">
            <v>0</v>
          </cell>
          <cell r="WB50">
            <v>0</v>
          </cell>
          <cell r="WC50">
            <v>0</v>
          </cell>
          <cell r="WD50">
            <v>1</v>
          </cell>
          <cell r="WE50">
            <v>1</v>
          </cell>
          <cell r="WF50">
            <v>0</v>
          </cell>
          <cell r="WG50">
            <v>0</v>
          </cell>
          <cell r="WH50">
            <v>0</v>
          </cell>
          <cell r="WI50">
            <v>0</v>
          </cell>
          <cell r="WJ50">
            <v>1</v>
          </cell>
          <cell r="WK50">
            <v>0</v>
          </cell>
          <cell r="WL50">
            <v>0</v>
          </cell>
          <cell r="WM50">
            <v>0</v>
          </cell>
          <cell r="WN50">
            <v>0</v>
          </cell>
          <cell r="WO50">
            <v>3</v>
          </cell>
          <cell r="WP50">
            <v>0</v>
          </cell>
          <cell r="WQ50">
            <v>2</v>
          </cell>
          <cell r="WR50">
            <v>3</v>
          </cell>
          <cell r="WS50">
            <v>5</v>
          </cell>
          <cell r="WT50">
            <v>0</v>
          </cell>
          <cell r="WU50">
            <v>0</v>
          </cell>
          <cell r="WV50">
            <v>0</v>
          </cell>
          <cell r="WW50">
            <v>0</v>
          </cell>
          <cell r="WX50">
            <v>0</v>
          </cell>
          <cell r="WY50">
            <v>3</v>
          </cell>
          <cell r="WZ50">
            <v>0</v>
          </cell>
          <cell r="XA50">
            <v>1</v>
          </cell>
          <cell r="XB50">
            <v>1</v>
          </cell>
          <cell r="XC50">
            <v>0</v>
          </cell>
          <cell r="XD50">
            <v>1</v>
          </cell>
          <cell r="XE50">
            <v>0</v>
          </cell>
          <cell r="XF50">
            <v>0</v>
          </cell>
          <cell r="XG50">
            <v>0</v>
          </cell>
          <cell r="XH50">
            <v>0</v>
          </cell>
          <cell r="XI50">
            <v>0</v>
          </cell>
          <cell r="XJ50">
            <v>3</v>
          </cell>
          <cell r="XK50">
            <v>7</v>
          </cell>
          <cell r="XL50">
            <v>7</v>
          </cell>
          <cell r="XM50">
            <v>5</v>
          </cell>
          <cell r="XN50">
            <v>19</v>
          </cell>
          <cell r="XO50">
            <v>1</v>
          </cell>
          <cell r="XP50">
            <v>0</v>
          </cell>
          <cell r="XQ50">
            <v>0</v>
          </cell>
          <cell r="XR50">
            <v>1</v>
          </cell>
          <cell r="XS50">
            <v>0</v>
          </cell>
          <cell r="XT50">
            <v>0</v>
          </cell>
          <cell r="XU50">
            <v>0</v>
          </cell>
          <cell r="XV50">
            <v>0</v>
          </cell>
          <cell r="XW50">
            <v>1</v>
          </cell>
          <cell r="XX50">
            <v>3</v>
          </cell>
          <cell r="XY50">
            <v>3</v>
          </cell>
          <cell r="XZ50">
            <v>7</v>
          </cell>
          <cell r="YA50">
            <v>0</v>
          </cell>
          <cell r="YB50">
            <v>0</v>
          </cell>
          <cell r="YC50">
            <v>0</v>
          </cell>
          <cell r="YD50">
            <v>0</v>
          </cell>
          <cell r="YE50">
            <v>0</v>
          </cell>
          <cell r="YF50">
            <v>39</v>
          </cell>
          <cell r="YG50">
            <v>0.875</v>
          </cell>
          <cell r="YH50">
            <v>1</v>
          </cell>
          <cell r="YI50">
            <v>1</v>
          </cell>
          <cell r="YJ50">
            <v>0.95</v>
          </cell>
          <cell r="YL50">
            <v>0.93548387096774199</v>
          </cell>
          <cell r="YM50" t="str">
            <v>B</v>
          </cell>
          <cell r="YN50">
            <v>0.93548387096774199</v>
          </cell>
          <cell r="YO50">
            <v>1</v>
          </cell>
          <cell r="YP50">
            <v>0.95</v>
          </cell>
        </row>
        <row r="51">
          <cell r="B51" t="str">
            <v>YUDI AGUSTENDI</v>
          </cell>
          <cell r="C51">
            <v>160065</v>
          </cell>
          <cell r="D51" t="str">
            <v>8</v>
          </cell>
          <cell r="E51" t="str">
            <v>ISLAM</v>
          </cell>
          <cell r="F51" t="str">
            <v>PKWT</v>
          </cell>
          <cell r="G51" t="str">
            <v>POSTPAID</v>
          </cell>
          <cell r="J51">
            <v>19234861</v>
          </cell>
          <cell r="K51">
            <v>570174</v>
          </cell>
          <cell r="L51" t="str">
            <v>LAKI-LAKI</v>
          </cell>
          <cell r="M51" t="str">
            <v>AGENT POSTPAID</v>
          </cell>
          <cell r="N51" t="str">
            <v>IIN TARINAH</v>
          </cell>
          <cell r="O51" t="str">
            <v>AAN YANUAR</v>
          </cell>
          <cell r="Q51">
            <v>0.18888888888888877</v>
          </cell>
          <cell r="R51" t="str">
            <v>67-2</v>
          </cell>
          <cell r="S51" t="str">
            <v>H</v>
          </cell>
          <cell r="AB51">
            <v>0.37569444444444444</v>
          </cell>
          <cell r="AC51">
            <v>60</v>
          </cell>
          <cell r="AD51" t="str">
            <v>H</v>
          </cell>
          <cell r="AM51">
            <v>0.37569444444444439</v>
          </cell>
          <cell r="AN51">
            <v>68</v>
          </cell>
          <cell r="AO51" t="str">
            <v>H</v>
          </cell>
          <cell r="AX51">
            <v>0.37569444444444439</v>
          </cell>
          <cell r="AY51">
            <v>68</v>
          </cell>
          <cell r="AZ51" t="str">
            <v>H</v>
          </cell>
          <cell r="BI51">
            <v>0</v>
          </cell>
          <cell r="BK51" t="str">
            <v>LL</v>
          </cell>
          <cell r="BT51">
            <v>0</v>
          </cell>
          <cell r="BV51" t="str">
            <v>LL</v>
          </cell>
          <cell r="CE51">
            <v>0.19027777777777777</v>
          </cell>
          <cell r="CF51" t="str">
            <v>67-2</v>
          </cell>
          <cell r="CG51" t="str">
            <v>H</v>
          </cell>
          <cell r="CP51">
            <v>0.37569444444444455</v>
          </cell>
          <cell r="CQ51">
            <v>62</v>
          </cell>
          <cell r="CR51" t="str">
            <v>H</v>
          </cell>
          <cell r="DA51">
            <v>0.37569444444444444</v>
          </cell>
          <cell r="DB51">
            <v>84</v>
          </cell>
          <cell r="DC51" t="str">
            <v>TDP</v>
          </cell>
          <cell r="DD51" t="str">
            <v>ADE IRAWAN</v>
          </cell>
          <cell r="DE51" t="str">
            <v>KETEPATAN LOGIN</v>
          </cell>
          <cell r="DL51">
            <v>0</v>
          </cell>
          <cell r="DN51" t="str">
            <v>LL</v>
          </cell>
          <cell r="DW51">
            <v>0</v>
          </cell>
          <cell r="DY51" t="str">
            <v>C</v>
          </cell>
          <cell r="EH51">
            <v>0.37708333333333344</v>
          </cell>
          <cell r="EI51">
            <v>58</v>
          </cell>
          <cell r="EJ51" t="str">
            <v>H</v>
          </cell>
          <cell r="ES51">
            <v>0.37569444444444444</v>
          </cell>
          <cell r="ET51">
            <v>60</v>
          </cell>
          <cell r="EU51" t="str">
            <v>H</v>
          </cell>
          <cell r="FD51">
            <v>0.37569444444444455</v>
          </cell>
          <cell r="FE51">
            <v>62</v>
          </cell>
          <cell r="FF51" t="str">
            <v>H</v>
          </cell>
          <cell r="FO51">
            <v>0.37569444444444439</v>
          </cell>
          <cell r="FP51">
            <v>68</v>
          </cell>
          <cell r="FQ51" t="str">
            <v>H</v>
          </cell>
          <cell r="FZ51">
            <v>0</v>
          </cell>
          <cell r="GB51" t="str">
            <v>LL</v>
          </cell>
          <cell r="GK51">
            <v>0.1875</v>
          </cell>
          <cell r="GL51" t="str">
            <v>67-2</v>
          </cell>
          <cell r="GM51" t="str">
            <v>H</v>
          </cell>
          <cell r="GV51">
            <v>0.375</v>
          </cell>
          <cell r="GW51">
            <v>60</v>
          </cell>
          <cell r="GX51" t="str">
            <v>H</v>
          </cell>
          <cell r="HG51">
            <v>0.37777777777777777</v>
          </cell>
          <cell r="HH51">
            <v>60</v>
          </cell>
          <cell r="HI51" t="str">
            <v>H</v>
          </cell>
          <cell r="HR51">
            <v>0.37569444444444439</v>
          </cell>
          <cell r="HS51">
            <v>68</v>
          </cell>
          <cell r="HT51" t="str">
            <v>H</v>
          </cell>
          <cell r="IC51">
            <v>0.41736111111111107</v>
          </cell>
          <cell r="ID51">
            <v>58</v>
          </cell>
          <cell r="IE51" t="str">
            <v>TDP</v>
          </cell>
          <cell r="IF51" t="str">
            <v>ASEP AHMAD AZIZ</v>
          </cell>
          <cell r="IG51" t="str">
            <v>KETEPATAN LOGIN</v>
          </cell>
          <cell r="IN51">
            <v>0</v>
          </cell>
          <cell r="IP51" t="str">
            <v>LL</v>
          </cell>
          <cell r="JF51">
            <v>0.22986111111111107</v>
          </cell>
          <cell r="JG51" t="str">
            <v>67-2</v>
          </cell>
          <cell r="JH51" t="str">
            <v>H</v>
          </cell>
          <cell r="JQ51">
            <v>0.42361111111111105</v>
          </cell>
          <cell r="JR51">
            <v>62</v>
          </cell>
          <cell r="JS51" t="str">
            <v>H</v>
          </cell>
          <cell r="KB51">
            <v>0.37500000000000017</v>
          </cell>
          <cell r="KC51">
            <v>62</v>
          </cell>
          <cell r="KD51" t="str">
            <v>H</v>
          </cell>
          <cell r="KM51">
            <v>0</v>
          </cell>
          <cell r="KO51" t="str">
            <v>LL</v>
          </cell>
          <cell r="KX51">
            <v>0</v>
          </cell>
          <cell r="KZ51" t="str">
            <v>LL</v>
          </cell>
          <cell r="LI51">
            <v>0.36875000000000002</v>
          </cell>
          <cell r="LJ51">
            <v>60</v>
          </cell>
          <cell r="LK51" t="str">
            <v>H</v>
          </cell>
          <cell r="NB51" t="str">
            <v>67-2</v>
          </cell>
          <cell r="NC51">
            <v>60</v>
          </cell>
          <cell r="ND51">
            <v>68</v>
          </cell>
          <cell r="NE51">
            <v>68</v>
          </cell>
          <cell r="NF51">
            <v>0</v>
          </cell>
          <cell r="NG51">
            <v>0</v>
          </cell>
          <cell r="NH51" t="str">
            <v>67-2</v>
          </cell>
          <cell r="NI51">
            <v>62</v>
          </cell>
          <cell r="NJ51">
            <v>84</v>
          </cell>
          <cell r="NK51">
            <v>0</v>
          </cell>
          <cell r="NL51">
            <v>0</v>
          </cell>
          <cell r="NM51">
            <v>58</v>
          </cell>
          <cell r="NN51">
            <v>60</v>
          </cell>
          <cell r="NO51">
            <v>62</v>
          </cell>
          <cell r="NP51">
            <v>68</v>
          </cell>
          <cell r="NQ51">
            <v>0</v>
          </cell>
          <cell r="NR51" t="str">
            <v>67-2</v>
          </cell>
          <cell r="NS51">
            <v>60</v>
          </cell>
          <cell r="NT51">
            <v>60</v>
          </cell>
          <cell r="NU51">
            <v>68</v>
          </cell>
          <cell r="NV51">
            <v>58</v>
          </cell>
          <cell r="NW51">
            <v>0</v>
          </cell>
          <cell r="NX51" t="str">
            <v>67-2</v>
          </cell>
          <cell r="NY51">
            <v>62</v>
          </cell>
          <cell r="NZ51">
            <v>62</v>
          </cell>
          <cell r="OA51">
            <v>0</v>
          </cell>
          <cell r="OB51">
            <v>0</v>
          </cell>
          <cell r="OC51">
            <v>60</v>
          </cell>
          <cell r="OD51">
            <v>0</v>
          </cell>
          <cell r="OE51">
            <v>0</v>
          </cell>
          <cell r="OF51">
            <v>0</v>
          </cell>
          <cell r="OH51" t="str">
            <v>H</v>
          </cell>
          <cell r="OI51" t="str">
            <v>H</v>
          </cell>
          <cell r="OJ51" t="str">
            <v>H</v>
          </cell>
          <cell r="OK51" t="str">
            <v>H</v>
          </cell>
          <cell r="OL51" t="str">
            <v>LL</v>
          </cell>
          <cell r="OM51" t="str">
            <v>LL</v>
          </cell>
          <cell r="ON51" t="str">
            <v>H</v>
          </cell>
          <cell r="OO51" t="str">
            <v>H</v>
          </cell>
          <cell r="OP51" t="str">
            <v>TDP</v>
          </cell>
          <cell r="OQ51" t="str">
            <v>LL</v>
          </cell>
          <cell r="OR51" t="str">
            <v>C</v>
          </cell>
          <cell r="OS51" t="str">
            <v>H</v>
          </cell>
          <cell r="OT51" t="str">
            <v>H</v>
          </cell>
          <cell r="OU51" t="str">
            <v>H</v>
          </cell>
          <cell r="OV51" t="str">
            <v>H</v>
          </cell>
          <cell r="OW51" t="str">
            <v>LL</v>
          </cell>
          <cell r="OX51" t="str">
            <v>H</v>
          </cell>
          <cell r="OY51" t="str">
            <v>H</v>
          </cell>
          <cell r="OZ51" t="str">
            <v>H</v>
          </cell>
          <cell r="PA51" t="str">
            <v>H</v>
          </cell>
          <cell r="PB51" t="str">
            <v>TDP</v>
          </cell>
          <cell r="PC51" t="str">
            <v>LL</v>
          </cell>
          <cell r="PD51" t="str">
            <v>H</v>
          </cell>
          <cell r="PE51" t="str">
            <v>H</v>
          </cell>
          <cell r="PF51" t="str">
            <v>H</v>
          </cell>
          <cell r="PG51" t="str">
            <v>LL</v>
          </cell>
          <cell r="PH51" t="str">
            <v>LL</v>
          </cell>
          <cell r="PI51" t="str">
            <v>H</v>
          </cell>
          <cell r="PJ51">
            <v>0</v>
          </cell>
          <cell r="PK51">
            <v>0</v>
          </cell>
          <cell r="PL51">
            <v>0</v>
          </cell>
          <cell r="PN51">
            <v>0</v>
          </cell>
          <cell r="PO51">
            <v>0</v>
          </cell>
          <cell r="PP51">
            <v>0</v>
          </cell>
          <cell r="PQ51">
            <v>0</v>
          </cell>
          <cell r="PR51">
            <v>0</v>
          </cell>
          <cell r="PS51">
            <v>0</v>
          </cell>
          <cell r="PT51">
            <v>0</v>
          </cell>
          <cell r="PU51">
            <v>0</v>
          </cell>
          <cell r="PV51" t="str">
            <v>ADE IRAWAN</v>
          </cell>
          <cell r="PW51">
            <v>0</v>
          </cell>
          <cell r="PX51">
            <v>0</v>
          </cell>
          <cell r="PY51">
            <v>0</v>
          </cell>
          <cell r="PZ51">
            <v>0</v>
          </cell>
          <cell r="QA51">
            <v>0</v>
          </cell>
          <cell r="QB51">
            <v>0</v>
          </cell>
          <cell r="QC51">
            <v>0</v>
          </cell>
          <cell r="QD51">
            <v>0</v>
          </cell>
          <cell r="QE51">
            <v>0</v>
          </cell>
          <cell r="QF51">
            <v>0</v>
          </cell>
          <cell r="QG51">
            <v>0</v>
          </cell>
          <cell r="QH51" t="str">
            <v>ASEP AHMAD AZIZ</v>
          </cell>
          <cell r="QI51">
            <v>0</v>
          </cell>
          <cell r="QJ51">
            <v>0</v>
          </cell>
          <cell r="QK51">
            <v>0</v>
          </cell>
          <cell r="QL51">
            <v>0</v>
          </cell>
          <cell r="QM51">
            <v>0</v>
          </cell>
          <cell r="QN51">
            <v>0</v>
          </cell>
          <cell r="QO51">
            <v>0</v>
          </cell>
          <cell r="QP51">
            <v>0</v>
          </cell>
          <cell r="QQ51">
            <v>0</v>
          </cell>
          <cell r="QR51">
            <v>0</v>
          </cell>
          <cell r="QT51">
            <v>0</v>
          </cell>
          <cell r="QU51">
            <v>0</v>
          </cell>
          <cell r="QV51">
            <v>0</v>
          </cell>
          <cell r="QW51">
            <v>0</v>
          </cell>
          <cell r="QX51">
            <v>0</v>
          </cell>
          <cell r="QY51">
            <v>0</v>
          </cell>
          <cell r="QZ51">
            <v>0</v>
          </cell>
          <cell r="RA51">
            <v>0</v>
          </cell>
          <cell r="RB51" t="str">
            <v>KETEPATAN LOGIN</v>
          </cell>
          <cell r="RC51">
            <v>0</v>
          </cell>
          <cell r="RD51">
            <v>0</v>
          </cell>
          <cell r="RE51">
            <v>0</v>
          </cell>
          <cell r="RF51">
            <v>0</v>
          </cell>
          <cell r="RG51">
            <v>0</v>
          </cell>
          <cell r="RH51">
            <v>0</v>
          </cell>
          <cell r="RI51">
            <v>0</v>
          </cell>
          <cell r="RJ51">
            <v>0</v>
          </cell>
          <cell r="RK51">
            <v>0</v>
          </cell>
          <cell r="RL51">
            <v>0</v>
          </cell>
          <cell r="RM51">
            <v>0</v>
          </cell>
          <cell r="RN51" t="str">
            <v>KETEPATAN LOGIN</v>
          </cell>
          <cell r="RO51">
            <v>0</v>
          </cell>
          <cell r="RP51">
            <v>0</v>
          </cell>
          <cell r="RQ51">
            <v>0</v>
          </cell>
          <cell r="RR51">
            <v>0</v>
          </cell>
          <cell r="RS51">
            <v>0</v>
          </cell>
          <cell r="RT51">
            <v>0</v>
          </cell>
          <cell r="RU51">
            <v>0</v>
          </cell>
          <cell r="RV51">
            <v>0</v>
          </cell>
          <cell r="RW51">
            <v>0</v>
          </cell>
          <cell r="RX51">
            <v>0</v>
          </cell>
          <cell r="RZ51">
            <v>0.18888888888888877</v>
          </cell>
          <cell r="SA51">
            <v>0.37569444444444444</v>
          </cell>
          <cell r="SB51">
            <v>0.37569444444444439</v>
          </cell>
          <cell r="SC51">
            <v>0.37569444444444439</v>
          </cell>
          <cell r="SD51">
            <v>0</v>
          </cell>
          <cell r="SE51">
            <v>0</v>
          </cell>
          <cell r="SF51">
            <v>0.19027777777777777</v>
          </cell>
          <cell r="SG51">
            <v>0.37569444444444455</v>
          </cell>
          <cell r="SH51">
            <v>0.37569444444444444</v>
          </cell>
          <cell r="SI51">
            <v>0</v>
          </cell>
          <cell r="SJ51">
            <v>0</v>
          </cell>
          <cell r="SK51">
            <v>0.37708333333333344</v>
          </cell>
          <cell r="SL51">
            <v>0.37569444444444444</v>
          </cell>
          <cell r="SM51">
            <v>0.37569444444444455</v>
          </cell>
          <cell r="SN51">
            <v>0.37569444444444439</v>
          </cell>
          <cell r="SO51">
            <v>0</v>
          </cell>
          <cell r="SP51">
            <v>0.1875</v>
          </cell>
          <cell r="SQ51">
            <v>0.375</v>
          </cell>
          <cell r="SR51">
            <v>0.37777777777777777</v>
          </cell>
          <cell r="SS51">
            <v>0.37569444444444439</v>
          </cell>
          <cell r="ST51">
            <v>0.41736111111111107</v>
          </cell>
          <cell r="SU51">
            <v>0</v>
          </cell>
          <cell r="SV51">
            <v>0.22986111111111107</v>
          </cell>
          <cell r="SW51">
            <v>0.42361111111111105</v>
          </cell>
          <cell r="SX51">
            <v>0.37500000000000017</v>
          </cell>
          <cell r="SY51">
            <v>0</v>
          </cell>
          <cell r="SZ51">
            <v>0</v>
          </cell>
          <cell r="TA51">
            <v>0.36875000000000002</v>
          </cell>
          <cell r="TB51">
            <v>0</v>
          </cell>
          <cell r="TC51">
            <v>0</v>
          </cell>
          <cell r="TD51">
            <v>0</v>
          </cell>
          <cell r="TF51">
            <v>0</v>
          </cell>
          <cell r="TG51">
            <v>0</v>
          </cell>
          <cell r="TH51">
            <v>0</v>
          </cell>
          <cell r="TI51">
            <v>0</v>
          </cell>
          <cell r="TJ51">
            <v>0</v>
          </cell>
          <cell r="TK51">
            <v>0</v>
          </cell>
          <cell r="TL51">
            <v>0</v>
          </cell>
          <cell r="TM51">
            <v>0</v>
          </cell>
          <cell r="TN51">
            <v>0</v>
          </cell>
          <cell r="TO51">
            <v>0</v>
          </cell>
          <cell r="TP51">
            <v>0</v>
          </cell>
          <cell r="TQ51">
            <v>0</v>
          </cell>
          <cell r="TR51">
            <v>0</v>
          </cell>
          <cell r="TS51">
            <v>0</v>
          </cell>
          <cell r="TT51">
            <v>0</v>
          </cell>
          <cell r="TU51">
            <v>0</v>
          </cell>
          <cell r="TV51">
            <v>0</v>
          </cell>
          <cell r="TW51">
            <v>0</v>
          </cell>
          <cell r="TX51">
            <v>0</v>
          </cell>
          <cell r="TY51">
            <v>0</v>
          </cell>
          <cell r="TZ51">
            <v>0</v>
          </cell>
          <cell r="UA51">
            <v>0</v>
          </cell>
          <cell r="UB51">
            <v>0</v>
          </cell>
          <cell r="UC51">
            <v>0</v>
          </cell>
          <cell r="UD51">
            <v>0</v>
          </cell>
          <cell r="UE51">
            <v>0</v>
          </cell>
          <cell r="UF51">
            <v>0</v>
          </cell>
          <cell r="UG51">
            <v>0</v>
          </cell>
          <cell r="UH51">
            <v>0</v>
          </cell>
          <cell r="UI51">
            <v>0</v>
          </cell>
          <cell r="UJ51">
            <v>0</v>
          </cell>
          <cell r="UL51">
            <v>0</v>
          </cell>
          <cell r="UM51">
            <v>0</v>
          </cell>
          <cell r="UN51">
            <v>0</v>
          </cell>
          <cell r="UO51">
            <v>0</v>
          </cell>
          <cell r="UP51">
            <v>0</v>
          </cell>
          <cell r="UQ51">
            <v>0</v>
          </cell>
          <cell r="UR51">
            <v>0</v>
          </cell>
          <cell r="US51">
            <v>0</v>
          </cell>
          <cell r="UT51">
            <v>0</v>
          </cell>
          <cell r="UU51">
            <v>0</v>
          </cell>
          <cell r="UV51">
            <v>0</v>
          </cell>
          <cell r="UW51">
            <v>0</v>
          </cell>
          <cell r="UX51">
            <v>0</v>
          </cell>
          <cell r="UY51">
            <v>0</v>
          </cell>
          <cell r="UZ51">
            <v>0</v>
          </cell>
          <cell r="VA51">
            <v>0</v>
          </cell>
          <cell r="VB51">
            <v>0</v>
          </cell>
          <cell r="VC51">
            <v>0</v>
          </cell>
          <cell r="VD51">
            <v>0</v>
          </cell>
          <cell r="VE51">
            <v>0</v>
          </cell>
          <cell r="VF51">
            <v>0</v>
          </cell>
          <cell r="VG51">
            <v>0</v>
          </cell>
          <cell r="VH51">
            <v>0</v>
          </cell>
          <cell r="VI51">
            <v>0</v>
          </cell>
          <cell r="VJ51">
            <v>0</v>
          </cell>
          <cell r="VK51">
            <v>0</v>
          </cell>
          <cell r="VL51">
            <v>0</v>
          </cell>
          <cell r="VM51">
            <v>0</v>
          </cell>
          <cell r="VN51">
            <v>0</v>
          </cell>
          <cell r="VO51">
            <v>0</v>
          </cell>
          <cell r="VP51">
            <v>0</v>
          </cell>
          <cell r="VR51">
            <v>21</v>
          </cell>
          <cell r="VS51">
            <v>28</v>
          </cell>
          <cell r="VT51">
            <v>21</v>
          </cell>
          <cell r="VU51">
            <v>20</v>
          </cell>
          <cell r="VV51">
            <v>7</v>
          </cell>
          <cell r="VW51">
            <v>0</v>
          </cell>
          <cell r="VX51">
            <v>0</v>
          </cell>
          <cell r="VY51">
            <v>0</v>
          </cell>
          <cell r="VZ51">
            <v>0</v>
          </cell>
          <cell r="WA51">
            <v>0</v>
          </cell>
          <cell r="WB51">
            <v>0</v>
          </cell>
          <cell r="WC51">
            <v>0</v>
          </cell>
          <cell r="WD51">
            <v>0</v>
          </cell>
          <cell r="WE51">
            <v>1</v>
          </cell>
          <cell r="WF51">
            <v>0</v>
          </cell>
          <cell r="WG51">
            <v>0</v>
          </cell>
          <cell r="WH51">
            <v>0</v>
          </cell>
          <cell r="WI51">
            <v>0</v>
          </cell>
          <cell r="WJ51">
            <v>1</v>
          </cell>
          <cell r="WK51">
            <v>0</v>
          </cell>
          <cell r="WL51">
            <v>0</v>
          </cell>
          <cell r="WM51">
            <v>0</v>
          </cell>
          <cell r="WN51">
            <v>0</v>
          </cell>
          <cell r="WO51">
            <v>16</v>
          </cell>
          <cell r="WP51">
            <v>0</v>
          </cell>
          <cell r="WQ51">
            <v>0</v>
          </cell>
          <cell r="WR51">
            <v>2</v>
          </cell>
          <cell r="WS51">
            <v>2</v>
          </cell>
          <cell r="WT51">
            <v>0</v>
          </cell>
          <cell r="WU51">
            <v>0</v>
          </cell>
          <cell r="WV51">
            <v>0</v>
          </cell>
          <cell r="WW51">
            <v>0</v>
          </cell>
          <cell r="WX51">
            <v>0</v>
          </cell>
          <cell r="WY51">
            <v>2</v>
          </cell>
          <cell r="WZ51">
            <v>0</v>
          </cell>
          <cell r="XA51">
            <v>2</v>
          </cell>
          <cell r="XB51">
            <v>0</v>
          </cell>
          <cell r="XC51">
            <v>0</v>
          </cell>
          <cell r="XD51">
            <v>0</v>
          </cell>
          <cell r="XE51">
            <v>0</v>
          </cell>
          <cell r="XF51">
            <v>0</v>
          </cell>
          <cell r="XG51">
            <v>0</v>
          </cell>
          <cell r="XH51">
            <v>0</v>
          </cell>
          <cell r="XI51">
            <v>0</v>
          </cell>
          <cell r="XJ51">
            <v>2</v>
          </cell>
          <cell r="XK51">
            <v>7</v>
          </cell>
          <cell r="XL51">
            <v>8</v>
          </cell>
          <cell r="XM51">
            <v>5</v>
          </cell>
          <cell r="XN51">
            <v>20</v>
          </cell>
          <cell r="XO51">
            <v>0</v>
          </cell>
          <cell r="XP51">
            <v>0</v>
          </cell>
          <cell r="XQ51">
            <v>0</v>
          </cell>
          <cell r="XR51">
            <v>0</v>
          </cell>
          <cell r="XS51">
            <v>0</v>
          </cell>
          <cell r="XT51">
            <v>0</v>
          </cell>
          <cell r="XU51">
            <v>0</v>
          </cell>
          <cell r="XV51">
            <v>0</v>
          </cell>
          <cell r="XW51">
            <v>3</v>
          </cell>
          <cell r="XX51">
            <v>1</v>
          </cell>
          <cell r="XY51">
            <v>1</v>
          </cell>
          <cell r="XZ51">
            <v>5</v>
          </cell>
          <cell r="YA51">
            <v>0</v>
          </cell>
          <cell r="YB51">
            <v>0</v>
          </cell>
          <cell r="YC51">
            <v>0</v>
          </cell>
          <cell r="YD51">
            <v>0</v>
          </cell>
          <cell r="YE51">
            <v>0</v>
          </cell>
          <cell r="YF51">
            <v>40</v>
          </cell>
          <cell r="YG51">
            <v>1</v>
          </cell>
          <cell r="YH51">
            <v>1</v>
          </cell>
          <cell r="YI51">
            <v>1</v>
          </cell>
          <cell r="YJ51">
            <v>1</v>
          </cell>
          <cell r="YL51">
            <v>1</v>
          </cell>
          <cell r="YM51" t="str">
            <v>B</v>
          </cell>
          <cell r="YN51">
            <v>1</v>
          </cell>
          <cell r="YO51">
            <v>0</v>
          </cell>
          <cell r="YP51">
            <v>1</v>
          </cell>
        </row>
        <row r="52">
          <cell r="B52" t="str">
            <v>RAINA SANCHIA RACHMA</v>
          </cell>
          <cell r="C52">
            <v>161151</v>
          </cell>
          <cell r="D52" t="str">
            <v>13</v>
          </cell>
          <cell r="E52" t="str">
            <v>ISLAM</v>
          </cell>
          <cell r="F52" t="str">
            <v>PKWT</v>
          </cell>
          <cell r="G52" t="str">
            <v>MKIOS</v>
          </cell>
          <cell r="J52">
            <v>19235274</v>
          </cell>
          <cell r="K52">
            <v>570036</v>
          </cell>
          <cell r="L52" t="str">
            <v>PEREMPUAN</v>
          </cell>
          <cell r="M52" t="str">
            <v>AGENT PREPAID</v>
          </cell>
          <cell r="N52" t="str">
            <v>IRMA RISMAYASARI</v>
          </cell>
          <cell r="O52" t="str">
            <v>RIKA RIANY</v>
          </cell>
          <cell r="Q52">
            <v>0.37499999999999994</v>
          </cell>
          <cell r="R52">
            <v>28</v>
          </cell>
          <cell r="S52" t="str">
            <v>H</v>
          </cell>
          <cell r="AB52">
            <v>0.37499999999999994</v>
          </cell>
          <cell r="AC52">
            <v>28</v>
          </cell>
          <cell r="AD52" t="str">
            <v>H</v>
          </cell>
          <cell r="AM52">
            <v>0.38124999999999992</v>
          </cell>
          <cell r="AN52">
            <v>32</v>
          </cell>
          <cell r="AO52" t="str">
            <v>H</v>
          </cell>
          <cell r="AX52">
            <v>0</v>
          </cell>
          <cell r="AZ52" t="str">
            <v>LP</v>
          </cell>
          <cell r="BI52">
            <v>0</v>
          </cell>
          <cell r="BK52" t="str">
            <v>LP</v>
          </cell>
          <cell r="BT52">
            <v>0.36736111111111114</v>
          </cell>
          <cell r="BU52">
            <v>32</v>
          </cell>
          <cell r="BV52" t="str">
            <v>TDT</v>
          </cell>
          <cell r="BW52" t="str">
            <v>ANNISA RIZKI PUJI RAHAYU</v>
          </cell>
          <cell r="CE52">
            <v>1.3743055555555559</v>
          </cell>
          <cell r="CF52">
            <v>32</v>
          </cell>
          <cell r="CG52" t="str">
            <v>H</v>
          </cell>
          <cell r="CP52">
            <v>0.375</v>
          </cell>
          <cell r="CQ52">
            <v>36</v>
          </cell>
          <cell r="CR52" t="str">
            <v>H</v>
          </cell>
          <cell r="DA52">
            <v>0</v>
          </cell>
          <cell r="DC52" t="str">
            <v>C</v>
          </cell>
          <cell r="DL52">
            <v>0</v>
          </cell>
          <cell r="DN52" t="str">
            <v>LP</v>
          </cell>
          <cell r="DW52">
            <v>0.37500000000000006</v>
          </cell>
          <cell r="DX52">
            <v>26</v>
          </cell>
          <cell r="DY52" t="str">
            <v>H</v>
          </cell>
          <cell r="EH52">
            <v>0.37500000000000006</v>
          </cell>
          <cell r="EI52">
            <v>26</v>
          </cell>
          <cell r="EJ52" t="str">
            <v>H</v>
          </cell>
          <cell r="ES52">
            <v>0</v>
          </cell>
          <cell r="EU52" t="str">
            <v>LP</v>
          </cell>
          <cell r="FD52">
            <v>0.375</v>
          </cell>
          <cell r="FE52">
            <v>36</v>
          </cell>
          <cell r="FF52" t="str">
            <v>H</v>
          </cell>
          <cell r="FO52">
            <v>0.375</v>
          </cell>
          <cell r="FP52">
            <v>36</v>
          </cell>
          <cell r="FQ52" t="str">
            <v>H</v>
          </cell>
          <cell r="FZ52">
            <v>0</v>
          </cell>
          <cell r="GB52" t="str">
            <v>LP</v>
          </cell>
          <cell r="GK52">
            <v>0</v>
          </cell>
          <cell r="GM52" t="str">
            <v>LP</v>
          </cell>
          <cell r="GV52">
            <v>0</v>
          </cell>
          <cell r="GW52">
            <v>22</v>
          </cell>
          <cell r="GX52" t="str">
            <v>H</v>
          </cell>
          <cell r="HC52" t="str">
            <v>pembuatan video performance Final Best CS Telkomsel 2021</v>
          </cell>
          <cell r="HG52">
            <v>0.33819444444444458</v>
          </cell>
          <cell r="HH52">
            <v>22</v>
          </cell>
          <cell r="HI52" t="str">
            <v>H</v>
          </cell>
          <cell r="HR52">
            <v>0.37500000000000006</v>
          </cell>
          <cell r="HS52">
            <v>26</v>
          </cell>
          <cell r="HT52" t="str">
            <v>H</v>
          </cell>
          <cell r="IC52">
            <v>0.37847222222222215</v>
          </cell>
          <cell r="ID52">
            <v>32</v>
          </cell>
          <cell r="IE52" t="str">
            <v>H</v>
          </cell>
          <cell r="IN52">
            <v>0</v>
          </cell>
          <cell r="IP52" t="str">
            <v>LP</v>
          </cell>
          <cell r="JF52">
            <v>0.37708333333333338</v>
          </cell>
          <cell r="JG52">
            <v>28</v>
          </cell>
          <cell r="JH52" t="str">
            <v>TLTM</v>
          </cell>
          <cell r="JI52" t="str">
            <v>CICI DIANI</v>
          </cell>
          <cell r="JQ52">
            <v>0.38125000000000003</v>
          </cell>
          <cell r="JR52">
            <v>28</v>
          </cell>
          <cell r="JS52" t="str">
            <v>TDP</v>
          </cell>
          <cell r="JT52" t="str">
            <v>HASNA PERMATASARI PAMUNGKAS</v>
          </cell>
          <cell r="JU52" t="str">
            <v>QA SCORE</v>
          </cell>
          <cell r="KB52">
            <v>0.41666666666666669</v>
          </cell>
          <cell r="KC52">
            <v>28</v>
          </cell>
          <cell r="KD52" t="str">
            <v>TDT</v>
          </cell>
          <cell r="KE52" t="str">
            <v>QISTHINA IDZNI ISHAMI</v>
          </cell>
          <cell r="KM52">
            <v>0.17916666666666675</v>
          </cell>
          <cell r="KO52" t="str">
            <v>TLTL</v>
          </cell>
          <cell r="KP52" t="str">
            <v>CICI DIANI</v>
          </cell>
          <cell r="KX52">
            <v>0</v>
          </cell>
          <cell r="KZ52" t="str">
            <v>LP</v>
          </cell>
          <cell r="LI52">
            <v>0.41666666666666669</v>
          </cell>
          <cell r="LJ52">
            <v>32</v>
          </cell>
          <cell r="LK52" t="str">
            <v>TDT</v>
          </cell>
          <cell r="LL52" t="str">
            <v>ANNISA RIZKI PUJI RAHAYU</v>
          </cell>
          <cell r="NB52">
            <v>28</v>
          </cell>
          <cell r="NC52">
            <v>28</v>
          </cell>
          <cell r="ND52">
            <v>32</v>
          </cell>
          <cell r="NE52">
            <v>0</v>
          </cell>
          <cell r="NF52">
            <v>0</v>
          </cell>
          <cell r="NG52">
            <v>32</v>
          </cell>
          <cell r="NH52">
            <v>32</v>
          </cell>
          <cell r="NI52">
            <v>36</v>
          </cell>
          <cell r="NJ52">
            <v>0</v>
          </cell>
          <cell r="NK52">
            <v>0</v>
          </cell>
          <cell r="NL52">
            <v>26</v>
          </cell>
          <cell r="NM52">
            <v>26</v>
          </cell>
          <cell r="NN52">
            <v>0</v>
          </cell>
          <cell r="NO52">
            <v>36</v>
          </cell>
          <cell r="NP52">
            <v>36</v>
          </cell>
          <cell r="NQ52">
            <v>0</v>
          </cell>
          <cell r="NR52">
            <v>0</v>
          </cell>
          <cell r="NS52">
            <v>22</v>
          </cell>
          <cell r="NT52">
            <v>22</v>
          </cell>
          <cell r="NU52">
            <v>26</v>
          </cell>
          <cell r="NV52">
            <v>32</v>
          </cell>
          <cell r="NW52">
            <v>0</v>
          </cell>
          <cell r="NX52">
            <v>28</v>
          </cell>
          <cell r="NY52">
            <v>28</v>
          </cell>
          <cell r="NZ52">
            <v>28</v>
          </cell>
          <cell r="OA52">
            <v>0</v>
          </cell>
          <cell r="OB52">
            <v>0</v>
          </cell>
          <cell r="OC52">
            <v>32</v>
          </cell>
          <cell r="OD52">
            <v>0</v>
          </cell>
          <cell r="OE52">
            <v>0</v>
          </cell>
          <cell r="OF52">
            <v>0</v>
          </cell>
          <cell r="OH52" t="str">
            <v>H</v>
          </cell>
          <cell r="OI52" t="str">
            <v>H</v>
          </cell>
          <cell r="OJ52" t="str">
            <v>H</v>
          </cell>
          <cell r="OK52" t="str">
            <v>LP</v>
          </cell>
          <cell r="OL52" t="str">
            <v>LP</v>
          </cell>
          <cell r="OM52" t="str">
            <v>TDT</v>
          </cell>
          <cell r="ON52" t="str">
            <v>H</v>
          </cell>
          <cell r="OO52" t="str">
            <v>H</v>
          </cell>
          <cell r="OP52" t="str">
            <v>C</v>
          </cell>
          <cell r="OQ52" t="str">
            <v>LP</v>
          </cell>
          <cell r="OR52" t="str">
            <v>H</v>
          </cell>
          <cell r="OS52" t="str">
            <v>H</v>
          </cell>
          <cell r="OT52" t="str">
            <v>LP</v>
          </cell>
          <cell r="OU52" t="str">
            <v>H</v>
          </cell>
          <cell r="OV52" t="str">
            <v>H</v>
          </cell>
          <cell r="OW52" t="str">
            <v>LP</v>
          </cell>
          <cell r="OX52" t="str">
            <v>LP</v>
          </cell>
          <cell r="OY52" t="str">
            <v>H</v>
          </cell>
          <cell r="OZ52" t="str">
            <v>H</v>
          </cell>
          <cell r="PA52" t="str">
            <v>H</v>
          </cell>
          <cell r="PB52" t="str">
            <v>H</v>
          </cell>
          <cell r="PC52" t="str">
            <v>LP</v>
          </cell>
          <cell r="PD52" t="str">
            <v>TLTM</v>
          </cell>
          <cell r="PE52" t="str">
            <v>TDP</v>
          </cell>
          <cell r="PF52" t="str">
            <v>TDT</v>
          </cell>
          <cell r="PG52" t="str">
            <v>TLTL</v>
          </cell>
          <cell r="PH52" t="str">
            <v>LP</v>
          </cell>
          <cell r="PI52" t="str">
            <v>TDT</v>
          </cell>
          <cell r="PJ52">
            <v>0</v>
          </cell>
          <cell r="PK52">
            <v>0</v>
          </cell>
          <cell r="PL52">
            <v>0</v>
          </cell>
          <cell r="PN52">
            <v>0</v>
          </cell>
          <cell r="PO52">
            <v>0</v>
          </cell>
          <cell r="PP52">
            <v>0</v>
          </cell>
          <cell r="PQ52">
            <v>0</v>
          </cell>
          <cell r="PR52">
            <v>0</v>
          </cell>
          <cell r="PS52" t="str">
            <v>ANNISA RIZKI PUJI RAHAYU</v>
          </cell>
          <cell r="PT52">
            <v>0</v>
          </cell>
          <cell r="PU52">
            <v>0</v>
          </cell>
          <cell r="PV52">
            <v>0</v>
          </cell>
          <cell r="PW52">
            <v>0</v>
          </cell>
          <cell r="PX52">
            <v>0</v>
          </cell>
          <cell r="PY52">
            <v>0</v>
          </cell>
          <cell r="PZ52">
            <v>0</v>
          </cell>
          <cell r="QA52">
            <v>0</v>
          </cell>
          <cell r="QB52">
            <v>0</v>
          </cell>
          <cell r="QC52">
            <v>0</v>
          </cell>
          <cell r="QD52">
            <v>0</v>
          </cell>
          <cell r="QE52">
            <v>0</v>
          </cell>
          <cell r="QF52">
            <v>0</v>
          </cell>
          <cell r="QG52">
            <v>0</v>
          </cell>
          <cell r="QH52">
            <v>0</v>
          </cell>
          <cell r="QI52">
            <v>0</v>
          </cell>
          <cell r="QJ52" t="str">
            <v>CICI DIANI</v>
          </cell>
          <cell r="QK52" t="str">
            <v>HASNA PERMATASARI PAMUNGKAS</v>
          </cell>
          <cell r="QL52" t="str">
            <v>QISTHINA IDZNI ISHAMI</v>
          </cell>
          <cell r="QM52" t="str">
            <v>CICI DIANI</v>
          </cell>
          <cell r="QN52">
            <v>0</v>
          </cell>
          <cell r="QO52" t="str">
            <v>ANNISA RIZKI PUJI RAHAYU</v>
          </cell>
          <cell r="QP52">
            <v>0</v>
          </cell>
          <cell r="QQ52">
            <v>0</v>
          </cell>
          <cell r="QR52">
            <v>0</v>
          </cell>
          <cell r="QT52">
            <v>0</v>
          </cell>
          <cell r="QU52">
            <v>0</v>
          </cell>
          <cell r="QV52">
            <v>0</v>
          </cell>
          <cell r="QW52">
            <v>0</v>
          </cell>
          <cell r="QX52">
            <v>0</v>
          </cell>
          <cell r="QY52">
            <v>0</v>
          </cell>
          <cell r="QZ52">
            <v>0</v>
          </cell>
          <cell r="RA52">
            <v>0</v>
          </cell>
          <cell r="RB52">
            <v>0</v>
          </cell>
          <cell r="RC52">
            <v>0</v>
          </cell>
          <cell r="RD52">
            <v>0</v>
          </cell>
          <cell r="RE52">
            <v>0</v>
          </cell>
          <cell r="RF52">
            <v>0</v>
          </cell>
          <cell r="RG52">
            <v>0</v>
          </cell>
          <cell r="RH52">
            <v>0</v>
          </cell>
          <cell r="RI52">
            <v>0</v>
          </cell>
          <cell r="RJ52">
            <v>0</v>
          </cell>
          <cell r="RK52">
            <v>0</v>
          </cell>
          <cell r="RL52">
            <v>0</v>
          </cell>
          <cell r="RM52">
            <v>0</v>
          </cell>
          <cell r="RN52">
            <v>0</v>
          </cell>
          <cell r="RO52">
            <v>0</v>
          </cell>
          <cell r="RP52">
            <v>0</v>
          </cell>
          <cell r="RQ52" t="str">
            <v>QA SCORE</v>
          </cell>
          <cell r="RR52">
            <v>0</v>
          </cell>
          <cell r="RS52">
            <v>0</v>
          </cell>
          <cell r="RT52">
            <v>0</v>
          </cell>
          <cell r="RU52">
            <v>0</v>
          </cell>
          <cell r="RV52">
            <v>0</v>
          </cell>
          <cell r="RW52">
            <v>0</v>
          </cell>
          <cell r="RX52">
            <v>0</v>
          </cell>
          <cell r="RZ52">
            <v>0.37499999999999994</v>
          </cell>
          <cell r="SA52">
            <v>0.37499999999999994</v>
          </cell>
          <cell r="SB52">
            <v>0.38124999999999992</v>
          </cell>
          <cell r="SC52">
            <v>0</v>
          </cell>
          <cell r="SD52">
            <v>0</v>
          </cell>
          <cell r="SE52">
            <v>0.36736111111111114</v>
          </cell>
          <cell r="SF52">
            <v>1.3743055555555559</v>
          </cell>
          <cell r="SG52">
            <v>0.375</v>
          </cell>
          <cell r="SH52">
            <v>0</v>
          </cell>
          <cell r="SI52">
            <v>0</v>
          </cell>
          <cell r="SJ52">
            <v>0.37500000000000006</v>
          </cell>
          <cell r="SK52">
            <v>0.37500000000000006</v>
          </cell>
          <cell r="SL52">
            <v>0</v>
          </cell>
          <cell r="SM52">
            <v>0.375</v>
          </cell>
          <cell r="SN52">
            <v>0.375</v>
          </cell>
          <cell r="SO52">
            <v>0</v>
          </cell>
          <cell r="SP52">
            <v>0</v>
          </cell>
          <cell r="SQ52">
            <v>0</v>
          </cell>
          <cell r="SR52">
            <v>0.33819444444444458</v>
          </cell>
          <cell r="SS52">
            <v>0.37500000000000006</v>
          </cell>
          <cell r="ST52">
            <v>0.37847222222222215</v>
          </cell>
          <cell r="SU52">
            <v>0</v>
          </cell>
          <cell r="SV52">
            <v>0.37708333333333338</v>
          </cell>
          <cell r="SW52">
            <v>0.38125000000000003</v>
          </cell>
          <cell r="SX52">
            <v>0.41666666666666669</v>
          </cell>
          <cell r="SY52">
            <v>0.17916666666666675</v>
          </cell>
          <cell r="SZ52">
            <v>0</v>
          </cell>
          <cell r="TA52">
            <v>0.41666666666666669</v>
          </cell>
          <cell r="TB52">
            <v>0</v>
          </cell>
          <cell r="TC52">
            <v>0</v>
          </cell>
          <cell r="TD52">
            <v>0</v>
          </cell>
          <cell r="TF52">
            <v>0</v>
          </cell>
          <cell r="TG52">
            <v>0</v>
          </cell>
          <cell r="TH52">
            <v>0</v>
          </cell>
          <cell r="TI52">
            <v>0</v>
          </cell>
          <cell r="TJ52">
            <v>0</v>
          </cell>
          <cell r="TK52">
            <v>0</v>
          </cell>
          <cell r="TL52">
            <v>0</v>
          </cell>
          <cell r="TM52">
            <v>0</v>
          </cell>
          <cell r="TN52">
            <v>0</v>
          </cell>
          <cell r="TO52">
            <v>0</v>
          </cell>
          <cell r="TP52">
            <v>0</v>
          </cell>
          <cell r="TQ52">
            <v>0</v>
          </cell>
          <cell r="TR52">
            <v>0</v>
          </cell>
          <cell r="TS52">
            <v>0</v>
          </cell>
          <cell r="TT52">
            <v>0</v>
          </cell>
          <cell r="TU52">
            <v>0</v>
          </cell>
          <cell r="TV52">
            <v>0</v>
          </cell>
          <cell r="TW52">
            <v>0</v>
          </cell>
          <cell r="TX52">
            <v>0</v>
          </cell>
          <cell r="TY52">
            <v>0</v>
          </cell>
          <cell r="TZ52">
            <v>0</v>
          </cell>
          <cell r="UA52">
            <v>0</v>
          </cell>
          <cell r="UB52">
            <v>0</v>
          </cell>
          <cell r="UC52">
            <v>0</v>
          </cell>
          <cell r="UD52">
            <v>0</v>
          </cell>
          <cell r="UE52">
            <v>0</v>
          </cell>
          <cell r="UF52">
            <v>0</v>
          </cell>
          <cell r="UG52">
            <v>0</v>
          </cell>
          <cell r="UH52">
            <v>0</v>
          </cell>
          <cell r="UI52">
            <v>0</v>
          </cell>
          <cell r="UJ52">
            <v>0</v>
          </cell>
          <cell r="UL52">
            <v>0</v>
          </cell>
          <cell r="UM52">
            <v>0</v>
          </cell>
          <cell r="UN52">
            <v>0</v>
          </cell>
          <cell r="UO52">
            <v>0</v>
          </cell>
          <cell r="UP52">
            <v>0</v>
          </cell>
          <cell r="UQ52">
            <v>0</v>
          </cell>
          <cell r="UR52">
            <v>0</v>
          </cell>
          <cell r="US52">
            <v>0</v>
          </cell>
          <cell r="UT52">
            <v>0</v>
          </cell>
          <cell r="UU52">
            <v>0</v>
          </cell>
          <cell r="UV52">
            <v>0</v>
          </cell>
          <cell r="UW52">
            <v>0</v>
          </cell>
          <cell r="UX52">
            <v>0</v>
          </cell>
          <cell r="UY52">
            <v>0</v>
          </cell>
          <cell r="UZ52">
            <v>0</v>
          </cell>
          <cell r="VA52">
            <v>0</v>
          </cell>
          <cell r="VB52">
            <v>0</v>
          </cell>
          <cell r="VC52">
            <v>0</v>
          </cell>
          <cell r="VD52">
            <v>0</v>
          </cell>
          <cell r="VE52">
            <v>0</v>
          </cell>
          <cell r="VF52">
            <v>0</v>
          </cell>
          <cell r="VG52">
            <v>0</v>
          </cell>
          <cell r="VH52">
            <v>0</v>
          </cell>
          <cell r="VI52">
            <v>0</v>
          </cell>
          <cell r="VJ52">
            <v>0</v>
          </cell>
          <cell r="VK52">
            <v>0</v>
          </cell>
          <cell r="VL52">
            <v>0</v>
          </cell>
          <cell r="VM52">
            <v>0</v>
          </cell>
          <cell r="VN52">
            <v>0</v>
          </cell>
          <cell r="VO52">
            <v>0</v>
          </cell>
          <cell r="VP52">
            <v>0</v>
          </cell>
          <cell r="VR52">
            <v>19</v>
          </cell>
          <cell r="VS52">
            <v>28</v>
          </cell>
          <cell r="VT52">
            <v>19</v>
          </cell>
          <cell r="VU52">
            <v>18</v>
          </cell>
          <cell r="VV52">
            <v>9</v>
          </cell>
          <cell r="VW52">
            <v>0</v>
          </cell>
          <cell r="VX52">
            <v>0</v>
          </cell>
          <cell r="VY52">
            <v>0</v>
          </cell>
          <cell r="VZ52">
            <v>0</v>
          </cell>
          <cell r="WA52">
            <v>0</v>
          </cell>
          <cell r="WB52">
            <v>0</v>
          </cell>
          <cell r="WC52">
            <v>0</v>
          </cell>
          <cell r="WD52">
            <v>0</v>
          </cell>
          <cell r="WE52">
            <v>1</v>
          </cell>
          <cell r="WF52">
            <v>0</v>
          </cell>
          <cell r="WG52">
            <v>0</v>
          </cell>
          <cell r="WH52">
            <v>0</v>
          </cell>
          <cell r="WI52">
            <v>0</v>
          </cell>
          <cell r="WJ52">
            <v>1</v>
          </cell>
          <cell r="WK52">
            <v>0</v>
          </cell>
          <cell r="WL52">
            <v>0</v>
          </cell>
          <cell r="WM52">
            <v>0</v>
          </cell>
          <cell r="WN52">
            <v>0</v>
          </cell>
          <cell r="WO52">
            <v>0</v>
          </cell>
          <cell r="WP52">
            <v>0</v>
          </cell>
          <cell r="WQ52">
            <v>3</v>
          </cell>
          <cell r="WR52">
            <v>1</v>
          </cell>
          <cell r="WS52">
            <v>4</v>
          </cell>
          <cell r="WT52">
            <v>0</v>
          </cell>
          <cell r="WU52">
            <v>0</v>
          </cell>
          <cell r="WV52">
            <v>1</v>
          </cell>
          <cell r="WW52">
            <v>1</v>
          </cell>
          <cell r="WX52">
            <v>2</v>
          </cell>
          <cell r="WY52">
            <v>1</v>
          </cell>
          <cell r="WZ52">
            <v>0</v>
          </cell>
          <cell r="XA52">
            <v>0</v>
          </cell>
          <cell r="XB52">
            <v>0</v>
          </cell>
          <cell r="XC52">
            <v>0</v>
          </cell>
          <cell r="XD52">
            <v>1</v>
          </cell>
          <cell r="XE52">
            <v>0</v>
          </cell>
          <cell r="XF52">
            <v>0</v>
          </cell>
          <cell r="XG52">
            <v>0</v>
          </cell>
          <cell r="XH52">
            <v>0</v>
          </cell>
          <cell r="XI52">
            <v>0</v>
          </cell>
          <cell r="XJ52">
            <v>1</v>
          </cell>
          <cell r="XK52">
            <v>6</v>
          </cell>
          <cell r="XL52">
            <v>7</v>
          </cell>
          <cell r="XM52">
            <v>5</v>
          </cell>
          <cell r="XN52">
            <v>18</v>
          </cell>
          <cell r="XO52">
            <v>0</v>
          </cell>
          <cell r="XP52">
            <v>0</v>
          </cell>
          <cell r="XQ52">
            <v>0</v>
          </cell>
          <cell r="XR52">
            <v>0</v>
          </cell>
          <cell r="XS52">
            <v>0</v>
          </cell>
          <cell r="XT52">
            <v>0</v>
          </cell>
          <cell r="XU52">
            <v>0</v>
          </cell>
          <cell r="XV52">
            <v>0</v>
          </cell>
          <cell r="XW52">
            <v>3</v>
          </cell>
          <cell r="XX52">
            <v>3</v>
          </cell>
          <cell r="XY52">
            <v>3</v>
          </cell>
          <cell r="XZ52">
            <v>9</v>
          </cell>
          <cell r="YA52">
            <v>0</v>
          </cell>
          <cell r="YB52">
            <v>0</v>
          </cell>
          <cell r="YC52">
            <v>0</v>
          </cell>
          <cell r="YD52">
            <v>0</v>
          </cell>
          <cell r="YE52">
            <v>0</v>
          </cell>
          <cell r="YF52">
            <v>36</v>
          </cell>
          <cell r="YG52">
            <v>1</v>
          </cell>
          <cell r="YH52">
            <v>1</v>
          </cell>
          <cell r="YI52">
            <v>1</v>
          </cell>
          <cell r="YJ52">
            <v>1</v>
          </cell>
          <cell r="YL52">
            <v>1</v>
          </cell>
          <cell r="YM52" t="str">
            <v>B</v>
          </cell>
          <cell r="YN52">
            <v>1</v>
          </cell>
          <cell r="YO52">
            <v>0</v>
          </cell>
          <cell r="YP52">
            <v>1</v>
          </cell>
        </row>
        <row r="53">
          <cell r="B53" t="str">
            <v>ANITA MULYANI</v>
          </cell>
          <cell r="C53">
            <v>160821</v>
          </cell>
          <cell r="D53" t="str">
            <v>10</v>
          </cell>
          <cell r="E53" t="str">
            <v>ISLAM</v>
          </cell>
          <cell r="F53" t="str">
            <v>PKWT</v>
          </cell>
          <cell r="G53" t="str">
            <v>MKIOS</v>
          </cell>
          <cell r="J53">
            <v>19234994</v>
          </cell>
          <cell r="K53">
            <v>570061</v>
          </cell>
          <cell r="L53" t="str">
            <v>PEREMPUAN</v>
          </cell>
          <cell r="M53" t="str">
            <v>AGENT PREPAID</v>
          </cell>
          <cell r="N53" t="str">
            <v>METI PERMAYANTI</v>
          </cell>
          <cell r="O53" t="str">
            <v>RIKA RIANY</v>
          </cell>
          <cell r="Q53">
            <v>0.37500000000000006</v>
          </cell>
          <cell r="R53">
            <v>26</v>
          </cell>
          <cell r="S53" t="str">
            <v>H</v>
          </cell>
          <cell r="AB53">
            <v>1.375</v>
          </cell>
          <cell r="AC53">
            <v>28</v>
          </cell>
          <cell r="AD53" t="str">
            <v>H</v>
          </cell>
          <cell r="AM53">
            <v>0.38124999999999992</v>
          </cell>
          <cell r="AN53">
            <v>32</v>
          </cell>
          <cell r="AO53" t="str">
            <v>H</v>
          </cell>
          <cell r="AX53">
            <v>0</v>
          </cell>
          <cell r="AZ53" t="str">
            <v>C</v>
          </cell>
          <cell r="BI53">
            <v>0</v>
          </cell>
          <cell r="BK53" t="str">
            <v>LP</v>
          </cell>
          <cell r="BT53">
            <v>0.37499999999999994</v>
          </cell>
          <cell r="BU53">
            <v>22</v>
          </cell>
          <cell r="BV53" t="str">
            <v>H</v>
          </cell>
          <cell r="CE53">
            <v>0.37499999999999994</v>
          </cell>
          <cell r="CF53">
            <v>28</v>
          </cell>
          <cell r="CG53" t="str">
            <v>H</v>
          </cell>
          <cell r="CP53">
            <v>0.37986111111111115</v>
          </cell>
          <cell r="CQ53">
            <v>28</v>
          </cell>
          <cell r="CR53" t="str">
            <v>H</v>
          </cell>
          <cell r="DA53">
            <v>0</v>
          </cell>
          <cell r="DC53" t="str">
            <v>LP</v>
          </cell>
          <cell r="DL53">
            <v>0</v>
          </cell>
          <cell r="DN53" t="str">
            <v>LP</v>
          </cell>
          <cell r="DW53">
            <v>0.37499999999999994</v>
          </cell>
          <cell r="DX53">
            <v>28</v>
          </cell>
          <cell r="DY53" t="str">
            <v>TDP</v>
          </cell>
          <cell r="DZ53" t="str">
            <v>ANNISA RIZKI PUJI RAHAYU</v>
          </cell>
          <cell r="EA53" t="str">
            <v>QA SCORE</v>
          </cell>
          <cell r="EH53">
            <v>0.375</v>
          </cell>
          <cell r="EI53">
            <v>22</v>
          </cell>
          <cell r="EJ53" t="str">
            <v>H</v>
          </cell>
          <cell r="ES53">
            <v>0.37500000000000006</v>
          </cell>
          <cell r="ET53">
            <v>26</v>
          </cell>
          <cell r="EU53" t="str">
            <v>H</v>
          </cell>
          <cell r="FD53">
            <v>0</v>
          </cell>
          <cell r="FF53" t="str">
            <v>LP</v>
          </cell>
          <cell r="FO53">
            <v>0</v>
          </cell>
          <cell r="FQ53" t="str">
            <v>LP</v>
          </cell>
          <cell r="FZ53">
            <v>0.37500000000000006</v>
          </cell>
          <cell r="GA53">
            <v>26</v>
          </cell>
          <cell r="GB53" t="str">
            <v>TDP</v>
          </cell>
          <cell r="GC53" t="str">
            <v>CICI DIANI</v>
          </cell>
          <cell r="GD53" t="str">
            <v>KETEPATAN LOGIN</v>
          </cell>
          <cell r="GK53">
            <v>0.3888888888888889</v>
          </cell>
          <cell r="GL53">
            <v>26</v>
          </cell>
          <cell r="GM53" t="str">
            <v>H</v>
          </cell>
          <cell r="GV53">
            <v>0.37500000000000006</v>
          </cell>
          <cell r="GW53">
            <v>32</v>
          </cell>
          <cell r="GX53" t="str">
            <v>H</v>
          </cell>
          <cell r="HG53">
            <v>0</v>
          </cell>
          <cell r="HI53" t="str">
            <v>LP</v>
          </cell>
          <cell r="HR53">
            <v>0.37361111111111106</v>
          </cell>
          <cell r="HS53">
            <v>24</v>
          </cell>
          <cell r="HT53" t="str">
            <v>H</v>
          </cell>
          <cell r="IC53">
            <v>0.375</v>
          </cell>
          <cell r="ID53">
            <v>36</v>
          </cell>
          <cell r="IE53" t="str">
            <v>H</v>
          </cell>
          <cell r="IN53">
            <v>0</v>
          </cell>
          <cell r="IP53" t="str">
            <v>LP</v>
          </cell>
          <cell r="JF53">
            <v>0.38263888888888897</v>
          </cell>
          <cell r="JG53">
            <v>22</v>
          </cell>
          <cell r="JH53" t="str">
            <v>H</v>
          </cell>
          <cell r="JQ53">
            <v>0.37361111111111117</v>
          </cell>
          <cell r="JR53">
            <v>26</v>
          </cell>
          <cell r="JS53" t="str">
            <v>H</v>
          </cell>
          <cell r="KB53">
            <v>0.42499999999999999</v>
          </cell>
          <cell r="KC53">
            <v>32</v>
          </cell>
          <cell r="KD53" t="str">
            <v>H</v>
          </cell>
          <cell r="KM53">
            <v>0</v>
          </cell>
          <cell r="KO53" t="str">
            <v>LP</v>
          </cell>
          <cell r="KX53">
            <v>0</v>
          </cell>
          <cell r="KZ53" t="str">
            <v>LP</v>
          </cell>
          <cell r="LI53">
            <v>0.375</v>
          </cell>
          <cell r="LJ53">
            <v>22</v>
          </cell>
          <cell r="LK53" t="str">
            <v>H</v>
          </cell>
          <cell r="NB53">
            <v>26</v>
          </cell>
          <cell r="NC53">
            <v>28</v>
          </cell>
          <cell r="ND53">
            <v>32</v>
          </cell>
          <cell r="NE53">
            <v>0</v>
          </cell>
          <cell r="NF53">
            <v>0</v>
          </cell>
          <cell r="NG53">
            <v>22</v>
          </cell>
          <cell r="NH53">
            <v>28</v>
          </cell>
          <cell r="NI53">
            <v>28</v>
          </cell>
          <cell r="NJ53">
            <v>0</v>
          </cell>
          <cell r="NK53">
            <v>0</v>
          </cell>
          <cell r="NL53">
            <v>28</v>
          </cell>
          <cell r="NM53">
            <v>22</v>
          </cell>
          <cell r="NN53">
            <v>26</v>
          </cell>
          <cell r="NO53">
            <v>0</v>
          </cell>
          <cell r="NP53">
            <v>0</v>
          </cell>
          <cell r="NQ53">
            <v>26</v>
          </cell>
          <cell r="NR53">
            <v>26</v>
          </cell>
          <cell r="NS53">
            <v>32</v>
          </cell>
          <cell r="NT53">
            <v>0</v>
          </cell>
          <cell r="NU53">
            <v>24</v>
          </cell>
          <cell r="NV53">
            <v>36</v>
          </cell>
          <cell r="NW53">
            <v>0</v>
          </cell>
          <cell r="NX53">
            <v>22</v>
          </cell>
          <cell r="NY53">
            <v>26</v>
          </cell>
          <cell r="NZ53">
            <v>32</v>
          </cell>
          <cell r="OA53">
            <v>0</v>
          </cell>
          <cell r="OB53">
            <v>0</v>
          </cell>
          <cell r="OC53">
            <v>22</v>
          </cell>
          <cell r="OD53">
            <v>0</v>
          </cell>
          <cell r="OE53">
            <v>0</v>
          </cell>
          <cell r="OF53">
            <v>0</v>
          </cell>
          <cell r="OH53" t="str">
            <v>H</v>
          </cell>
          <cell r="OI53" t="str">
            <v>H</v>
          </cell>
          <cell r="OJ53" t="str">
            <v>H</v>
          </cell>
          <cell r="OK53" t="str">
            <v>C</v>
          </cell>
          <cell r="OL53" t="str">
            <v>LP</v>
          </cell>
          <cell r="OM53" t="str">
            <v>H</v>
          </cell>
          <cell r="ON53" t="str">
            <v>H</v>
          </cell>
          <cell r="OO53" t="str">
            <v>H</v>
          </cell>
          <cell r="OP53" t="str">
            <v>LP</v>
          </cell>
          <cell r="OQ53" t="str">
            <v>LP</v>
          </cell>
          <cell r="OR53" t="str">
            <v>TDP</v>
          </cell>
          <cell r="OS53" t="str">
            <v>H</v>
          </cell>
          <cell r="OT53" t="str">
            <v>H</v>
          </cell>
          <cell r="OU53" t="str">
            <v>LP</v>
          </cell>
          <cell r="OV53" t="str">
            <v>LP</v>
          </cell>
          <cell r="OW53" t="str">
            <v>TDP</v>
          </cell>
          <cell r="OX53" t="str">
            <v>H</v>
          </cell>
          <cell r="OY53" t="str">
            <v>H</v>
          </cell>
          <cell r="OZ53" t="str">
            <v>LP</v>
          </cell>
          <cell r="PA53" t="str">
            <v>H</v>
          </cell>
          <cell r="PB53" t="str">
            <v>H</v>
          </cell>
          <cell r="PC53" t="str">
            <v>LP</v>
          </cell>
          <cell r="PD53" t="str">
            <v>H</v>
          </cell>
          <cell r="PE53" t="str">
            <v>H</v>
          </cell>
          <cell r="PF53" t="str">
            <v>H</v>
          </cell>
          <cell r="PG53" t="str">
            <v>LP</v>
          </cell>
          <cell r="PH53" t="str">
            <v>LP</v>
          </cell>
          <cell r="PI53" t="str">
            <v>H</v>
          </cell>
          <cell r="PJ53">
            <v>0</v>
          </cell>
          <cell r="PK53">
            <v>0</v>
          </cell>
          <cell r="PL53">
            <v>0</v>
          </cell>
          <cell r="PN53">
            <v>0</v>
          </cell>
          <cell r="PO53">
            <v>0</v>
          </cell>
          <cell r="PP53">
            <v>0</v>
          </cell>
          <cell r="PQ53">
            <v>0</v>
          </cell>
          <cell r="PR53">
            <v>0</v>
          </cell>
          <cell r="PS53">
            <v>0</v>
          </cell>
          <cell r="PT53">
            <v>0</v>
          </cell>
          <cell r="PU53">
            <v>0</v>
          </cell>
          <cell r="PV53">
            <v>0</v>
          </cell>
          <cell r="PW53">
            <v>0</v>
          </cell>
          <cell r="PX53" t="str">
            <v>ANNISA RIZKI PUJI RAHAYU</v>
          </cell>
          <cell r="PY53">
            <v>0</v>
          </cell>
          <cell r="PZ53">
            <v>0</v>
          </cell>
          <cell r="QA53">
            <v>0</v>
          </cell>
          <cell r="QB53">
            <v>0</v>
          </cell>
          <cell r="QC53" t="str">
            <v>CICI DIANI</v>
          </cell>
          <cell r="QD53">
            <v>0</v>
          </cell>
          <cell r="QE53">
            <v>0</v>
          </cell>
          <cell r="QF53">
            <v>0</v>
          </cell>
          <cell r="QG53">
            <v>0</v>
          </cell>
          <cell r="QH53">
            <v>0</v>
          </cell>
          <cell r="QI53">
            <v>0</v>
          </cell>
          <cell r="QJ53">
            <v>0</v>
          </cell>
          <cell r="QK53">
            <v>0</v>
          </cell>
          <cell r="QL53">
            <v>0</v>
          </cell>
          <cell r="QM53">
            <v>0</v>
          </cell>
          <cell r="QN53">
            <v>0</v>
          </cell>
          <cell r="QO53">
            <v>0</v>
          </cell>
          <cell r="QP53">
            <v>0</v>
          </cell>
          <cell r="QQ53">
            <v>0</v>
          </cell>
          <cell r="QR53">
            <v>0</v>
          </cell>
          <cell r="QT53">
            <v>0</v>
          </cell>
          <cell r="QU53">
            <v>0</v>
          </cell>
          <cell r="QV53">
            <v>0</v>
          </cell>
          <cell r="QW53">
            <v>0</v>
          </cell>
          <cell r="QX53">
            <v>0</v>
          </cell>
          <cell r="QY53">
            <v>0</v>
          </cell>
          <cell r="QZ53">
            <v>0</v>
          </cell>
          <cell r="RA53">
            <v>0</v>
          </cell>
          <cell r="RB53">
            <v>0</v>
          </cell>
          <cell r="RC53">
            <v>0</v>
          </cell>
          <cell r="RD53" t="str">
            <v>QA SCORE</v>
          </cell>
          <cell r="RE53">
            <v>0</v>
          </cell>
          <cell r="RF53">
            <v>0</v>
          </cell>
          <cell r="RG53">
            <v>0</v>
          </cell>
          <cell r="RH53">
            <v>0</v>
          </cell>
          <cell r="RI53" t="str">
            <v>KETEPATAN LOGIN</v>
          </cell>
          <cell r="RJ53">
            <v>0</v>
          </cell>
          <cell r="RK53">
            <v>0</v>
          </cell>
          <cell r="RL53">
            <v>0</v>
          </cell>
          <cell r="RM53">
            <v>0</v>
          </cell>
          <cell r="RN53">
            <v>0</v>
          </cell>
          <cell r="RO53">
            <v>0</v>
          </cell>
          <cell r="RP53">
            <v>0</v>
          </cell>
          <cell r="RQ53">
            <v>0</v>
          </cell>
          <cell r="RR53">
            <v>0</v>
          </cell>
          <cell r="RS53">
            <v>0</v>
          </cell>
          <cell r="RT53">
            <v>0</v>
          </cell>
          <cell r="RU53">
            <v>0</v>
          </cell>
          <cell r="RV53">
            <v>0</v>
          </cell>
          <cell r="RW53">
            <v>0</v>
          </cell>
          <cell r="RX53">
            <v>0</v>
          </cell>
          <cell r="RZ53">
            <v>0.37500000000000006</v>
          </cell>
          <cell r="SA53">
            <v>1.375</v>
          </cell>
          <cell r="SB53">
            <v>0.38124999999999992</v>
          </cell>
          <cell r="SC53">
            <v>0</v>
          </cell>
          <cell r="SD53">
            <v>0</v>
          </cell>
          <cell r="SE53">
            <v>0.37499999999999994</v>
          </cell>
          <cell r="SF53">
            <v>0.37499999999999994</v>
          </cell>
          <cell r="SG53">
            <v>0.37986111111111115</v>
          </cell>
          <cell r="SH53">
            <v>0</v>
          </cell>
          <cell r="SI53">
            <v>0</v>
          </cell>
          <cell r="SJ53">
            <v>0.37499999999999994</v>
          </cell>
          <cell r="SK53">
            <v>0.375</v>
          </cell>
          <cell r="SL53">
            <v>0.37500000000000006</v>
          </cell>
          <cell r="SM53">
            <v>0</v>
          </cell>
          <cell r="SN53">
            <v>0</v>
          </cell>
          <cell r="SO53">
            <v>0.37500000000000006</v>
          </cell>
          <cell r="SP53">
            <v>0.3888888888888889</v>
          </cell>
          <cell r="SQ53">
            <v>0.37500000000000006</v>
          </cell>
          <cell r="SR53">
            <v>0</v>
          </cell>
          <cell r="SS53">
            <v>0.37361111111111106</v>
          </cell>
          <cell r="ST53">
            <v>0.375</v>
          </cell>
          <cell r="SU53">
            <v>0</v>
          </cell>
          <cell r="SV53">
            <v>0.38263888888888897</v>
          </cell>
          <cell r="SW53">
            <v>0.37361111111111117</v>
          </cell>
          <cell r="SX53">
            <v>0.42499999999999999</v>
          </cell>
          <cell r="SY53">
            <v>0</v>
          </cell>
          <cell r="SZ53">
            <v>0</v>
          </cell>
          <cell r="TA53">
            <v>0.375</v>
          </cell>
          <cell r="TB53">
            <v>0</v>
          </cell>
          <cell r="TC53">
            <v>0</v>
          </cell>
          <cell r="TD53">
            <v>0</v>
          </cell>
          <cell r="TF53">
            <v>0</v>
          </cell>
          <cell r="TG53">
            <v>0</v>
          </cell>
          <cell r="TH53">
            <v>0</v>
          </cell>
          <cell r="TI53">
            <v>0</v>
          </cell>
          <cell r="TJ53">
            <v>0</v>
          </cell>
          <cell r="TK53">
            <v>0</v>
          </cell>
          <cell r="TL53">
            <v>0</v>
          </cell>
          <cell r="TM53">
            <v>0</v>
          </cell>
          <cell r="TN53">
            <v>0</v>
          </cell>
          <cell r="TO53">
            <v>0</v>
          </cell>
          <cell r="TP53">
            <v>0</v>
          </cell>
          <cell r="TQ53">
            <v>0</v>
          </cell>
          <cell r="TR53">
            <v>0</v>
          </cell>
          <cell r="TS53">
            <v>0</v>
          </cell>
          <cell r="TT53">
            <v>0</v>
          </cell>
          <cell r="TU53">
            <v>0</v>
          </cell>
          <cell r="TV53">
            <v>0</v>
          </cell>
          <cell r="TW53">
            <v>0</v>
          </cell>
          <cell r="TX53">
            <v>0</v>
          </cell>
          <cell r="TY53">
            <v>0</v>
          </cell>
          <cell r="TZ53">
            <v>0</v>
          </cell>
          <cell r="UA53">
            <v>0</v>
          </cell>
          <cell r="UB53">
            <v>0</v>
          </cell>
          <cell r="UC53">
            <v>0</v>
          </cell>
          <cell r="UD53">
            <v>0</v>
          </cell>
          <cell r="UE53">
            <v>0</v>
          </cell>
          <cell r="UF53">
            <v>0</v>
          </cell>
          <cell r="UG53">
            <v>0</v>
          </cell>
          <cell r="UH53">
            <v>0</v>
          </cell>
          <cell r="UI53">
            <v>0</v>
          </cell>
          <cell r="UJ53">
            <v>0</v>
          </cell>
          <cell r="UL53">
            <v>0</v>
          </cell>
          <cell r="UM53">
            <v>0</v>
          </cell>
          <cell r="UN53">
            <v>0</v>
          </cell>
          <cell r="UO53">
            <v>0</v>
          </cell>
          <cell r="UP53">
            <v>0</v>
          </cell>
          <cell r="UQ53">
            <v>0</v>
          </cell>
          <cell r="UR53">
            <v>0</v>
          </cell>
          <cell r="US53">
            <v>0</v>
          </cell>
          <cell r="UT53">
            <v>0</v>
          </cell>
          <cell r="UU53">
            <v>0</v>
          </cell>
          <cell r="UV53">
            <v>0</v>
          </cell>
          <cell r="UW53">
            <v>0</v>
          </cell>
          <cell r="UX53">
            <v>0</v>
          </cell>
          <cell r="UY53">
            <v>0</v>
          </cell>
          <cell r="UZ53">
            <v>0</v>
          </cell>
          <cell r="VA53">
            <v>0</v>
          </cell>
          <cell r="VB53">
            <v>0</v>
          </cell>
          <cell r="VC53">
            <v>0</v>
          </cell>
          <cell r="VD53">
            <v>0</v>
          </cell>
          <cell r="VE53">
            <v>0</v>
          </cell>
          <cell r="VF53">
            <v>0</v>
          </cell>
          <cell r="VG53">
            <v>0</v>
          </cell>
          <cell r="VH53">
            <v>0</v>
          </cell>
          <cell r="VI53">
            <v>0</v>
          </cell>
          <cell r="VJ53">
            <v>0</v>
          </cell>
          <cell r="VK53">
            <v>0</v>
          </cell>
          <cell r="VL53">
            <v>0</v>
          </cell>
          <cell r="VM53">
            <v>0</v>
          </cell>
          <cell r="VN53">
            <v>0</v>
          </cell>
          <cell r="VO53">
            <v>0</v>
          </cell>
          <cell r="VP53">
            <v>0</v>
          </cell>
          <cell r="VR53">
            <v>19</v>
          </cell>
          <cell r="VS53">
            <v>28</v>
          </cell>
          <cell r="VT53">
            <v>19</v>
          </cell>
          <cell r="VU53">
            <v>18</v>
          </cell>
          <cell r="VV53">
            <v>9</v>
          </cell>
          <cell r="VW53">
            <v>0</v>
          </cell>
          <cell r="VX53">
            <v>0</v>
          </cell>
          <cell r="VY53">
            <v>0</v>
          </cell>
          <cell r="VZ53">
            <v>0</v>
          </cell>
          <cell r="WA53">
            <v>0</v>
          </cell>
          <cell r="WB53">
            <v>0</v>
          </cell>
          <cell r="WC53">
            <v>0</v>
          </cell>
          <cell r="WD53">
            <v>0</v>
          </cell>
          <cell r="WE53">
            <v>1</v>
          </cell>
          <cell r="WF53">
            <v>0</v>
          </cell>
          <cell r="WG53">
            <v>0</v>
          </cell>
          <cell r="WH53">
            <v>0</v>
          </cell>
          <cell r="WI53">
            <v>0</v>
          </cell>
          <cell r="WJ53">
            <v>1</v>
          </cell>
          <cell r="WK53">
            <v>0</v>
          </cell>
          <cell r="WL53">
            <v>0</v>
          </cell>
          <cell r="WM53">
            <v>0</v>
          </cell>
          <cell r="WN53">
            <v>0</v>
          </cell>
          <cell r="WO53">
            <v>0</v>
          </cell>
          <cell r="WP53">
            <v>0</v>
          </cell>
          <cell r="WQ53">
            <v>0</v>
          </cell>
          <cell r="WR53">
            <v>2</v>
          </cell>
          <cell r="WS53">
            <v>2</v>
          </cell>
          <cell r="WT53">
            <v>0</v>
          </cell>
          <cell r="WU53">
            <v>0</v>
          </cell>
          <cell r="WV53">
            <v>0</v>
          </cell>
          <cell r="WW53">
            <v>0</v>
          </cell>
          <cell r="WX53">
            <v>0</v>
          </cell>
          <cell r="WY53">
            <v>2</v>
          </cell>
          <cell r="WZ53">
            <v>0</v>
          </cell>
          <cell r="XA53">
            <v>1</v>
          </cell>
          <cell r="XB53">
            <v>0</v>
          </cell>
          <cell r="XC53">
            <v>0</v>
          </cell>
          <cell r="XD53">
            <v>1</v>
          </cell>
          <cell r="XE53">
            <v>0</v>
          </cell>
          <cell r="XF53">
            <v>0</v>
          </cell>
          <cell r="XG53">
            <v>0</v>
          </cell>
          <cell r="XH53">
            <v>0</v>
          </cell>
          <cell r="XI53">
            <v>0</v>
          </cell>
          <cell r="XJ53">
            <v>2</v>
          </cell>
          <cell r="XK53">
            <v>6</v>
          </cell>
          <cell r="XL53">
            <v>7</v>
          </cell>
          <cell r="XM53">
            <v>5</v>
          </cell>
          <cell r="XN53">
            <v>18</v>
          </cell>
          <cell r="XO53">
            <v>0</v>
          </cell>
          <cell r="XP53">
            <v>0</v>
          </cell>
          <cell r="XQ53">
            <v>0</v>
          </cell>
          <cell r="XR53">
            <v>0</v>
          </cell>
          <cell r="XS53">
            <v>0</v>
          </cell>
          <cell r="XT53">
            <v>0</v>
          </cell>
          <cell r="XU53">
            <v>0</v>
          </cell>
          <cell r="XV53">
            <v>0</v>
          </cell>
          <cell r="XW53">
            <v>3</v>
          </cell>
          <cell r="XX53">
            <v>3</v>
          </cell>
          <cell r="XY53">
            <v>3</v>
          </cell>
          <cell r="XZ53">
            <v>9</v>
          </cell>
          <cell r="YA53">
            <v>0</v>
          </cell>
          <cell r="YB53">
            <v>0</v>
          </cell>
          <cell r="YC53">
            <v>0</v>
          </cell>
          <cell r="YD53">
            <v>0</v>
          </cell>
          <cell r="YE53">
            <v>0</v>
          </cell>
          <cell r="YF53">
            <v>36</v>
          </cell>
          <cell r="YG53">
            <v>1</v>
          </cell>
          <cell r="YH53">
            <v>1</v>
          </cell>
          <cell r="YI53">
            <v>1</v>
          </cell>
          <cell r="YJ53">
            <v>1</v>
          </cell>
          <cell r="YL53">
            <v>1</v>
          </cell>
          <cell r="YM53" t="str">
            <v>B</v>
          </cell>
          <cell r="YN53">
            <v>1</v>
          </cell>
          <cell r="YO53">
            <v>0</v>
          </cell>
          <cell r="YP53">
            <v>1</v>
          </cell>
        </row>
        <row r="54">
          <cell r="B54" t="str">
            <v>ERSYANITYA PRIMANITA</v>
          </cell>
          <cell r="C54">
            <v>166733</v>
          </cell>
          <cell r="D54" t="str">
            <v>1</v>
          </cell>
          <cell r="E54" t="str">
            <v>ISLAM</v>
          </cell>
          <cell r="F54" t="str">
            <v>PKWT</v>
          </cell>
          <cell r="G54" t="str">
            <v>PREPAID</v>
          </cell>
          <cell r="J54">
            <v>20236707</v>
          </cell>
          <cell r="K54">
            <v>570208</v>
          </cell>
          <cell r="L54" t="str">
            <v>PEREMPUAN</v>
          </cell>
          <cell r="M54" t="str">
            <v>AGENT PREPAID</v>
          </cell>
          <cell r="N54" t="str">
            <v>TATAN SUDRAJAT</v>
          </cell>
          <cell r="O54" t="str">
            <v>RIKA RIANY</v>
          </cell>
          <cell r="Q54">
            <v>0.37499999999999994</v>
          </cell>
          <cell r="R54">
            <v>28</v>
          </cell>
          <cell r="S54" t="str">
            <v>H</v>
          </cell>
          <cell r="AB54">
            <v>0.42083333333333345</v>
          </cell>
          <cell r="AC54">
            <v>32</v>
          </cell>
          <cell r="AD54" t="str">
            <v>H</v>
          </cell>
          <cell r="AM54">
            <v>0.3756944444444445</v>
          </cell>
          <cell r="AN54" t="str">
            <v>34-1</v>
          </cell>
          <cell r="AO54" t="str">
            <v>H</v>
          </cell>
          <cell r="AX54">
            <v>1.3743055555555554</v>
          </cell>
          <cell r="AY54" t="str">
            <v>33-1</v>
          </cell>
          <cell r="AZ54" t="str">
            <v>TLPM</v>
          </cell>
          <cell r="BA54" t="str">
            <v>ANITA NUR FAUZIAH</v>
          </cell>
          <cell r="BB54" t="str">
            <v>AHT</v>
          </cell>
          <cell r="BI54">
            <v>0</v>
          </cell>
          <cell r="BK54" t="str">
            <v>LP</v>
          </cell>
          <cell r="BT54">
            <v>0</v>
          </cell>
          <cell r="BV54" t="str">
            <v>TLPL</v>
          </cell>
          <cell r="BW54" t="str">
            <v>ANITA NUR FAUZIAH</v>
          </cell>
          <cell r="BX54" t="str">
            <v>AHT</v>
          </cell>
          <cell r="CE54">
            <v>0.375</v>
          </cell>
          <cell r="CF54" t="str">
            <v>33-1</v>
          </cell>
          <cell r="CG54" t="str">
            <v>H</v>
          </cell>
          <cell r="CP54">
            <v>0</v>
          </cell>
          <cell r="CR54" t="str">
            <v>LP</v>
          </cell>
          <cell r="DA54">
            <v>0.38055555555555554</v>
          </cell>
          <cell r="DB54">
            <v>25</v>
          </cell>
          <cell r="DC54" t="str">
            <v>TDT</v>
          </cell>
          <cell r="DD54" t="str">
            <v>RIZKA ADZKIA HANDOYO</v>
          </cell>
          <cell r="DL54">
            <v>0.36874999999999991</v>
          </cell>
          <cell r="DM54" t="str">
            <v>33-1</v>
          </cell>
          <cell r="DN54" t="str">
            <v>H</v>
          </cell>
          <cell r="DW54">
            <v>0</v>
          </cell>
          <cell r="DY54" t="str">
            <v>LP</v>
          </cell>
          <cell r="EH54">
            <v>0.375</v>
          </cell>
          <cell r="EI54" t="str">
            <v>33-1</v>
          </cell>
          <cell r="EJ54" t="str">
            <v>TLTM</v>
          </cell>
          <cell r="EK54" t="str">
            <v>TRESNA NURAHMA DEWI</v>
          </cell>
          <cell r="ES54">
            <v>0</v>
          </cell>
          <cell r="EU54" t="str">
            <v>TLTL</v>
          </cell>
          <cell r="EV54" t="str">
            <v>TRESNA NURAHMA DEWI</v>
          </cell>
          <cell r="FD54">
            <v>0.37708333333333338</v>
          </cell>
          <cell r="FE54">
            <v>29</v>
          </cell>
          <cell r="FF54" t="str">
            <v>H</v>
          </cell>
          <cell r="FO54">
            <v>0.375</v>
          </cell>
          <cell r="FP54" t="str">
            <v>33-1</v>
          </cell>
          <cell r="FQ54" t="str">
            <v>H</v>
          </cell>
          <cell r="FZ54">
            <v>0</v>
          </cell>
          <cell r="GB54" t="str">
            <v>LP</v>
          </cell>
          <cell r="GK54">
            <v>0.38125000000000003</v>
          </cell>
          <cell r="GL54">
            <v>25</v>
          </cell>
          <cell r="GM54" t="str">
            <v>H</v>
          </cell>
          <cell r="GV54">
            <v>0.37500000000000006</v>
          </cell>
          <cell r="GW54">
            <v>29</v>
          </cell>
          <cell r="GX54" t="str">
            <v>H</v>
          </cell>
          <cell r="HG54">
            <v>0.28194444444444444</v>
          </cell>
          <cell r="HH54" t="str">
            <v>34-1</v>
          </cell>
          <cell r="HI54" t="str">
            <v>H</v>
          </cell>
          <cell r="HR54">
            <v>0</v>
          </cell>
          <cell r="HT54" t="str">
            <v>LP</v>
          </cell>
          <cell r="IC54">
            <v>0.42152777777777778</v>
          </cell>
          <cell r="ID54">
            <v>28</v>
          </cell>
          <cell r="IE54" t="str">
            <v>H</v>
          </cell>
          <cell r="IN54">
            <v>0</v>
          </cell>
          <cell r="IP54" t="str">
            <v>TLTL</v>
          </cell>
          <cell r="IQ54" t="str">
            <v>SRI WAHYUNI</v>
          </cell>
          <cell r="JF54">
            <v>0.37499999999999994</v>
          </cell>
          <cell r="JG54" t="str">
            <v>34-1</v>
          </cell>
          <cell r="JH54" t="str">
            <v>H</v>
          </cell>
          <cell r="JQ54">
            <v>0</v>
          </cell>
          <cell r="JS54" t="str">
            <v>LP</v>
          </cell>
          <cell r="KB54">
            <v>0.37499999999999994</v>
          </cell>
          <cell r="KC54" t="str">
            <v>34-1</v>
          </cell>
          <cell r="KD54" t="str">
            <v>TLTM</v>
          </cell>
          <cell r="KE54" t="str">
            <v>SRI WAHYUNI</v>
          </cell>
          <cell r="KM54">
            <v>0</v>
          </cell>
          <cell r="KO54" t="str">
            <v>C</v>
          </cell>
          <cell r="KX54">
            <v>0.29166666666666674</v>
          </cell>
          <cell r="KY54">
            <v>22</v>
          </cell>
          <cell r="KZ54" t="str">
            <v>H</v>
          </cell>
          <cell r="LI54">
            <v>0.38055555555555548</v>
          </cell>
          <cell r="LJ54">
            <v>28</v>
          </cell>
          <cell r="LK54" t="str">
            <v>H</v>
          </cell>
          <cell r="NB54">
            <v>28</v>
          </cell>
          <cell r="NC54">
            <v>32</v>
          </cell>
          <cell r="ND54" t="str">
            <v>34-1</v>
          </cell>
          <cell r="NE54" t="str">
            <v>33-1</v>
          </cell>
          <cell r="NF54">
            <v>0</v>
          </cell>
          <cell r="NG54">
            <v>0</v>
          </cell>
          <cell r="NH54" t="str">
            <v>33-1</v>
          </cell>
          <cell r="NI54">
            <v>0</v>
          </cell>
          <cell r="NJ54">
            <v>25</v>
          </cell>
          <cell r="NK54" t="str">
            <v>33-1</v>
          </cell>
          <cell r="NL54">
            <v>0</v>
          </cell>
          <cell r="NM54" t="str">
            <v>33-1</v>
          </cell>
          <cell r="NN54">
            <v>0</v>
          </cell>
          <cell r="NO54">
            <v>29</v>
          </cell>
          <cell r="NP54" t="str">
            <v>33-1</v>
          </cell>
          <cell r="NQ54">
            <v>0</v>
          </cell>
          <cell r="NR54">
            <v>25</v>
          </cell>
          <cell r="NS54">
            <v>29</v>
          </cell>
          <cell r="NT54" t="str">
            <v>34-1</v>
          </cell>
          <cell r="NU54">
            <v>0</v>
          </cell>
          <cell r="NV54">
            <v>28</v>
          </cell>
          <cell r="NW54">
            <v>0</v>
          </cell>
          <cell r="NX54" t="str">
            <v>34-1</v>
          </cell>
          <cell r="NY54">
            <v>0</v>
          </cell>
          <cell r="NZ54" t="str">
            <v>34-1</v>
          </cell>
          <cell r="OA54">
            <v>0</v>
          </cell>
          <cell r="OB54">
            <v>22</v>
          </cell>
          <cell r="OC54">
            <v>28</v>
          </cell>
          <cell r="OD54">
            <v>0</v>
          </cell>
          <cell r="OE54">
            <v>0</v>
          </cell>
          <cell r="OF54">
            <v>0</v>
          </cell>
          <cell r="OH54" t="str">
            <v>H</v>
          </cell>
          <cell r="OI54" t="str">
            <v>H</v>
          </cell>
          <cell r="OJ54" t="str">
            <v>H</v>
          </cell>
          <cell r="OK54" t="str">
            <v>TLPM</v>
          </cell>
          <cell r="OL54" t="str">
            <v>LP</v>
          </cell>
          <cell r="OM54" t="str">
            <v>TLPL</v>
          </cell>
          <cell r="ON54" t="str">
            <v>H</v>
          </cell>
          <cell r="OO54" t="str">
            <v>LP</v>
          </cell>
          <cell r="OP54" t="str">
            <v>TDT</v>
          </cell>
          <cell r="OQ54" t="str">
            <v>H</v>
          </cell>
          <cell r="OR54" t="str">
            <v>LP</v>
          </cell>
          <cell r="OS54" t="str">
            <v>TLTM</v>
          </cell>
          <cell r="OT54" t="str">
            <v>TLTL</v>
          </cell>
          <cell r="OU54" t="str">
            <v>H</v>
          </cell>
          <cell r="OV54" t="str">
            <v>H</v>
          </cell>
          <cell r="OW54" t="str">
            <v>LP</v>
          </cell>
          <cell r="OX54" t="str">
            <v>H</v>
          </cell>
          <cell r="OY54" t="str">
            <v>H</v>
          </cell>
          <cell r="OZ54" t="str">
            <v>H</v>
          </cell>
          <cell r="PA54" t="str">
            <v>LP</v>
          </cell>
          <cell r="PB54" t="str">
            <v>H</v>
          </cell>
          <cell r="PC54" t="str">
            <v>TLTL</v>
          </cell>
          <cell r="PD54" t="str">
            <v>H</v>
          </cell>
          <cell r="PE54" t="str">
            <v>LP</v>
          </cell>
          <cell r="PF54" t="str">
            <v>TLTM</v>
          </cell>
          <cell r="PG54" t="str">
            <v>C</v>
          </cell>
          <cell r="PH54" t="str">
            <v>H</v>
          </cell>
          <cell r="PI54" t="str">
            <v>H</v>
          </cell>
          <cell r="PJ54">
            <v>0</v>
          </cell>
          <cell r="PK54">
            <v>0</v>
          </cell>
          <cell r="PL54">
            <v>0</v>
          </cell>
          <cell r="PN54">
            <v>0</v>
          </cell>
          <cell r="PO54">
            <v>0</v>
          </cell>
          <cell r="PP54">
            <v>0</v>
          </cell>
          <cell r="PQ54" t="str">
            <v>ANITA NUR FAUZIAH</v>
          </cell>
          <cell r="PR54">
            <v>0</v>
          </cell>
          <cell r="PS54" t="str">
            <v>ANITA NUR FAUZIAH</v>
          </cell>
          <cell r="PT54">
            <v>0</v>
          </cell>
          <cell r="PU54">
            <v>0</v>
          </cell>
          <cell r="PV54" t="str">
            <v>RIZKA ADZKIA HANDOYO</v>
          </cell>
          <cell r="PW54">
            <v>0</v>
          </cell>
          <cell r="PX54">
            <v>0</v>
          </cell>
          <cell r="PY54" t="str">
            <v>TRESNA NURAHMA DEWI</v>
          </cell>
          <cell r="PZ54" t="str">
            <v>TRESNA NURAHMA DEWI</v>
          </cell>
          <cell r="QA54">
            <v>0</v>
          </cell>
          <cell r="QB54">
            <v>0</v>
          </cell>
          <cell r="QC54">
            <v>0</v>
          </cell>
          <cell r="QD54">
            <v>0</v>
          </cell>
          <cell r="QE54">
            <v>0</v>
          </cell>
          <cell r="QF54">
            <v>0</v>
          </cell>
          <cell r="QG54">
            <v>0</v>
          </cell>
          <cell r="QH54">
            <v>0</v>
          </cell>
          <cell r="QI54" t="str">
            <v>SRI WAHYUNI</v>
          </cell>
          <cell r="QJ54">
            <v>0</v>
          </cell>
          <cell r="QK54">
            <v>0</v>
          </cell>
          <cell r="QL54" t="str">
            <v>SRI WAHYUNI</v>
          </cell>
          <cell r="QM54">
            <v>0</v>
          </cell>
          <cell r="QN54">
            <v>0</v>
          </cell>
          <cell r="QO54">
            <v>0</v>
          </cell>
          <cell r="QP54">
            <v>0</v>
          </cell>
          <cell r="QQ54">
            <v>0</v>
          </cell>
          <cell r="QR54">
            <v>0</v>
          </cell>
          <cell r="QT54">
            <v>0</v>
          </cell>
          <cell r="QU54">
            <v>0</v>
          </cell>
          <cell r="QV54">
            <v>0</v>
          </cell>
          <cell r="QW54" t="str">
            <v>AHT</v>
          </cell>
          <cell r="QX54">
            <v>0</v>
          </cell>
          <cell r="QY54" t="str">
            <v>AHT</v>
          </cell>
          <cell r="QZ54">
            <v>0</v>
          </cell>
          <cell r="RA54">
            <v>0</v>
          </cell>
          <cell r="RB54">
            <v>0</v>
          </cell>
          <cell r="RC54">
            <v>0</v>
          </cell>
          <cell r="RD54">
            <v>0</v>
          </cell>
          <cell r="RE54">
            <v>0</v>
          </cell>
          <cell r="RF54">
            <v>0</v>
          </cell>
          <cell r="RG54">
            <v>0</v>
          </cell>
          <cell r="RH54">
            <v>0</v>
          </cell>
          <cell r="RI54">
            <v>0</v>
          </cell>
          <cell r="RJ54">
            <v>0</v>
          </cell>
          <cell r="RK54">
            <v>0</v>
          </cell>
          <cell r="RL54">
            <v>0</v>
          </cell>
          <cell r="RM54">
            <v>0</v>
          </cell>
          <cell r="RN54">
            <v>0</v>
          </cell>
          <cell r="RO54">
            <v>0</v>
          </cell>
          <cell r="RP54">
            <v>0</v>
          </cell>
          <cell r="RQ54">
            <v>0</v>
          </cell>
          <cell r="RR54">
            <v>0</v>
          </cell>
          <cell r="RS54">
            <v>0</v>
          </cell>
          <cell r="RT54">
            <v>0</v>
          </cell>
          <cell r="RU54">
            <v>0</v>
          </cell>
          <cell r="RV54">
            <v>0</v>
          </cell>
          <cell r="RW54">
            <v>0</v>
          </cell>
          <cell r="RX54">
            <v>0</v>
          </cell>
          <cell r="RZ54">
            <v>0.37499999999999994</v>
          </cell>
          <cell r="SA54">
            <v>0.42083333333333345</v>
          </cell>
          <cell r="SB54">
            <v>0.3756944444444445</v>
          </cell>
          <cell r="SC54">
            <v>1.3743055555555554</v>
          </cell>
          <cell r="SD54">
            <v>0</v>
          </cell>
          <cell r="SE54">
            <v>0</v>
          </cell>
          <cell r="SF54">
            <v>0.375</v>
          </cell>
          <cell r="SG54">
            <v>0</v>
          </cell>
          <cell r="SH54">
            <v>0.38055555555555554</v>
          </cell>
          <cell r="SI54">
            <v>0.36874999999999991</v>
          </cell>
          <cell r="SJ54">
            <v>0</v>
          </cell>
          <cell r="SK54">
            <v>0.375</v>
          </cell>
          <cell r="SL54">
            <v>0</v>
          </cell>
          <cell r="SM54">
            <v>0.37708333333333338</v>
          </cell>
          <cell r="SN54">
            <v>0.375</v>
          </cell>
          <cell r="SO54">
            <v>0</v>
          </cell>
          <cell r="SP54">
            <v>0.38125000000000003</v>
          </cell>
          <cell r="SQ54">
            <v>0.37500000000000006</v>
          </cell>
          <cell r="SR54">
            <v>0.28194444444444444</v>
          </cell>
          <cell r="SS54">
            <v>0</v>
          </cell>
          <cell r="ST54">
            <v>0.42152777777777778</v>
          </cell>
          <cell r="SU54">
            <v>0</v>
          </cell>
          <cell r="SV54">
            <v>0.37499999999999994</v>
          </cell>
          <cell r="SW54">
            <v>0</v>
          </cell>
          <cell r="SX54">
            <v>0.37499999999999994</v>
          </cell>
          <cell r="SY54">
            <v>0</v>
          </cell>
          <cell r="SZ54">
            <v>0.29166666666666674</v>
          </cell>
          <cell r="TA54">
            <v>0.38055555555555548</v>
          </cell>
          <cell r="TB54">
            <v>0</v>
          </cell>
          <cell r="TC54">
            <v>0</v>
          </cell>
          <cell r="TD54">
            <v>0</v>
          </cell>
          <cell r="TF54">
            <v>0</v>
          </cell>
          <cell r="TG54">
            <v>0</v>
          </cell>
          <cell r="TH54">
            <v>0</v>
          </cell>
          <cell r="TI54">
            <v>0</v>
          </cell>
          <cell r="TJ54">
            <v>0</v>
          </cell>
          <cell r="TK54">
            <v>0</v>
          </cell>
          <cell r="TL54">
            <v>0</v>
          </cell>
          <cell r="TM54">
            <v>0</v>
          </cell>
          <cell r="TN54">
            <v>0</v>
          </cell>
          <cell r="TO54">
            <v>0</v>
          </cell>
          <cell r="TP54">
            <v>0</v>
          </cell>
          <cell r="TQ54">
            <v>0</v>
          </cell>
          <cell r="TR54">
            <v>0</v>
          </cell>
          <cell r="TS54">
            <v>0</v>
          </cell>
          <cell r="TT54">
            <v>0</v>
          </cell>
          <cell r="TU54">
            <v>0</v>
          </cell>
          <cell r="TV54">
            <v>0</v>
          </cell>
          <cell r="TW54">
            <v>0</v>
          </cell>
          <cell r="TX54">
            <v>0</v>
          </cell>
          <cell r="TY54">
            <v>0</v>
          </cell>
          <cell r="TZ54">
            <v>0</v>
          </cell>
          <cell r="UA54">
            <v>0</v>
          </cell>
          <cell r="UB54">
            <v>0</v>
          </cell>
          <cell r="UC54">
            <v>0</v>
          </cell>
          <cell r="UD54">
            <v>0</v>
          </cell>
          <cell r="UE54">
            <v>0</v>
          </cell>
          <cell r="UF54">
            <v>0</v>
          </cell>
          <cell r="UG54">
            <v>0</v>
          </cell>
          <cell r="UH54">
            <v>0</v>
          </cell>
          <cell r="UI54">
            <v>0</v>
          </cell>
          <cell r="UJ54">
            <v>0</v>
          </cell>
          <cell r="UL54">
            <v>0</v>
          </cell>
          <cell r="UM54">
            <v>0</v>
          </cell>
          <cell r="UN54">
            <v>0</v>
          </cell>
          <cell r="UO54">
            <v>0</v>
          </cell>
          <cell r="UP54">
            <v>0</v>
          </cell>
          <cell r="UQ54">
            <v>0</v>
          </cell>
          <cell r="UR54">
            <v>0</v>
          </cell>
          <cell r="US54">
            <v>0</v>
          </cell>
          <cell r="UT54">
            <v>0</v>
          </cell>
          <cell r="UU54">
            <v>0</v>
          </cell>
          <cell r="UV54">
            <v>0</v>
          </cell>
          <cell r="UW54">
            <v>0</v>
          </cell>
          <cell r="UX54">
            <v>0</v>
          </cell>
          <cell r="UY54">
            <v>0</v>
          </cell>
          <cell r="UZ54">
            <v>0</v>
          </cell>
          <cell r="VA54">
            <v>0</v>
          </cell>
          <cell r="VB54">
            <v>0</v>
          </cell>
          <cell r="VC54">
            <v>0</v>
          </cell>
          <cell r="VD54">
            <v>0</v>
          </cell>
          <cell r="VE54">
            <v>0</v>
          </cell>
          <cell r="VF54">
            <v>0</v>
          </cell>
          <cell r="VG54">
            <v>0</v>
          </cell>
          <cell r="VH54">
            <v>0</v>
          </cell>
          <cell r="VI54">
            <v>0</v>
          </cell>
          <cell r="VJ54">
            <v>0</v>
          </cell>
          <cell r="VK54">
            <v>0</v>
          </cell>
          <cell r="VL54">
            <v>0</v>
          </cell>
          <cell r="VM54">
            <v>0</v>
          </cell>
          <cell r="VN54">
            <v>0</v>
          </cell>
          <cell r="VO54">
            <v>0</v>
          </cell>
          <cell r="VP54">
            <v>0</v>
          </cell>
          <cell r="VR54">
            <v>19</v>
          </cell>
          <cell r="VS54">
            <v>28</v>
          </cell>
          <cell r="VT54">
            <v>19</v>
          </cell>
          <cell r="VU54">
            <v>18</v>
          </cell>
          <cell r="VV54">
            <v>9</v>
          </cell>
          <cell r="VW54">
            <v>0</v>
          </cell>
          <cell r="VX54">
            <v>0</v>
          </cell>
          <cell r="VY54">
            <v>0</v>
          </cell>
          <cell r="VZ54">
            <v>0</v>
          </cell>
          <cell r="WA54">
            <v>0</v>
          </cell>
          <cell r="WB54">
            <v>0</v>
          </cell>
          <cell r="WC54">
            <v>0</v>
          </cell>
          <cell r="WD54">
            <v>0</v>
          </cell>
          <cell r="WE54">
            <v>1</v>
          </cell>
          <cell r="WF54">
            <v>0</v>
          </cell>
          <cell r="WG54">
            <v>0</v>
          </cell>
          <cell r="WH54">
            <v>0</v>
          </cell>
          <cell r="WI54">
            <v>0</v>
          </cell>
          <cell r="WJ54">
            <v>1</v>
          </cell>
          <cell r="WK54">
            <v>0</v>
          </cell>
          <cell r="WL54">
            <v>0</v>
          </cell>
          <cell r="WM54">
            <v>0</v>
          </cell>
          <cell r="WN54">
            <v>0</v>
          </cell>
          <cell r="WO54">
            <v>9</v>
          </cell>
          <cell r="WP54">
            <v>0</v>
          </cell>
          <cell r="WQ54">
            <v>1</v>
          </cell>
          <cell r="WR54">
            <v>0</v>
          </cell>
          <cell r="WS54">
            <v>1</v>
          </cell>
          <cell r="WT54">
            <v>1</v>
          </cell>
          <cell r="WU54">
            <v>1</v>
          </cell>
          <cell r="WV54">
            <v>2</v>
          </cell>
          <cell r="WW54">
            <v>2</v>
          </cell>
          <cell r="WX54">
            <v>6</v>
          </cell>
          <cell r="WY54">
            <v>2</v>
          </cell>
          <cell r="WZ54">
            <v>0</v>
          </cell>
          <cell r="XA54">
            <v>0</v>
          </cell>
          <cell r="XB54">
            <v>0</v>
          </cell>
          <cell r="XC54">
            <v>0</v>
          </cell>
          <cell r="XD54">
            <v>0</v>
          </cell>
          <cell r="XE54">
            <v>0</v>
          </cell>
          <cell r="XF54">
            <v>2</v>
          </cell>
          <cell r="XG54">
            <v>0</v>
          </cell>
          <cell r="XH54">
            <v>0</v>
          </cell>
          <cell r="XI54">
            <v>0</v>
          </cell>
          <cell r="XJ54">
            <v>2</v>
          </cell>
          <cell r="XK54">
            <v>7</v>
          </cell>
          <cell r="XL54">
            <v>6</v>
          </cell>
          <cell r="XM54">
            <v>5</v>
          </cell>
          <cell r="XN54">
            <v>18</v>
          </cell>
          <cell r="XO54">
            <v>0</v>
          </cell>
          <cell r="XP54">
            <v>0</v>
          </cell>
          <cell r="XQ54">
            <v>0</v>
          </cell>
          <cell r="XR54">
            <v>0</v>
          </cell>
          <cell r="XS54">
            <v>0</v>
          </cell>
          <cell r="XT54">
            <v>0</v>
          </cell>
          <cell r="XU54">
            <v>0</v>
          </cell>
          <cell r="XV54">
            <v>0</v>
          </cell>
          <cell r="XW54">
            <v>2</v>
          </cell>
          <cell r="XX54">
            <v>3</v>
          </cell>
          <cell r="XY54">
            <v>3</v>
          </cell>
          <cell r="XZ54">
            <v>8</v>
          </cell>
          <cell r="YA54">
            <v>0</v>
          </cell>
          <cell r="YB54">
            <v>0</v>
          </cell>
          <cell r="YC54">
            <v>0</v>
          </cell>
          <cell r="YD54">
            <v>0</v>
          </cell>
          <cell r="YE54">
            <v>0</v>
          </cell>
          <cell r="YF54">
            <v>36</v>
          </cell>
          <cell r="YG54">
            <v>1</v>
          </cell>
          <cell r="YH54">
            <v>1</v>
          </cell>
          <cell r="YI54">
            <v>1</v>
          </cell>
          <cell r="YJ54">
            <v>1</v>
          </cell>
          <cell r="YL54">
            <v>1</v>
          </cell>
          <cell r="YM54" t="str">
            <v>B</v>
          </cell>
          <cell r="YN54">
            <v>1</v>
          </cell>
          <cell r="YO54">
            <v>0</v>
          </cell>
          <cell r="YP54">
            <v>1</v>
          </cell>
        </row>
        <row r="55">
          <cell r="B55" t="str">
            <v>ANDIKA FAUZI</v>
          </cell>
          <cell r="C55">
            <v>168488</v>
          </cell>
          <cell r="D55" t="str">
            <v>2</v>
          </cell>
          <cell r="E55" t="str">
            <v>ISLAM</v>
          </cell>
          <cell r="F55" t="str">
            <v>PKWT</v>
          </cell>
          <cell r="G55" t="str">
            <v>PREPAID</v>
          </cell>
          <cell r="J55">
            <v>20236802</v>
          </cell>
          <cell r="K55">
            <v>570142</v>
          </cell>
          <cell r="L55" t="str">
            <v>LAKI-LAKI</v>
          </cell>
          <cell r="M55" t="str">
            <v>AGENT PREPAID</v>
          </cell>
          <cell r="N55" t="str">
            <v>ADITYA AMRULLAH</v>
          </cell>
          <cell r="O55" t="str">
            <v>RIKA RIANY</v>
          </cell>
          <cell r="Q55">
            <v>0.37638888888888883</v>
          </cell>
          <cell r="R55">
            <v>68</v>
          </cell>
          <cell r="S55" t="str">
            <v>H</v>
          </cell>
          <cell r="AB55">
            <v>0.37638888888888888</v>
          </cell>
          <cell r="AC55">
            <v>84</v>
          </cell>
          <cell r="AD55" t="str">
            <v>H</v>
          </cell>
          <cell r="AM55">
            <v>0</v>
          </cell>
          <cell r="AO55" t="str">
            <v>LL</v>
          </cell>
          <cell r="AX55">
            <v>0</v>
          </cell>
          <cell r="AZ55" t="str">
            <v>LL</v>
          </cell>
          <cell r="BI55">
            <v>0.41805555555555562</v>
          </cell>
          <cell r="BJ55">
            <v>54</v>
          </cell>
          <cell r="BK55" t="str">
            <v>H</v>
          </cell>
          <cell r="BT55">
            <v>0.375</v>
          </cell>
          <cell r="BU55">
            <v>58</v>
          </cell>
          <cell r="BV55" t="str">
            <v>H</v>
          </cell>
          <cell r="CE55">
            <v>0</v>
          </cell>
          <cell r="CG55" t="str">
            <v>S</v>
          </cell>
          <cell r="CP55">
            <v>0.375</v>
          </cell>
          <cell r="CQ55">
            <v>84</v>
          </cell>
          <cell r="CR55" t="str">
            <v>H</v>
          </cell>
          <cell r="DA55">
            <v>0</v>
          </cell>
          <cell r="DC55" t="str">
            <v>LL</v>
          </cell>
          <cell r="DL55">
            <v>0</v>
          </cell>
          <cell r="DN55" t="str">
            <v>LL</v>
          </cell>
          <cell r="DW55">
            <v>0.36944444444444446</v>
          </cell>
          <cell r="DX55">
            <v>60</v>
          </cell>
          <cell r="DY55" t="str">
            <v>H</v>
          </cell>
          <cell r="EH55">
            <v>0.375</v>
          </cell>
          <cell r="EI55">
            <v>60</v>
          </cell>
          <cell r="EJ55" t="str">
            <v>TDP</v>
          </cell>
          <cell r="EK55" t="str">
            <v>HARIS PRATAMA PUTRA J</v>
          </cell>
          <cell r="EL55" t="str">
            <v>RESPON WEB</v>
          </cell>
          <cell r="ES55">
            <v>0</v>
          </cell>
          <cell r="EU55" t="str">
            <v>LL</v>
          </cell>
          <cell r="FD55">
            <v>0.37638888888888888</v>
          </cell>
          <cell r="FE55">
            <v>60</v>
          </cell>
          <cell r="FF55" t="str">
            <v>H</v>
          </cell>
          <cell r="FO55">
            <v>0.375</v>
          </cell>
          <cell r="FP55">
            <v>60</v>
          </cell>
          <cell r="FQ55" t="str">
            <v>H</v>
          </cell>
          <cell r="FZ55">
            <v>0.37500000000000006</v>
          </cell>
          <cell r="GA55">
            <v>64</v>
          </cell>
          <cell r="GB55" t="str">
            <v>H</v>
          </cell>
          <cell r="GK55">
            <v>0.375</v>
          </cell>
          <cell r="GL55">
            <v>56</v>
          </cell>
          <cell r="GM55" t="str">
            <v>TDT</v>
          </cell>
          <cell r="GN55" t="str">
            <v>ARIE FAKHRUL ZAWAWI</v>
          </cell>
          <cell r="GV55">
            <v>0</v>
          </cell>
          <cell r="GX55" t="str">
            <v>LL</v>
          </cell>
          <cell r="HG55">
            <v>0</v>
          </cell>
          <cell r="HI55" t="str">
            <v>LL</v>
          </cell>
          <cell r="HR55">
            <v>0.375</v>
          </cell>
          <cell r="HS55">
            <v>56</v>
          </cell>
          <cell r="HT55" t="str">
            <v>H</v>
          </cell>
          <cell r="IC55">
            <v>0</v>
          </cell>
          <cell r="IE55" t="str">
            <v>TK</v>
          </cell>
          <cell r="IH55" t="str">
            <v>MUNTAH</v>
          </cell>
          <cell r="IN55">
            <v>0</v>
          </cell>
          <cell r="IP55" t="str">
            <v>TK</v>
          </cell>
          <cell r="IQ55" t="str">
            <v>CHRIST YESAYA</v>
          </cell>
          <cell r="IR55" t="str">
            <v>KETEPATAN LOGIN</v>
          </cell>
          <cell r="IS55" t="str">
            <v>MUNTAH</v>
          </cell>
          <cell r="JF55">
            <v>0</v>
          </cell>
          <cell r="JH55" t="str">
            <v>C</v>
          </cell>
          <cell r="JQ55">
            <v>0</v>
          </cell>
          <cell r="JS55" t="str">
            <v>LL</v>
          </cell>
          <cell r="KB55">
            <v>0</v>
          </cell>
          <cell r="KD55" t="str">
            <v>LL</v>
          </cell>
          <cell r="KM55">
            <v>0</v>
          </cell>
          <cell r="KO55" t="str">
            <v>TK</v>
          </cell>
          <cell r="KR55" t="str">
            <v>DEMAM</v>
          </cell>
          <cell r="KX55">
            <v>0</v>
          </cell>
          <cell r="KZ55" t="str">
            <v>TK</v>
          </cell>
          <cell r="LC55" t="str">
            <v>DEMAM</v>
          </cell>
          <cell r="LI55">
            <v>0</v>
          </cell>
          <cell r="LK55" t="str">
            <v>TK</v>
          </cell>
          <cell r="NB55">
            <v>68</v>
          </cell>
          <cell r="NC55">
            <v>84</v>
          </cell>
          <cell r="ND55">
            <v>0</v>
          </cell>
          <cell r="NE55">
            <v>0</v>
          </cell>
          <cell r="NF55">
            <v>54</v>
          </cell>
          <cell r="NG55">
            <v>58</v>
          </cell>
          <cell r="NH55">
            <v>0</v>
          </cell>
          <cell r="NI55">
            <v>84</v>
          </cell>
          <cell r="NJ55">
            <v>0</v>
          </cell>
          <cell r="NK55">
            <v>0</v>
          </cell>
          <cell r="NL55">
            <v>60</v>
          </cell>
          <cell r="NM55">
            <v>60</v>
          </cell>
          <cell r="NN55">
            <v>0</v>
          </cell>
          <cell r="NO55">
            <v>60</v>
          </cell>
          <cell r="NP55">
            <v>60</v>
          </cell>
          <cell r="NQ55">
            <v>64</v>
          </cell>
          <cell r="NR55">
            <v>56</v>
          </cell>
          <cell r="NS55">
            <v>0</v>
          </cell>
          <cell r="NT55">
            <v>0</v>
          </cell>
          <cell r="NU55">
            <v>56</v>
          </cell>
          <cell r="NV55">
            <v>0</v>
          </cell>
          <cell r="NW55">
            <v>0</v>
          </cell>
          <cell r="NX55">
            <v>0</v>
          </cell>
          <cell r="NY55">
            <v>0</v>
          </cell>
          <cell r="NZ55">
            <v>0</v>
          </cell>
          <cell r="OA55">
            <v>0</v>
          </cell>
          <cell r="OB55">
            <v>0</v>
          </cell>
          <cell r="OC55">
            <v>0</v>
          </cell>
          <cell r="OD55">
            <v>0</v>
          </cell>
          <cell r="OE55">
            <v>0</v>
          </cell>
          <cell r="OF55">
            <v>0</v>
          </cell>
          <cell r="OH55" t="str">
            <v>H</v>
          </cell>
          <cell r="OI55" t="str">
            <v>H</v>
          </cell>
          <cell r="OJ55" t="str">
            <v>LL</v>
          </cell>
          <cell r="OK55" t="str">
            <v>LL</v>
          </cell>
          <cell r="OL55" t="str">
            <v>H</v>
          </cell>
          <cell r="OM55" t="str">
            <v>H</v>
          </cell>
          <cell r="ON55" t="str">
            <v>S</v>
          </cell>
          <cell r="OO55" t="str">
            <v>H</v>
          </cell>
          <cell r="OP55" t="str">
            <v>LL</v>
          </cell>
          <cell r="OQ55" t="str">
            <v>LL</v>
          </cell>
          <cell r="OR55" t="str">
            <v>H</v>
          </cell>
          <cell r="OS55" t="str">
            <v>TDP</v>
          </cell>
          <cell r="OT55" t="str">
            <v>LL</v>
          </cell>
          <cell r="OU55" t="str">
            <v>H</v>
          </cell>
          <cell r="OV55" t="str">
            <v>H</v>
          </cell>
          <cell r="OW55" t="str">
            <v>H</v>
          </cell>
          <cell r="OX55" t="str">
            <v>TDT</v>
          </cell>
          <cell r="OY55" t="str">
            <v>LL</v>
          </cell>
          <cell r="OZ55" t="str">
            <v>LL</v>
          </cell>
          <cell r="PA55" t="str">
            <v>H</v>
          </cell>
          <cell r="PB55" t="str">
            <v>TK</v>
          </cell>
          <cell r="PC55" t="str">
            <v>TK</v>
          </cell>
          <cell r="PD55" t="str">
            <v>C</v>
          </cell>
          <cell r="PE55" t="str">
            <v>LL</v>
          </cell>
          <cell r="PF55" t="str">
            <v>LL</v>
          </cell>
          <cell r="PG55" t="str">
            <v>TK</v>
          </cell>
          <cell r="PH55" t="str">
            <v>TK</v>
          </cell>
          <cell r="PI55" t="str">
            <v>TK</v>
          </cell>
          <cell r="PJ55">
            <v>0</v>
          </cell>
          <cell r="PK55">
            <v>0</v>
          </cell>
          <cell r="PL55">
            <v>0</v>
          </cell>
          <cell r="PN55">
            <v>0</v>
          </cell>
          <cell r="PO55">
            <v>0</v>
          </cell>
          <cell r="PP55">
            <v>0</v>
          </cell>
          <cell r="PQ55">
            <v>0</v>
          </cell>
          <cell r="PR55">
            <v>0</v>
          </cell>
          <cell r="PS55">
            <v>0</v>
          </cell>
          <cell r="PT55">
            <v>0</v>
          </cell>
          <cell r="PU55">
            <v>0</v>
          </cell>
          <cell r="PV55">
            <v>0</v>
          </cell>
          <cell r="PW55">
            <v>0</v>
          </cell>
          <cell r="PX55">
            <v>0</v>
          </cell>
          <cell r="PY55" t="str">
            <v>HARIS PRATAMA PUTRA J</v>
          </cell>
          <cell r="PZ55">
            <v>0</v>
          </cell>
          <cell r="QA55">
            <v>0</v>
          </cell>
          <cell r="QB55">
            <v>0</v>
          </cell>
          <cell r="QC55">
            <v>0</v>
          </cell>
          <cell r="QD55" t="str">
            <v>ARIE FAKHRUL ZAWAWI</v>
          </cell>
          <cell r="QE55">
            <v>0</v>
          </cell>
          <cell r="QF55">
            <v>0</v>
          </cell>
          <cell r="QG55">
            <v>0</v>
          </cell>
          <cell r="QH55">
            <v>0</v>
          </cell>
          <cell r="QI55" t="str">
            <v>CHRIST YESAYA</v>
          </cell>
          <cell r="QJ55">
            <v>0</v>
          </cell>
          <cell r="QK55">
            <v>0</v>
          </cell>
          <cell r="QL55">
            <v>0</v>
          </cell>
          <cell r="QM55">
            <v>0</v>
          </cell>
          <cell r="QN55">
            <v>0</v>
          </cell>
          <cell r="QO55">
            <v>0</v>
          </cell>
          <cell r="QP55">
            <v>0</v>
          </cell>
          <cell r="QQ55">
            <v>0</v>
          </cell>
          <cell r="QR55">
            <v>0</v>
          </cell>
          <cell r="QT55">
            <v>0</v>
          </cell>
          <cell r="QU55">
            <v>0</v>
          </cell>
          <cell r="QV55">
            <v>0</v>
          </cell>
          <cell r="QW55">
            <v>0</v>
          </cell>
          <cell r="QX55">
            <v>0</v>
          </cell>
          <cell r="QY55">
            <v>0</v>
          </cell>
          <cell r="QZ55">
            <v>0</v>
          </cell>
          <cell r="RA55">
            <v>0</v>
          </cell>
          <cell r="RB55">
            <v>0</v>
          </cell>
          <cell r="RC55">
            <v>0</v>
          </cell>
          <cell r="RD55">
            <v>0</v>
          </cell>
          <cell r="RE55" t="str">
            <v>RESPON WEB</v>
          </cell>
          <cell r="RF55">
            <v>0</v>
          </cell>
          <cell r="RG55">
            <v>0</v>
          </cell>
          <cell r="RH55">
            <v>0</v>
          </cell>
          <cell r="RI55">
            <v>0</v>
          </cell>
          <cell r="RJ55">
            <v>0</v>
          </cell>
          <cell r="RK55">
            <v>0</v>
          </cell>
          <cell r="RL55">
            <v>0</v>
          </cell>
          <cell r="RM55">
            <v>0</v>
          </cell>
          <cell r="RN55">
            <v>0</v>
          </cell>
          <cell r="RO55" t="str">
            <v>KETEPATAN LOGIN</v>
          </cell>
          <cell r="RP55">
            <v>0</v>
          </cell>
          <cell r="RQ55">
            <v>0</v>
          </cell>
          <cell r="RR55">
            <v>0</v>
          </cell>
          <cell r="RS55">
            <v>0</v>
          </cell>
          <cell r="RT55">
            <v>0</v>
          </cell>
          <cell r="RU55">
            <v>0</v>
          </cell>
          <cell r="RV55">
            <v>0</v>
          </cell>
          <cell r="RW55">
            <v>0</v>
          </cell>
          <cell r="RX55">
            <v>0</v>
          </cell>
          <cell r="RZ55">
            <v>0.37638888888888883</v>
          </cell>
          <cell r="SA55">
            <v>0.37638888888888888</v>
          </cell>
          <cell r="SB55">
            <v>0</v>
          </cell>
          <cell r="SC55">
            <v>0</v>
          </cell>
          <cell r="SD55">
            <v>0.41805555555555562</v>
          </cell>
          <cell r="SE55">
            <v>0.375</v>
          </cell>
          <cell r="SF55">
            <v>0</v>
          </cell>
          <cell r="SG55">
            <v>0.375</v>
          </cell>
          <cell r="SH55">
            <v>0</v>
          </cell>
          <cell r="SI55">
            <v>0</v>
          </cell>
          <cell r="SJ55">
            <v>0.36944444444444446</v>
          </cell>
          <cell r="SK55">
            <v>0.375</v>
          </cell>
          <cell r="SL55">
            <v>0</v>
          </cell>
          <cell r="SM55">
            <v>0.37638888888888888</v>
          </cell>
          <cell r="SN55">
            <v>0.375</v>
          </cell>
          <cell r="SO55">
            <v>0.37500000000000006</v>
          </cell>
          <cell r="SP55">
            <v>0.375</v>
          </cell>
          <cell r="SQ55">
            <v>0</v>
          </cell>
          <cell r="SR55">
            <v>0</v>
          </cell>
          <cell r="SS55">
            <v>0.375</v>
          </cell>
          <cell r="ST55">
            <v>0</v>
          </cell>
          <cell r="SU55">
            <v>0</v>
          </cell>
          <cell r="SV55">
            <v>0</v>
          </cell>
          <cell r="SW55">
            <v>0</v>
          </cell>
          <cell r="SX55">
            <v>0</v>
          </cell>
          <cell r="SY55">
            <v>0</v>
          </cell>
          <cell r="SZ55">
            <v>0</v>
          </cell>
          <cell r="TA55">
            <v>0</v>
          </cell>
          <cell r="TB55">
            <v>0</v>
          </cell>
          <cell r="TC55">
            <v>0</v>
          </cell>
          <cell r="TD55">
            <v>0</v>
          </cell>
          <cell r="TF55">
            <v>0</v>
          </cell>
          <cell r="TG55">
            <v>0</v>
          </cell>
          <cell r="TH55">
            <v>0</v>
          </cell>
          <cell r="TI55">
            <v>0</v>
          </cell>
          <cell r="TJ55">
            <v>0</v>
          </cell>
          <cell r="TK55">
            <v>0</v>
          </cell>
          <cell r="TL55">
            <v>0</v>
          </cell>
          <cell r="TM55">
            <v>0</v>
          </cell>
          <cell r="TN55">
            <v>0</v>
          </cell>
          <cell r="TO55">
            <v>0</v>
          </cell>
          <cell r="TP55">
            <v>0</v>
          </cell>
          <cell r="TQ55">
            <v>0</v>
          </cell>
          <cell r="TR55">
            <v>0</v>
          </cell>
          <cell r="TS55">
            <v>0</v>
          </cell>
          <cell r="TT55">
            <v>0</v>
          </cell>
          <cell r="TU55">
            <v>0</v>
          </cell>
          <cell r="TV55">
            <v>0</v>
          </cell>
          <cell r="TW55">
            <v>0</v>
          </cell>
          <cell r="TX55">
            <v>0</v>
          </cell>
          <cell r="TY55">
            <v>0</v>
          </cell>
          <cell r="TZ55">
            <v>0</v>
          </cell>
          <cell r="UA55">
            <v>0</v>
          </cell>
          <cell r="UB55">
            <v>0</v>
          </cell>
          <cell r="UC55">
            <v>0</v>
          </cell>
          <cell r="UD55">
            <v>0</v>
          </cell>
          <cell r="UE55">
            <v>0</v>
          </cell>
          <cell r="UF55">
            <v>0</v>
          </cell>
          <cell r="UG55">
            <v>0</v>
          </cell>
          <cell r="UH55">
            <v>0</v>
          </cell>
          <cell r="UI55">
            <v>0</v>
          </cell>
          <cell r="UJ55">
            <v>0</v>
          </cell>
          <cell r="UL55">
            <v>0</v>
          </cell>
          <cell r="UM55">
            <v>0</v>
          </cell>
          <cell r="UN55">
            <v>0</v>
          </cell>
          <cell r="UO55">
            <v>0</v>
          </cell>
          <cell r="UP55">
            <v>0</v>
          </cell>
          <cell r="UQ55">
            <v>0</v>
          </cell>
          <cell r="UR55">
            <v>0</v>
          </cell>
          <cell r="US55">
            <v>0</v>
          </cell>
          <cell r="UT55">
            <v>0</v>
          </cell>
          <cell r="UU55">
            <v>0</v>
          </cell>
          <cell r="UV55">
            <v>0</v>
          </cell>
          <cell r="UW55">
            <v>0</v>
          </cell>
          <cell r="UX55">
            <v>0</v>
          </cell>
          <cell r="UY55">
            <v>0</v>
          </cell>
          <cell r="UZ55">
            <v>0</v>
          </cell>
          <cell r="VA55">
            <v>0</v>
          </cell>
          <cell r="VB55">
            <v>0</v>
          </cell>
          <cell r="VC55">
            <v>0</v>
          </cell>
          <cell r="VD55">
            <v>0</v>
          </cell>
          <cell r="VE55">
            <v>0</v>
          </cell>
          <cell r="VF55">
            <v>0</v>
          </cell>
          <cell r="VG55">
            <v>0</v>
          </cell>
          <cell r="VH55">
            <v>0</v>
          </cell>
          <cell r="VI55">
            <v>0</v>
          </cell>
          <cell r="VJ55">
            <v>0</v>
          </cell>
          <cell r="VK55">
            <v>0</v>
          </cell>
          <cell r="VL55">
            <v>0</v>
          </cell>
          <cell r="VM55">
            <v>0</v>
          </cell>
          <cell r="VN55">
            <v>0</v>
          </cell>
          <cell r="VO55">
            <v>0</v>
          </cell>
          <cell r="VP55">
            <v>0</v>
          </cell>
          <cell r="VR55">
            <v>19</v>
          </cell>
          <cell r="VS55">
            <v>28</v>
          </cell>
          <cell r="VT55">
            <v>13</v>
          </cell>
          <cell r="VU55">
            <v>12</v>
          </cell>
          <cell r="VV55">
            <v>9</v>
          </cell>
          <cell r="VW55">
            <v>1</v>
          </cell>
          <cell r="VX55">
            <v>0</v>
          </cell>
          <cell r="VY55">
            <v>1</v>
          </cell>
          <cell r="VZ55">
            <v>0</v>
          </cell>
          <cell r="WA55">
            <v>5</v>
          </cell>
          <cell r="WB55">
            <v>0</v>
          </cell>
          <cell r="WC55">
            <v>5</v>
          </cell>
          <cell r="WD55">
            <v>6</v>
          </cell>
          <cell r="WE55">
            <v>1</v>
          </cell>
          <cell r="WF55">
            <v>0</v>
          </cell>
          <cell r="WG55">
            <v>0</v>
          </cell>
          <cell r="WH55">
            <v>0</v>
          </cell>
          <cell r="WI55">
            <v>0</v>
          </cell>
          <cell r="WJ55">
            <v>1</v>
          </cell>
          <cell r="WK55">
            <v>0</v>
          </cell>
          <cell r="WL55">
            <v>0</v>
          </cell>
          <cell r="WM55">
            <v>0</v>
          </cell>
          <cell r="WN55">
            <v>0</v>
          </cell>
          <cell r="WO55">
            <v>12</v>
          </cell>
          <cell r="WP55">
            <v>0</v>
          </cell>
          <cell r="WQ55">
            <v>1</v>
          </cell>
          <cell r="WR55">
            <v>1</v>
          </cell>
          <cell r="WS55">
            <v>2</v>
          </cell>
          <cell r="WT55">
            <v>0</v>
          </cell>
          <cell r="WU55">
            <v>0</v>
          </cell>
          <cell r="WV55">
            <v>0</v>
          </cell>
          <cell r="WW55">
            <v>0</v>
          </cell>
          <cell r="WX55">
            <v>0</v>
          </cell>
          <cell r="WY55">
            <v>1</v>
          </cell>
          <cell r="WZ55">
            <v>0</v>
          </cell>
          <cell r="XA55">
            <v>1</v>
          </cell>
          <cell r="XB55">
            <v>0</v>
          </cell>
          <cell r="XC55">
            <v>1</v>
          </cell>
          <cell r="XD55">
            <v>0</v>
          </cell>
          <cell r="XE55">
            <v>0</v>
          </cell>
          <cell r="XF55">
            <v>0</v>
          </cell>
          <cell r="XG55">
            <v>0</v>
          </cell>
          <cell r="XH55">
            <v>0</v>
          </cell>
          <cell r="XI55">
            <v>0</v>
          </cell>
          <cell r="XJ55">
            <v>2</v>
          </cell>
          <cell r="XK55">
            <v>5</v>
          </cell>
          <cell r="XL55">
            <v>7</v>
          </cell>
          <cell r="XM55">
            <v>0</v>
          </cell>
          <cell r="XN55">
            <v>12</v>
          </cell>
          <cell r="XO55">
            <v>1</v>
          </cell>
          <cell r="XP55">
            <v>0</v>
          </cell>
          <cell r="XQ55">
            <v>0</v>
          </cell>
          <cell r="XR55">
            <v>1</v>
          </cell>
          <cell r="XS55">
            <v>0</v>
          </cell>
          <cell r="XT55">
            <v>0</v>
          </cell>
          <cell r="XU55">
            <v>0</v>
          </cell>
          <cell r="XV55">
            <v>0</v>
          </cell>
          <cell r="XW55">
            <v>4</v>
          </cell>
          <cell r="XX55">
            <v>3</v>
          </cell>
          <cell r="XY55">
            <v>3</v>
          </cell>
          <cell r="XZ55">
            <v>10</v>
          </cell>
          <cell r="YA55">
            <v>0</v>
          </cell>
          <cell r="YB55">
            <v>0</v>
          </cell>
          <cell r="YC55">
            <v>5</v>
          </cell>
          <cell r="YD55">
            <v>5</v>
          </cell>
          <cell r="YE55">
            <v>5</v>
          </cell>
          <cell r="YF55">
            <v>30</v>
          </cell>
          <cell r="YG55">
            <v>0.83333333333333337</v>
          </cell>
          <cell r="YH55">
            <v>1</v>
          </cell>
          <cell r="YI55">
            <v>0.5</v>
          </cell>
          <cell r="YJ55">
            <v>0.66666666666666663</v>
          </cell>
          <cell r="YL55">
            <v>0.80555555555555558</v>
          </cell>
          <cell r="YM55" t="str">
            <v>B</v>
          </cell>
          <cell r="YN55">
            <v>0.80555555555555558</v>
          </cell>
          <cell r="YO55">
            <v>6</v>
          </cell>
          <cell r="YP55">
            <v>0.66666666666666663</v>
          </cell>
        </row>
        <row r="56">
          <cell r="B56" t="str">
            <v>FARRAS ZIHAN HARMANY</v>
          </cell>
          <cell r="C56">
            <v>160829</v>
          </cell>
          <cell r="D56" t="str">
            <v>10</v>
          </cell>
          <cell r="E56" t="str">
            <v>ISLAM</v>
          </cell>
          <cell r="F56" t="str">
            <v>PKWT</v>
          </cell>
          <cell r="G56" t="str">
            <v>MKIOS</v>
          </cell>
          <cell r="J56">
            <v>19234991</v>
          </cell>
          <cell r="K56">
            <v>570222</v>
          </cell>
          <cell r="L56" t="str">
            <v>PEREMPUAN</v>
          </cell>
          <cell r="M56" t="str">
            <v>AGENT PREPAID</v>
          </cell>
          <cell r="N56" t="str">
            <v>ADITYA ROY WICAKSONO</v>
          </cell>
          <cell r="O56" t="str">
            <v>AAN YANUAR</v>
          </cell>
          <cell r="Q56">
            <v>0.37500000000000006</v>
          </cell>
          <cell r="R56">
            <v>32</v>
          </cell>
          <cell r="S56" t="str">
            <v>H</v>
          </cell>
          <cell r="AB56">
            <v>0.37500000000000006</v>
          </cell>
          <cell r="AC56">
            <v>36</v>
          </cell>
          <cell r="AD56" t="str">
            <v>H</v>
          </cell>
          <cell r="AM56">
            <v>0</v>
          </cell>
          <cell r="AO56" t="str">
            <v>LP</v>
          </cell>
          <cell r="AX56">
            <v>0.41736111111111107</v>
          </cell>
          <cell r="AY56">
            <v>24</v>
          </cell>
          <cell r="AZ56" t="str">
            <v>H</v>
          </cell>
          <cell r="BI56">
            <v>0.37500000000000006</v>
          </cell>
          <cell r="BJ56">
            <v>26</v>
          </cell>
          <cell r="BK56" t="str">
            <v>H</v>
          </cell>
          <cell r="BT56">
            <v>0</v>
          </cell>
          <cell r="BV56" t="str">
            <v>LP</v>
          </cell>
          <cell r="CE56">
            <v>1.1798611111111112</v>
          </cell>
          <cell r="CG56" t="str">
            <v>LM</v>
          </cell>
          <cell r="CP56">
            <v>0.38194444444444436</v>
          </cell>
          <cell r="CQ56">
            <v>22</v>
          </cell>
          <cell r="CR56" t="str">
            <v>H</v>
          </cell>
          <cell r="DA56">
            <v>0.38055555555555559</v>
          </cell>
          <cell r="DB56">
            <v>32</v>
          </cell>
          <cell r="DC56" t="str">
            <v>H</v>
          </cell>
          <cell r="DL56">
            <v>0.37986111111111115</v>
          </cell>
          <cell r="DM56">
            <v>32</v>
          </cell>
          <cell r="DN56" t="str">
            <v>H</v>
          </cell>
          <cell r="DW56">
            <v>0</v>
          </cell>
          <cell r="DY56" t="str">
            <v>LP</v>
          </cell>
          <cell r="EH56">
            <v>0</v>
          </cell>
          <cell r="EJ56" t="str">
            <v>C</v>
          </cell>
          <cell r="ES56">
            <v>0.375</v>
          </cell>
          <cell r="ET56">
            <v>22</v>
          </cell>
          <cell r="EU56" t="str">
            <v>H</v>
          </cell>
          <cell r="FD56">
            <v>0.37569444444444439</v>
          </cell>
          <cell r="FE56">
            <v>28</v>
          </cell>
          <cell r="FF56" t="str">
            <v>H</v>
          </cell>
          <cell r="FO56">
            <v>0.37499999999999994</v>
          </cell>
          <cell r="FP56">
            <v>28</v>
          </cell>
          <cell r="FQ56" t="str">
            <v>H</v>
          </cell>
          <cell r="FZ56">
            <v>0</v>
          </cell>
          <cell r="GB56" t="str">
            <v>LP</v>
          </cell>
          <cell r="GK56">
            <v>0.41666666666666674</v>
          </cell>
          <cell r="GL56">
            <v>22</v>
          </cell>
          <cell r="GM56" t="str">
            <v>H</v>
          </cell>
          <cell r="GV56">
            <v>0.37499999999999994</v>
          </cell>
          <cell r="GW56">
            <v>28</v>
          </cell>
          <cell r="GX56" t="str">
            <v>H</v>
          </cell>
          <cell r="HG56">
            <v>0</v>
          </cell>
          <cell r="HI56" t="str">
            <v>LP</v>
          </cell>
          <cell r="HR56">
            <v>0</v>
          </cell>
          <cell r="HT56" t="str">
            <v>LP</v>
          </cell>
          <cell r="IC56">
            <v>1.4173611111111111</v>
          </cell>
          <cell r="ID56">
            <v>26</v>
          </cell>
          <cell r="IE56" t="str">
            <v>H</v>
          </cell>
          <cell r="IN56">
            <v>1.3756944444444446</v>
          </cell>
          <cell r="IO56">
            <v>32</v>
          </cell>
          <cell r="IP56" t="str">
            <v>H</v>
          </cell>
          <cell r="JF56">
            <v>0</v>
          </cell>
          <cell r="JH56" t="str">
            <v>LP</v>
          </cell>
          <cell r="JQ56">
            <v>1.3798611111111112</v>
          </cell>
          <cell r="JR56">
            <v>22</v>
          </cell>
          <cell r="JS56" t="str">
            <v>H</v>
          </cell>
          <cell r="KB56">
            <v>0.41666666666666669</v>
          </cell>
          <cell r="KC56">
            <v>26</v>
          </cell>
          <cell r="KD56" t="str">
            <v>H</v>
          </cell>
          <cell r="KM56">
            <v>0.41666666666666669</v>
          </cell>
          <cell r="KN56">
            <v>32</v>
          </cell>
          <cell r="KO56" t="str">
            <v>H</v>
          </cell>
          <cell r="KX56">
            <v>0</v>
          </cell>
          <cell r="KZ56" t="str">
            <v>LP</v>
          </cell>
          <cell r="LI56">
            <v>0.37916666666666665</v>
          </cell>
          <cell r="LJ56">
            <v>24</v>
          </cell>
          <cell r="LK56" t="str">
            <v>H</v>
          </cell>
          <cell r="NB56">
            <v>32</v>
          </cell>
          <cell r="NC56">
            <v>36</v>
          </cell>
          <cell r="ND56">
            <v>0</v>
          </cell>
          <cell r="NE56">
            <v>24</v>
          </cell>
          <cell r="NF56">
            <v>26</v>
          </cell>
          <cell r="NG56">
            <v>0</v>
          </cell>
          <cell r="NH56">
            <v>0</v>
          </cell>
          <cell r="NI56">
            <v>22</v>
          </cell>
          <cell r="NJ56">
            <v>32</v>
          </cell>
          <cell r="NK56">
            <v>32</v>
          </cell>
          <cell r="NL56">
            <v>0</v>
          </cell>
          <cell r="NM56">
            <v>0</v>
          </cell>
          <cell r="NN56">
            <v>22</v>
          </cell>
          <cell r="NO56">
            <v>28</v>
          </cell>
          <cell r="NP56">
            <v>28</v>
          </cell>
          <cell r="NQ56">
            <v>0</v>
          </cell>
          <cell r="NR56">
            <v>22</v>
          </cell>
          <cell r="NS56">
            <v>28</v>
          </cell>
          <cell r="NT56">
            <v>0</v>
          </cell>
          <cell r="NU56">
            <v>0</v>
          </cell>
          <cell r="NV56">
            <v>26</v>
          </cell>
          <cell r="NW56">
            <v>32</v>
          </cell>
          <cell r="NX56">
            <v>0</v>
          </cell>
          <cell r="NY56">
            <v>22</v>
          </cell>
          <cell r="NZ56">
            <v>26</v>
          </cell>
          <cell r="OA56">
            <v>32</v>
          </cell>
          <cell r="OB56">
            <v>0</v>
          </cell>
          <cell r="OC56">
            <v>24</v>
          </cell>
          <cell r="OD56">
            <v>0</v>
          </cell>
          <cell r="OE56">
            <v>0</v>
          </cell>
          <cell r="OF56">
            <v>0</v>
          </cell>
          <cell r="OH56" t="str">
            <v>H</v>
          </cell>
          <cell r="OI56" t="str">
            <v>H</v>
          </cell>
          <cell r="OJ56" t="str">
            <v>LP</v>
          </cell>
          <cell r="OK56" t="str">
            <v>H</v>
          </cell>
          <cell r="OL56" t="str">
            <v>H</v>
          </cell>
          <cell r="OM56" t="str">
            <v>LP</v>
          </cell>
          <cell r="ON56" t="str">
            <v>LM</v>
          </cell>
          <cell r="OO56" t="str">
            <v>H</v>
          </cell>
          <cell r="OP56" t="str">
            <v>H</v>
          </cell>
          <cell r="OQ56" t="str">
            <v>H</v>
          </cell>
          <cell r="OR56" t="str">
            <v>LP</v>
          </cell>
          <cell r="OS56" t="str">
            <v>C</v>
          </cell>
          <cell r="OT56" t="str">
            <v>H</v>
          </cell>
          <cell r="OU56" t="str">
            <v>H</v>
          </cell>
          <cell r="OV56" t="str">
            <v>H</v>
          </cell>
          <cell r="OW56" t="str">
            <v>LP</v>
          </cell>
          <cell r="OX56" t="str">
            <v>H</v>
          </cell>
          <cell r="OY56" t="str">
            <v>H</v>
          </cell>
          <cell r="OZ56" t="str">
            <v>LP</v>
          </cell>
          <cell r="PA56" t="str">
            <v>LP</v>
          </cell>
          <cell r="PB56" t="str">
            <v>H</v>
          </cell>
          <cell r="PC56" t="str">
            <v>H</v>
          </cell>
          <cell r="PD56" t="str">
            <v>LP</v>
          </cell>
          <cell r="PE56" t="str">
            <v>H</v>
          </cell>
          <cell r="PF56" t="str">
            <v>H</v>
          </cell>
          <cell r="PG56" t="str">
            <v>H</v>
          </cell>
          <cell r="PH56" t="str">
            <v>LP</v>
          </cell>
          <cell r="PI56" t="str">
            <v>H</v>
          </cell>
          <cell r="PJ56">
            <v>0</v>
          </cell>
          <cell r="PK56">
            <v>0</v>
          </cell>
          <cell r="PL56">
            <v>0</v>
          </cell>
          <cell r="PN56">
            <v>0</v>
          </cell>
          <cell r="PO56">
            <v>0</v>
          </cell>
          <cell r="PP56">
            <v>0</v>
          </cell>
          <cell r="PQ56">
            <v>0</v>
          </cell>
          <cell r="PR56">
            <v>0</v>
          </cell>
          <cell r="PS56">
            <v>0</v>
          </cell>
          <cell r="PT56">
            <v>0</v>
          </cell>
          <cell r="PU56">
            <v>0</v>
          </cell>
          <cell r="PV56">
            <v>0</v>
          </cell>
          <cell r="PW56">
            <v>0</v>
          </cell>
          <cell r="PX56">
            <v>0</v>
          </cell>
          <cell r="PY56">
            <v>0</v>
          </cell>
          <cell r="PZ56">
            <v>0</v>
          </cell>
          <cell r="QA56">
            <v>0</v>
          </cell>
          <cell r="QB56">
            <v>0</v>
          </cell>
          <cell r="QC56">
            <v>0</v>
          </cell>
          <cell r="QD56">
            <v>0</v>
          </cell>
          <cell r="QE56">
            <v>0</v>
          </cell>
          <cell r="QF56">
            <v>0</v>
          </cell>
          <cell r="QG56">
            <v>0</v>
          </cell>
          <cell r="QH56">
            <v>0</v>
          </cell>
          <cell r="QI56">
            <v>0</v>
          </cell>
          <cell r="QJ56">
            <v>0</v>
          </cell>
          <cell r="QK56">
            <v>0</v>
          </cell>
          <cell r="QL56">
            <v>0</v>
          </cell>
          <cell r="QM56">
            <v>0</v>
          </cell>
          <cell r="QN56">
            <v>0</v>
          </cell>
          <cell r="QO56">
            <v>0</v>
          </cell>
          <cell r="QP56">
            <v>0</v>
          </cell>
          <cell r="QQ56">
            <v>0</v>
          </cell>
          <cell r="QR56">
            <v>0</v>
          </cell>
          <cell r="QT56">
            <v>0</v>
          </cell>
          <cell r="QU56">
            <v>0</v>
          </cell>
          <cell r="QV56">
            <v>0</v>
          </cell>
          <cell r="QW56">
            <v>0</v>
          </cell>
          <cell r="QX56">
            <v>0</v>
          </cell>
          <cell r="QY56">
            <v>0</v>
          </cell>
          <cell r="QZ56">
            <v>0</v>
          </cell>
          <cell r="RA56">
            <v>0</v>
          </cell>
          <cell r="RB56">
            <v>0</v>
          </cell>
          <cell r="RC56">
            <v>0</v>
          </cell>
          <cell r="RD56">
            <v>0</v>
          </cell>
          <cell r="RE56">
            <v>0</v>
          </cell>
          <cell r="RF56">
            <v>0</v>
          </cell>
          <cell r="RG56">
            <v>0</v>
          </cell>
          <cell r="RH56">
            <v>0</v>
          </cell>
          <cell r="RI56">
            <v>0</v>
          </cell>
          <cell r="RJ56">
            <v>0</v>
          </cell>
          <cell r="RK56">
            <v>0</v>
          </cell>
          <cell r="RL56">
            <v>0</v>
          </cell>
          <cell r="RM56">
            <v>0</v>
          </cell>
          <cell r="RN56">
            <v>0</v>
          </cell>
          <cell r="RO56">
            <v>0</v>
          </cell>
          <cell r="RP56">
            <v>0</v>
          </cell>
          <cell r="RQ56">
            <v>0</v>
          </cell>
          <cell r="RR56">
            <v>0</v>
          </cell>
          <cell r="RS56">
            <v>0</v>
          </cell>
          <cell r="RT56">
            <v>0</v>
          </cell>
          <cell r="RU56">
            <v>0</v>
          </cell>
          <cell r="RV56">
            <v>0</v>
          </cell>
          <cell r="RW56">
            <v>0</v>
          </cell>
          <cell r="RX56">
            <v>0</v>
          </cell>
          <cell r="RZ56">
            <v>0.37500000000000006</v>
          </cell>
          <cell r="SA56">
            <v>0.37500000000000006</v>
          </cell>
          <cell r="SB56">
            <v>0</v>
          </cell>
          <cell r="SC56">
            <v>0.41736111111111107</v>
          </cell>
          <cell r="SD56">
            <v>0.37500000000000006</v>
          </cell>
          <cell r="SE56">
            <v>0</v>
          </cell>
          <cell r="SF56">
            <v>1.1798611111111112</v>
          </cell>
          <cell r="SG56">
            <v>0.38194444444444436</v>
          </cell>
          <cell r="SH56">
            <v>0.38055555555555559</v>
          </cell>
          <cell r="SI56">
            <v>0.37986111111111115</v>
          </cell>
          <cell r="SJ56">
            <v>0</v>
          </cell>
          <cell r="SK56">
            <v>0</v>
          </cell>
          <cell r="SL56">
            <v>0.375</v>
          </cell>
          <cell r="SM56">
            <v>0.37569444444444439</v>
          </cell>
          <cell r="SN56">
            <v>0.37499999999999994</v>
          </cell>
          <cell r="SO56">
            <v>0</v>
          </cell>
          <cell r="SP56">
            <v>0.41666666666666674</v>
          </cell>
          <cell r="SQ56">
            <v>0.37499999999999994</v>
          </cell>
          <cell r="SR56">
            <v>0</v>
          </cell>
          <cell r="SS56">
            <v>0</v>
          </cell>
          <cell r="ST56">
            <v>1.4173611111111111</v>
          </cell>
          <cell r="SU56">
            <v>1.3756944444444446</v>
          </cell>
          <cell r="SV56">
            <v>0</v>
          </cell>
          <cell r="SW56">
            <v>1.3798611111111112</v>
          </cell>
          <cell r="SX56">
            <v>0.41666666666666669</v>
          </cell>
          <cell r="SY56">
            <v>0.41666666666666669</v>
          </cell>
          <cell r="SZ56">
            <v>0</v>
          </cell>
          <cell r="TA56">
            <v>0.37916666666666665</v>
          </cell>
          <cell r="TB56">
            <v>0</v>
          </cell>
          <cell r="TC56">
            <v>0</v>
          </cell>
          <cell r="TD56">
            <v>0</v>
          </cell>
          <cell r="TF56">
            <v>0</v>
          </cell>
          <cell r="TG56">
            <v>0</v>
          </cell>
          <cell r="TH56">
            <v>0</v>
          </cell>
          <cell r="TI56">
            <v>0</v>
          </cell>
          <cell r="TJ56">
            <v>0</v>
          </cell>
          <cell r="TK56">
            <v>0</v>
          </cell>
          <cell r="TL56">
            <v>0</v>
          </cell>
          <cell r="TM56">
            <v>0</v>
          </cell>
          <cell r="TN56">
            <v>0</v>
          </cell>
          <cell r="TO56">
            <v>0</v>
          </cell>
          <cell r="TP56">
            <v>0</v>
          </cell>
          <cell r="TQ56">
            <v>0</v>
          </cell>
          <cell r="TR56">
            <v>0</v>
          </cell>
          <cell r="TS56">
            <v>0</v>
          </cell>
          <cell r="TT56">
            <v>0</v>
          </cell>
          <cell r="TU56">
            <v>0</v>
          </cell>
          <cell r="TV56">
            <v>0</v>
          </cell>
          <cell r="TW56">
            <v>0</v>
          </cell>
          <cell r="TX56">
            <v>0</v>
          </cell>
          <cell r="TY56">
            <v>0</v>
          </cell>
          <cell r="TZ56">
            <v>0</v>
          </cell>
          <cell r="UA56">
            <v>0</v>
          </cell>
          <cell r="UB56">
            <v>0</v>
          </cell>
          <cell r="UC56">
            <v>0</v>
          </cell>
          <cell r="UD56">
            <v>0</v>
          </cell>
          <cell r="UE56">
            <v>0</v>
          </cell>
          <cell r="UF56">
            <v>0</v>
          </cell>
          <cell r="UG56">
            <v>0</v>
          </cell>
          <cell r="UH56">
            <v>0</v>
          </cell>
          <cell r="UI56">
            <v>0</v>
          </cell>
          <cell r="UJ56">
            <v>0</v>
          </cell>
          <cell r="UL56">
            <v>0</v>
          </cell>
          <cell r="UM56">
            <v>0</v>
          </cell>
          <cell r="UN56">
            <v>0</v>
          </cell>
          <cell r="UO56">
            <v>0</v>
          </cell>
          <cell r="UP56">
            <v>0</v>
          </cell>
          <cell r="UQ56">
            <v>0</v>
          </cell>
          <cell r="UR56">
            <v>0</v>
          </cell>
          <cell r="US56">
            <v>0</v>
          </cell>
          <cell r="UT56">
            <v>0</v>
          </cell>
          <cell r="UU56">
            <v>0</v>
          </cell>
          <cell r="UV56">
            <v>0</v>
          </cell>
          <cell r="UW56">
            <v>0</v>
          </cell>
          <cell r="UX56">
            <v>0</v>
          </cell>
          <cell r="UY56">
            <v>0</v>
          </cell>
          <cell r="UZ56">
            <v>0</v>
          </cell>
          <cell r="VA56">
            <v>0</v>
          </cell>
          <cell r="VB56">
            <v>0</v>
          </cell>
          <cell r="VC56">
            <v>0</v>
          </cell>
          <cell r="VD56">
            <v>0</v>
          </cell>
          <cell r="VE56">
            <v>0</v>
          </cell>
          <cell r="VF56">
            <v>0</v>
          </cell>
          <cell r="VG56">
            <v>0</v>
          </cell>
          <cell r="VH56">
            <v>0</v>
          </cell>
          <cell r="VI56">
            <v>0</v>
          </cell>
          <cell r="VJ56">
            <v>0</v>
          </cell>
          <cell r="VK56">
            <v>0</v>
          </cell>
          <cell r="VL56">
            <v>0</v>
          </cell>
          <cell r="VM56">
            <v>0</v>
          </cell>
          <cell r="VN56">
            <v>0</v>
          </cell>
          <cell r="VO56">
            <v>0</v>
          </cell>
          <cell r="VP56">
            <v>0</v>
          </cell>
          <cell r="VR56">
            <v>19</v>
          </cell>
          <cell r="VS56">
            <v>28</v>
          </cell>
          <cell r="VT56">
            <v>19</v>
          </cell>
          <cell r="VU56">
            <v>18</v>
          </cell>
          <cell r="VV56">
            <v>9</v>
          </cell>
          <cell r="VW56">
            <v>0</v>
          </cell>
          <cell r="VX56">
            <v>0</v>
          </cell>
          <cell r="VY56">
            <v>0</v>
          </cell>
          <cell r="VZ56">
            <v>0</v>
          </cell>
          <cell r="WA56">
            <v>0</v>
          </cell>
          <cell r="WB56">
            <v>0</v>
          </cell>
          <cell r="WC56">
            <v>0</v>
          </cell>
          <cell r="WD56">
            <v>0</v>
          </cell>
          <cell r="WE56">
            <v>1</v>
          </cell>
          <cell r="WF56">
            <v>0</v>
          </cell>
          <cell r="WG56">
            <v>0</v>
          </cell>
          <cell r="WH56">
            <v>0</v>
          </cell>
          <cell r="WI56">
            <v>0</v>
          </cell>
          <cell r="WJ56">
            <v>1</v>
          </cell>
          <cell r="WK56">
            <v>0</v>
          </cell>
          <cell r="WL56">
            <v>0</v>
          </cell>
          <cell r="WM56">
            <v>0</v>
          </cell>
          <cell r="WN56">
            <v>0</v>
          </cell>
          <cell r="WO56">
            <v>0</v>
          </cell>
          <cell r="WP56">
            <v>1</v>
          </cell>
          <cell r="WQ56">
            <v>0</v>
          </cell>
          <cell r="WR56">
            <v>0</v>
          </cell>
          <cell r="WS56">
            <v>0</v>
          </cell>
          <cell r="WT56">
            <v>0</v>
          </cell>
          <cell r="WU56">
            <v>0</v>
          </cell>
          <cell r="WV56">
            <v>0</v>
          </cell>
          <cell r="WW56">
            <v>0</v>
          </cell>
          <cell r="WX56">
            <v>0</v>
          </cell>
          <cell r="WY56">
            <v>0</v>
          </cell>
          <cell r="WZ56">
            <v>0</v>
          </cell>
          <cell r="XA56">
            <v>0</v>
          </cell>
          <cell r="XB56">
            <v>0</v>
          </cell>
          <cell r="XC56">
            <v>0</v>
          </cell>
          <cell r="XD56">
            <v>0</v>
          </cell>
          <cell r="XE56">
            <v>0</v>
          </cell>
          <cell r="XF56">
            <v>0</v>
          </cell>
          <cell r="XG56">
            <v>0</v>
          </cell>
          <cell r="XH56">
            <v>0</v>
          </cell>
          <cell r="XI56">
            <v>0</v>
          </cell>
          <cell r="XJ56">
            <v>0</v>
          </cell>
          <cell r="XK56">
            <v>7</v>
          </cell>
          <cell r="XL56">
            <v>5</v>
          </cell>
          <cell r="XM56">
            <v>6</v>
          </cell>
          <cell r="XN56">
            <v>18</v>
          </cell>
          <cell r="XO56">
            <v>0</v>
          </cell>
          <cell r="XP56">
            <v>0</v>
          </cell>
          <cell r="XQ56">
            <v>0</v>
          </cell>
          <cell r="XR56">
            <v>0</v>
          </cell>
          <cell r="XS56">
            <v>0</v>
          </cell>
          <cell r="XT56">
            <v>0</v>
          </cell>
          <cell r="XU56">
            <v>0</v>
          </cell>
          <cell r="XV56">
            <v>0</v>
          </cell>
          <cell r="XW56">
            <v>2</v>
          </cell>
          <cell r="XX56">
            <v>4</v>
          </cell>
          <cell r="XY56">
            <v>4</v>
          </cell>
          <cell r="XZ56">
            <v>10</v>
          </cell>
          <cell r="YA56">
            <v>0</v>
          </cell>
          <cell r="YB56">
            <v>0</v>
          </cell>
          <cell r="YC56">
            <v>0</v>
          </cell>
          <cell r="YD56">
            <v>0</v>
          </cell>
          <cell r="YE56">
            <v>0</v>
          </cell>
          <cell r="YF56">
            <v>36</v>
          </cell>
          <cell r="YG56">
            <v>1</v>
          </cell>
          <cell r="YH56">
            <v>1</v>
          </cell>
          <cell r="YI56">
            <v>1</v>
          </cell>
          <cell r="YJ56">
            <v>1</v>
          </cell>
          <cell r="YL56">
            <v>1</v>
          </cell>
          <cell r="YM56" t="str">
            <v>B</v>
          </cell>
          <cell r="YN56">
            <v>1</v>
          </cell>
          <cell r="YO56">
            <v>0</v>
          </cell>
          <cell r="YP56">
            <v>1</v>
          </cell>
        </row>
        <row r="57">
          <cell r="B57" t="str">
            <v>MUHAMAD IQBAL PEBRIANSAH</v>
          </cell>
          <cell r="C57">
            <v>170012</v>
          </cell>
          <cell r="D57">
            <v>4</v>
          </cell>
          <cell r="E57" t="str">
            <v>ISLAM</v>
          </cell>
          <cell r="F57" t="str">
            <v>PKWT</v>
          </cell>
          <cell r="G57" t="str">
            <v>PREPAID</v>
          </cell>
          <cell r="J57">
            <v>20237488</v>
          </cell>
          <cell r="K57">
            <v>570291</v>
          </cell>
          <cell r="L57" t="str">
            <v>LAKI-LAKI</v>
          </cell>
          <cell r="M57" t="str">
            <v>AGENT PREPAID</v>
          </cell>
          <cell r="N57" t="str">
            <v>ANDRYAN ANAKOTTA PARY</v>
          </cell>
          <cell r="O57" t="str">
            <v>AAN YANUAR</v>
          </cell>
          <cell r="Q57">
            <v>0.37569444444444444</v>
          </cell>
          <cell r="R57">
            <v>60</v>
          </cell>
          <cell r="S57" t="str">
            <v>H</v>
          </cell>
          <cell r="AB57">
            <v>0.37222222222222212</v>
          </cell>
          <cell r="AC57">
            <v>82</v>
          </cell>
          <cell r="AD57" t="str">
            <v>H</v>
          </cell>
          <cell r="AM57">
            <v>0</v>
          </cell>
          <cell r="AO57" t="str">
            <v>LL</v>
          </cell>
          <cell r="AX57">
            <v>0.36597222222222214</v>
          </cell>
          <cell r="AY57">
            <v>58</v>
          </cell>
          <cell r="AZ57" t="str">
            <v>H</v>
          </cell>
          <cell r="BI57">
            <v>0.41736111111111107</v>
          </cell>
          <cell r="BJ57">
            <v>84</v>
          </cell>
          <cell r="BK57" t="str">
            <v>H</v>
          </cell>
          <cell r="BT57">
            <v>0</v>
          </cell>
          <cell r="BV57" t="str">
            <v>LL</v>
          </cell>
          <cell r="CE57">
            <v>0.17847222222222214</v>
          </cell>
          <cell r="CG57" t="str">
            <v>LM</v>
          </cell>
          <cell r="CP57">
            <v>0.37013888888888891</v>
          </cell>
          <cell r="CQ57">
            <v>56</v>
          </cell>
          <cell r="CR57" t="str">
            <v>H</v>
          </cell>
          <cell r="DA57">
            <v>0.37638888888888888</v>
          </cell>
          <cell r="DB57">
            <v>58</v>
          </cell>
          <cell r="DC57" t="str">
            <v>H</v>
          </cell>
          <cell r="DL57">
            <v>0.38194444444444448</v>
          </cell>
          <cell r="DM57">
            <v>64</v>
          </cell>
          <cell r="DN57" t="str">
            <v>H</v>
          </cell>
          <cell r="DW57">
            <v>0.28888888888888897</v>
          </cell>
          <cell r="DX57">
            <v>62</v>
          </cell>
          <cell r="DY57" t="str">
            <v>IMP</v>
          </cell>
          <cell r="EC57" t="str">
            <v xml:space="preserve"> sakit demam suara serak</v>
          </cell>
          <cell r="EH57">
            <v>0</v>
          </cell>
          <cell r="EJ57" t="str">
            <v>LL</v>
          </cell>
          <cell r="ES57">
            <v>0.37638888888888888</v>
          </cell>
          <cell r="ET57">
            <v>54</v>
          </cell>
          <cell r="EU57" t="str">
            <v>H</v>
          </cell>
          <cell r="FD57">
            <v>0.3840277777777778</v>
          </cell>
          <cell r="FE57">
            <v>60</v>
          </cell>
          <cell r="FF57" t="str">
            <v>H</v>
          </cell>
          <cell r="FO57">
            <v>0.3756944444444445</v>
          </cell>
          <cell r="FP57">
            <v>64</v>
          </cell>
          <cell r="FQ57" t="str">
            <v>H</v>
          </cell>
          <cell r="FZ57">
            <v>0.37569444444444455</v>
          </cell>
          <cell r="GA57">
            <v>60</v>
          </cell>
          <cell r="GB57" t="str">
            <v>TDP</v>
          </cell>
          <cell r="GC57" t="str">
            <v>CHRIST YESAYA</v>
          </cell>
          <cell r="GD57" t="str">
            <v>KETEPATAN LOGIN</v>
          </cell>
          <cell r="GK57">
            <v>0</v>
          </cell>
          <cell r="GM57" t="str">
            <v>LL</v>
          </cell>
          <cell r="GV57">
            <v>0</v>
          </cell>
          <cell r="GX57" t="str">
            <v>LL</v>
          </cell>
          <cell r="HG57">
            <v>0</v>
          </cell>
          <cell r="HI57" t="str">
            <v>C</v>
          </cell>
          <cell r="HR57">
            <v>0.37569444444444444</v>
          </cell>
          <cell r="HS57">
            <v>52</v>
          </cell>
          <cell r="HT57" t="str">
            <v>H</v>
          </cell>
          <cell r="IC57">
            <v>0.37569444444444433</v>
          </cell>
          <cell r="ID57">
            <v>82</v>
          </cell>
          <cell r="IE57" t="str">
            <v>TDP</v>
          </cell>
          <cell r="IF57" t="str">
            <v>ASEP DENI KURNIADI</v>
          </cell>
          <cell r="IG57" t="str">
            <v>CES</v>
          </cell>
          <cell r="IN57">
            <v>0</v>
          </cell>
          <cell r="IP57" t="str">
            <v>LL</v>
          </cell>
          <cell r="JF57">
            <v>1.3722222222222222</v>
          </cell>
          <cell r="JG57">
            <v>56</v>
          </cell>
          <cell r="JH57" t="str">
            <v>H</v>
          </cell>
          <cell r="JQ57">
            <v>0.37500000000000011</v>
          </cell>
          <cell r="JR57">
            <v>60</v>
          </cell>
          <cell r="JS57" t="str">
            <v>H</v>
          </cell>
          <cell r="KB57">
            <v>0.37638888888888899</v>
          </cell>
          <cell r="KC57">
            <v>58</v>
          </cell>
          <cell r="KD57" t="str">
            <v>TDP</v>
          </cell>
          <cell r="KE57" t="str">
            <v>AHMAD</v>
          </cell>
          <cell r="KF57" t="str">
            <v>QA SCORE</v>
          </cell>
          <cell r="KM57">
            <v>0</v>
          </cell>
          <cell r="KO57" t="str">
            <v>LL</v>
          </cell>
          <cell r="KX57">
            <v>0</v>
          </cell>
          <cell r="KZ57" t="str">
            <v>LL</v>
          </cell>
          <cell r="LI57">
            <v>0.41805555555555562</v>
          </cell>
          <cell r="LJ57">
            <v>52</v>
          </cell>
          <cell r="LK57" t="str">
            <v>H</v>
          </cell>
          <cell r="NB57">
            <v>60</v>
          </cell>
          <cell r="NC57">
            <v>82</v>
          </cell>
          <cell r="ND57">
            <v>0</v>
          </cell>
          <cell r="NE57">
            <v>58</v>
          </cell>
          <cell r="NF57">
            <v>84</v>
          </cell>
          <cell r="NG57">
            <v>0</v>
          </cell>
          <cell r="NH57">
            <v>0</v>
          </cell>
          <cell r="NI57">
            <v>56</v>
          </cell>
          <cell r="NJ57">
            <v>58</v>
          </cell>
          <cell r="NK57">
            <v>64</v>
          </cell>
          <cell r="NL57">
            <v>62</v>
          </cell>
          <cell r="NM57">
            <v>0</v>
          </cell>
          <cell r="NN57">
            <v>54</v>
          </cell>
          <cell r="NO57">
            <v>60</v>
          </cell>
          <cell r="NP57">
            <v>64</v>
          </cell>
          <cell r="NQ57">
            <v>60</v>
          </cell>
          <cell r="NR57">
            <v>0</v>
          </cell>
          <cell r="NS57">
            <v>0</v>
          </cell>
          <cell r="NT57">
            <v>0</v>
          </cell>
          <cell r="NU57">
            <v>52</v>
          </cell>
          <cell r="NV57">
            <v>82</v>
          </cell>
          <cell r="NW57">
            <v>0</v>
          </cell>
          <cell r="NX57">
            <v>56</v>
          </cell>
          <cell r="NY57">
            <v>60</v>
          </cell>
          <cell r="NZ57">
            <v>58</v>
          </cell>
          <cell r="OA57">
            <v>0</v>
          </cell>
          <cell r="OB57">
            <v>0</v>
          </cell>
          <cell r="OC57">
            <v>52</v>
          </cell>
          <cell r="OD57">
            <v>0</v>
          </cell>
          <cell r="OE57">
            <v>0</v>
          </cell>
          <cell r="OF57">
            <v>0</v>
          </cell>
          <cell r="OH57" t="str">
            <v>H</v>
          </cell>
          <cell r="OI57" t="str">
            <v>H</v>
          </cell>
          <cell r="OJ57" t="str">
            <v>LL</v>
          </cell>
          <cell r="OK57" t="str">
            <v>H</v>
          </cell>
          <cell r="OL57" t="str">
            <v>H</v>
          </cell>
          <cell r="OM57" t="str">
            <v>LL</v>
          </cell>
          <cell r="ON57" t="str">
            <v>LM</v>
          </cell>
          <cell r="OO57" t="str">
            <v>H</v>
          </cell>
          <cell r="OP57" t="str">
            <v>H</v>
          </cell>
          <cell r="OQ57" t="str">
            <v>H</v>
          </cell>
          <cell r="OR57" t="str">
            <v>IMP</v>
          </cell>
          <cell r="OS57" t="str">
            <v>LL</v>
          </cell>
          <cell r="OT57" t="str">
            <v>H</v>
          </cell>
          <cell r="OU57" t="str">
            <v>H</v>
          </cell>
          <cell r="OV57" t="str">
            <v>H</v>
          </cell>
          <cell r="OW57" t="str">
            <v>TDP</v>
          </cell>
          <cell r="OX57" t="str">
            <v>LL</v>
          </cell>
          <cell r="OY57" t="str">
            <v>LL</v>
          </cell>
          <cell r="OZ57" t="str">
            <v>C</v>
          </cell>
          <cell r="PA57" t="str">
            <v>H</v>
          </cell>
          <cell r="PB57" t="str">
            <v>TDP</v>
          </cell>
          <cell r="PC57" t="str">
            <v>LL</v>
          </cell>
          <cell r="PD57" t="str">
            <v>H</v>
          </cell>
          <cell r="PE57" t="str">
            <v>H</v>
          </cell>
          <cell r="PF57" t="str">
            <v>TDP</v>
          </cell>
          <cell r="PG57" t="str">
            <v>LL</v>
          </cell>
          <cell r="PH57" t="str">
            <v>LL</v>
          </cell>
          <cell r="PI57" t="str">
            <v>H</v>
          </cell>
          <cell r="PJ57">
            <v>0</v>
          </cell>
          <cell r="PK57">
            <v>0</v>
          </cell>
          <cell r="PL57">
            <v>0</v>
          </cell>
          <cell r="PN57">
            <v>0</v>
          </cell>
          <cell r="PO57">
            <v>0</v>
          </cell>
          <cell r="PP57">
            <v>0</v>
          </cell>
          <cell r="PQ57">
            <v>0</v>
          </cell>
          <cell r="PR57">
            <v>0</v>
          </cell>
          <cell r="PS57">
            <v>0</v>
          </cell>
          <cell r="PT57">
            <v>0</v>
          </cell>
          <cell r="PU57">
            <v>0</v>
          </cell>
          <cell r="PV57">
            <v>0</v>
          </cell>
          <cell r="PW57">
            <v>0</v>
          </cell>
          <cell r="PX57">
            <v>0</v>
          </cell>
          <cell r="PY57">
            <v>0</v>
          </cell>
          <cell r="PZ57">
            <v>0</v>
          </cell>
          <cell r="QA57">
            <v>0</v>
          </cell>
          <cell r="QB57">
            <v>0</v>
          </cell>
          <cell r="QC57" t="str">
            <v>CHRIST YESAYA</v>
          </cell>
          <cell r="QD57">
            <v>0</v>
          </cell>
          <cell r="QE57">
            <v>0</v>
          </cell>
          <cell r="QF57">
            <v>0</v>
          </cell>
          <cell r="QG57">
            <v>0</v>
          </cell>
          <cell r="QH57" t="str">
            <v>ASEP DENI KURNIADI</v>
          </cell>
          <cell r="QI57">
            <v>0</v>
          </cell>
          <cell r="QJ57">
            <v>0</v>
          </cell>
          <cell r="QK57">
            <v>0</v>
          </cell>
          <cell r="QL57" t="str">
            <v>AHMAD</v>
          </cell>
          <cell r="QM57">
            <v>0</v>
          </cell>
          <cell r="QN57">
            <v>0</v>
          </cell>
          <cell r="QO57">
            <v>0</v>
          </cell>
          <cell r="QP57">
            <v>0</v>
          </cell>
          <cell r="QQ57">
            <v>0</v>
          </cell>
          <cell r="QR57">
            <v>0</v>
          </cell>
          <cell r="QT57">
            <v>0</v>
          </cell>
          <cell r="QU57">
            <v>0</v>
          </cell>
          <cell r="QV57">
            <v>0</v>
          </cell>
          <cell r="QW57">
            <v>0</v>
          </cell>
          <cell r="QX57">
            <v>0</v>
          </cell>
          <cell r="QY57">
            <v>0</v>
          </cell>
          <cell r="QZ57">
            <v>0</v>
          </cell>
          <cell r="RA57">
            <v>0</v>
          </cell>
          <cell r="RB57">
            <v>0</v>
          </cell>
          <cell r="RC57">
            <v>0</v>
          </cell>
          <cell r="RD57">
            <v>0</v>
          </cell>
          <cell r="RE57">
            <v>0</v>
          </cell>
          <cell r="RF57">
            <v>0</v>
          </cell>
          <cell r="RG57">
            <v>0</v>
          </cell>
          <cell r="RH57">
            <v>0</v>
          </cell>
          <cell r="RI57" t="str">
            <v>KETEPATAN LOGIN</v>
          </cell>
          <cell r="RJ57">
            <v>0</v>
          </cell>
          <cell r="RK57">
            <v>0</v>
          </cell>
          <cell r="RL57">
            <v>0</v>
          </cell>
          <cell r="RM57">
            <v>0</v>
          </cell>
          <cell r="RN57" t="str">
            <v>CES</v>
          </cell>
          <cell r="RO57">
            <v>0</v>
          </cell>
          <cell r="RP57">
            <v>0</v>
          </cell>
          <cell r="RQ57">
            <v>0</v>
          </cell>
          <cell r="RR57" t="str">
            <v>QA SCORE</v>
          </cell>
          <cell r="RS57">
            <v>0</v>
          </cell>
          <cell r="RT57">
            <v>0</v>
          </cell>
          <cell r="RU57">
            <v>0</v>
          </cell>
          <cell r="RV57">
            <v>0</v>
          </cell>
          <cell r="RW57">
            <v>0</v>
          </cell>
          <cell r="RX57">
            <v>0</v>
          </cell>
          <cell r="RZ57">
            <v>0.37569444444444444</v>
          </cell>
          <cell r="SA57">
            <v>0.37222222222222212</v>
          </cell>
          <cell r="SB57">
            <v>0</v>
          </cell>
          <cell r="SC57">
            <v>0.36597222222222214</v>
          </cell>
          <cell r="SD57">
            <v>0.41736111111111107</v>
          </cell>
          <cell r="SE57">
            <v>0</v>
          </cell>
          <cell r="SF57">
            <v>0.17847222222222214</v>
          </cell>
          <cell r="SG57">
            <v>0.37013888888888891</v>
          </cell>
          <cell r="SH57">
            <v>0.37638888888888888</v>
          </cell>
          <cell r="SI57">
            <v>0.38194444444444448</v>
          </cell>
          <cell r="SJ57">
            <v>0.28888888888888897</v>
          </cell>
          <cell r="SK57">
            <v>0</v>
          </cell>
          <cell r="SL57">
            <v>0.37638888888888888</v>
          </cell>
          <cell r="SM57">
            <v>0.3840277777777778</v>
          </cell>
          <cell r="SN57">
            <v>0.3756944444444445</v>
          </cell>
          <cell r="SO57">
            <v>0.37569444444444455</v>
          </cell>
          <cell r="SP57">
            <v>0</v>
          </cell>
          <cell r="SQ57">
            <v>0</v>
          </cell>
          <cell r="SR57">
            <v>0</v>
          </cell>
          <cell r="SS57">
            <v>0.37569444444444444</v>
          </cell>
          <cell r="ST57">
            <v>0.37569444444444433</v>
          </cell>
          <cell r="SU57">
            <v>0</v>
          </cell>
          <cell r="SV57">
            <v>1.3722222222222222</v>
          </cell>
          <cell r="SW57">
            <v>0.37500000000000011</v>
          </cell>
          <cell r="SX57">
            <v>0.37638888888888899</v>
          </cell>
          <cell r="SY57">
            <v>0</v>
          </cell>
          <cell r="SZ57">
            <v>0</v>
          </cell>
          <cell r="TA57">
            <v>0.41805555555555562</v>
          </cell>
          <cell r="TB57">
            <v>0</v>
          </cell>
          <cell r="TC57">
            <v>0</v>
          </cell>
          <cell r="TD57">
            <v>0</v>
          </cell>
          <cell r="TF57">
            <v>0</v>
          </cell>
          <cell r="TG57">
            <v>0</v>
          </cell>
          <cell r="TH57">
            <v>0</v>
          </cell>
          <cell r="TI57">
            <v>0</v>
          </cell>
          <cell r="TJ57">
            <v>0</v>
          </cell>
          <cell r="TK57">
            <v>0</v>
          </cell>
          <cell r="TL57">
            <v>0</v>
          </cell>
          <cell r="TM57">
            <v>0</v>
          </cell>
          <cell r="TN57">
            <v>0</v>
          </cell>
          <cell r="TO57">
            <v>0</v>
          </cell>
          <cell r="TP57">
            <v>0</v>
          </cell>
          <cell r="TQ57">
            <v>0</v>
          </cell>
          <cell r="TR57">
            <v>0</v>
          </cell>
          <cell r="TS57">
            <v>0</v>
          </cell>
          <cell r="TT57">
            <v>0</v>
          </cell>
          <cell r="TU57">
            <v>0</v>
          </cell>
          <cell r="TV57">
            <v>0</v>
          </cell>
          <cell r="TW57">
            <v>0</v>
          </cell>
          <cell r="TX57">
            <v>0</v>
          </cell>
          <cell r="TY57">
            <v>0</v>
          </cell>
          <cell r="TZ57">
            <v>0</v>
          </cell>
          <cell r="UA57">
            <v>0</v>
          </cell>
          <cell r="UB57">
            <v>0</v>
          </cell>
          <cell r="UC57">
            <v>0</v>
          </cell>
          <cell r="UD57">
            <v>0</v>
          </cell>
          <cell r="UE57">
            <v>0</v>
          </cell>
          <cell r="UF57">
            <v>0</v>
          </cell>
          <cell r="UG57">
            <v>0</v>
          </cell>
          <cell r="UH57">
            <v>0</v>
          </cell>
          <cell r="UI57">
            <v>0</v>
          </cell>
          <cell r="UJ57">
            <v>0</v>
          </cell>
          <cell r="UL57">
            <v>0</v>
          </cell>
          <cell r="UM57">
            <v>0</v>
          </cell>
          <cell r="UN57">
            <v>0</v>
          </cell>
          <cell r="UO57">
            <v>0</v>
          </cell>
          <cell r="UP57">
            <v>0</v>
          </cell>
          <cell r="UQ57">
            <v>0</v>
          </cell>
          <cell r="UR57">
            <v>0</v>
          </cell>
          <cell r="US57">
            <v>0</v>
          </cell>
          <cell r="UT57">
            <v>0</v>
          </cell>
          <cell r="UU57">
            <v>0</v>
          </cell>
          <cell r="UV57">
            <v>0</v>
          </cell>
          <cell r="UW57">
            <v>0</v>
          </cell>
          <cell r="UX57">
            <v>0</v>
          </cell>
          <cell r="UY57">
            <v>0</v>
          </cell>
          <cell r="UZ57">
            <v>0</v>
          </cell>
          <cell r="VA57">
            <v>0</v>
          </cell>
          <cell r="VB57">
            <v>0</v>
          </cell>
          <cell r="VC57">
            <v>0</v>
          </cell>
          <cell r="VD57">
            <v>0</v>
          </cell>
          <cell r="VE57">
            <v>0</v>
          </cell>
          <cell r="VF57">
            <v>0</v>
          </cell>
          <cell r="VG57">
            <v>0</v>
          </cell>
          <cell r="VH57">
            <v>0</v>
          </cell>
          <cell r="VI57">
            <v>0</v>
          </cell>
          <cell r="VJ57">
            <v>0</v>
          </cell>
          <cell r="VK57">
            <v>0</v>
          </cell>
          <cell r="VL57">
            <v>0</v>
          </cell>
          <cell r="VM57">
            <v>0</v>
          </cell>
          <cell r="VN57">
            <v>0</v>
          </cell>
          <cell r="VO57">
            <v>0</v>
          </cell>
          <cell r="VP57">
            <v>0</v>
          </cell>
          <cell r="VR57">
            <v>19</v>
          </cell>
          <cell r="VS57">
            <v>28</v>
          </cell>
          <cell r="VT57">
            <v>19</v>
          </cell>
          <cell r="VU57">
            <v>18</v>
          </cell>
          <cell r="VV57">
            <v>9</v>
          </cell>
          <cell r="VW57">
            <v>0</v>
          </cell>
          <cell r="VX57">
            <v>0</v>
          </cell>
          <cell r="VY57">
            <v>0</v>
          </cell>
          <cell r="VZ57">
            <v>0</v>
          </cell>
          <cell r="WA57">
            <v>0</v>
          </cell>
          <cell r="WB57">
            <v>0</v>
          </cell>
          <cell r="WC57">
            <v>0</v>
          </cell>
          <cell r="WD57">
            <v>0</v>
          </cell>
          <cell r="WE57">
            <v>1</v>
          </cell>
          <cell r="WF57">
            <v>0</v>
          </cell>
          <cell r="WG57">
            <v>0</v>
          </cell>
          <cell r="WH57">
            <v>0</v>
          </cell>
          <cell r="WI57">
            <v>0</v>
          </cell>
          <cell r="WJ57">
            <v>1</v>
          </cell>
          <cell r="WK57">
            <v>0</v>
          </cell>
          <cell r="WL57">
            <v>0</v>
          </cell>
          <cell r="WM57">
            <v>0</v>
          </cell>
          <cell r="WN57">
            <v>0</v>
          </cell>
          <cell r="WO57">
            <v>18</v>
          </cell>
          <cell r="WP57">
            <v>1</v>
          </cell>
          <cell r="WQ57">
            <v>0</v>
          </cell>
          <cell r="WR57">
            <v>3</v>
          </cell>
          <cell r="WS57">
            <v>3</v>
          </cell>
          <cell r="WT57">
            <v>0</v>
          </cell>
          <cell r="WU57">
            <v>0</v>
          </cell>
          <cell r="WV57">
            <v>0</v>
          </cell>
          <cell r="WW57">
            <v>0</v>
          </cell>
          <cell r="WX57">
            <v>0</v>
          </cell>
          <cell r="WY57">
            <v>3</v>
          </cell>
          <cell r="WZ57">
            <v>0</v>
          </cell>
          <cell r="XA57">
            <v>1</v>
          </cell>
          <cell r="XB57">
            <v>1</v>
          </cell>
          <cell r="XC57">
            <v>0</v>
          </cell>
          <cell r="XD57">
            <v>1</v>
          </cell>
          <cell r="XE57">
            <v>0</v>
          </cell>
          <cell r="XF57">
            <v>0</v>
          </cell>
          <cell r="XG57">
            <v>0</v>
          </cell>
          <cell r="XH57">
            <v>0</v>
          </cell>
          <cell r="XI57">
            <v>0</v>
          </cell>
          <cell r="XJ57">
            <v>3</v>
          </cell>
          <cell r="XK57">
            <v>7</v>
          </cell>
          <cell r="XL57">
            <v>6</v>
          </cell>
          <cell r="XM57">
            <v>5</v>
          </cell>
          <cell r="XN57">
            <v>18</v>
          </cell>
          <cell r="XO57">
            <v>0</v>
          </cell>
          <cell r="XP57">
            <v>0</v>
          </cell>
          <cell r="XQ57">
            <v>0</v>
          </cell>
          <cell r="XR57">
            <v>0</v>
          </cell>
          <cell r="XS57">
            <v>0</v>
          </cell>
          <cell r="XT57">
            <v>0</v>
          </cell>
          <cell r="XU57">
            <v>0</v>
          </cell>
          <cell r="XV57">
            <v>0</v>
          </cell>
          <cell r="XW57">
            <v>2</v>
          </cell>
          <cell r="XX57">
            <v>3</v>
          </cell>
          <cell r="XY57">
            <v>3</v>
          </cell>
          <cell r="XZ57">
            <v>8</v>
          </cell>
          <cell r="YA57">
            <v>0</v>
          </cell>
          <cell r="YB57">
            <v>0</v>
          </cell>
          <cell r="YC57">
            <v>0</v>
          </cell>
          <cell r="YD57">
            <v>0</v>
          </cell>
          <cell r="YE57">
            <v>0</v>
          </cell>
          <cell r="YF57">
            <v>36</v>
          </cell>
          <cell r="YG57">
            <v>1</v>
          </cell>
          <cell r="YH57">
            <v>1</v>
          </cell>
          <cell r="YI57">
            <v>1</v>
          </cell>
          <cell r="YJ57">
            <v>1</v>
          </cell>
          <cell r="YL57">
            <v>1</v>
          </cell>
          <cell r="YM57" t="str">
            <v>B</v>
          </cell>
          <cell r="YN57">
            <v>1</v>
          </cell>
          <cell r="YO57">
            <v>0</v>
          </cell>
          <cell r="YP57">
            <v>1</v>
          </cell>
        </row>
        <row r="58">
          <cell r="B58" t="str">
            <v>ASTRI DIAH LESTARI</v>
          </cell>
          <cell r="C58">
            <v>157006</v>
          </cell>
          <cell r="D58" t="str">
            <v>4</v>
          </cell>
          <cell r="E58" t="str">
            <v>ISLAM</v>
          </cell>
          <cell r="F58" t="str">
            <v>PKWT</v>
          </cell>
          <cell r="G58" t="str">
            <v>POSTPAID</v>
          </cell>
          <cell r="J58">
            <v>19233373</v>
          </cell>
          <cell r="K58">
            <v>570184</v>
          </cell>
          <cell r="L58" t="str">
            <v>PEREMPUAN</v>
          </cell>
          <cell r="M58" t="str">
            <v>AGENT POSTPAID</v>
          </cell>
          <cell r="N58" t="str">
            <v>IRMA RISMAYASARI</v>
          </cell>
          <cell r="O58" t="str">
            <v>RIKA RIANY</v>
          </cell>
          <cell r="Q58">
            <v>0.37361111111111112</v>
          </cell>
          <cell r="R58">
            <v>22</v>
          </cell>
          <cell r="S58" t="str">
            <v>H</v>
          </cell>
          <cell r="AB58">
            <v>0.37499999999999994</v>
          </cell>
          <cell r="AC58">
            <v>25</v>
          </cell>
          <cell r="AD58" t="str">
            <v>H</v>
          </cell>
          <cell r="AM58">
            <v>0.37638888888888899</v>
          </cell>
          <cell r="AN58">
            <v>33</v>
          </cell>
          <cell r="AO58" t="str">
            <v>H</v>
          </cell>
          <cell r="AX58">
            <v>0.4159722222222223</v>
          </cell>
          <cell r="AY58">
            <v>33</v>
          </cell>
          <cell r="AZ58" t="str">
            <v>H</v>
          </cell>
          <cell r="BI58">
            <v>0</v>
          </cell>
          <cell r="BK58" t="str">
            <v>C</v>
          </cell>
          <cell r="BT58">
            <v>0</v>
          </cell>
          <cell r="BV58" t="str">
            <v>LP</v>
          </cell>
          <cell r="CE58">
            <v>0.38680555555555557</v>
          </cell>
          <cell r="CF58">
            <v>26</v>
          </cell>
          <cell r="CG58" t="str">
            <v>TDP</v>
          </cell>
          <cell r="CH58" t="str">
            <v>MARLENI</v>
          </cell>
          <cell r="CI58" t="str">
            <v>KETEPATAN LOGIN</v>
          </cell>
          <cell r="CP58">
            <v>0.3840277777777778</v>
          </cell>
          <cell r="CQ58">
            <v>25</v>
          </cell>
          <cell r="CR58" t="str">
            <v>H</v>
          </cell>
          <cell r="DA58">
            <v>0.1875</v>
          </cell>
          <cell r="DB58" t="str">
            <v>66-2</v>
          </cell>
          <cell r="DC58" t="str">
            <v>H</v>
          </cell>
          <cell r="DL58">
            <v>0.1875</v>
          </cell>
          <cell r="DM58" t="str">
            <v>66-2</v>
          </cell>
          <cell r="DN58" t="str">
            <v>H</v>
          </cell>
          <cell r="DW58">
            <v>0</v>
          </cell>
          <cell r="DY58" t="str">
            <v>LP</v>
          </cell>
          <cell r="EH58">
            <v>0.37499999999999994</v>
          </cell>
          <cell r="EI58">
            <v>25</v>
          </cell>
          <cell r="EJ58" t="str">
            <v>H</v>
          </cell>
          <cell r="ES58">
            <v>0.37638888888888894</v>
          </cell>
          <cell r="ET58">
            <v>26</v>
          </cell>
          <cell r="EU58" t="str">
            <v>H</v>
          </cell>
          <cell r="FD58">
            <v>1.375</v>
          </cell>
          <cell r="FE58">
            <v>32</v>
          </cell>
          <cell r="FF58" t="str">
            <v>H</v>
          </cell>
          <cell r="FO58">
            <v>0.1875</v>
          </cell>
          <cell r="FP58" t="str">
            <v>66-2</v>
          </cell>
          <cell r="FQ58" t="str">
            <v>H</v>
          </cell>
          <cell r="FZ58">
            <v>0</v>
          </cell>
          <cell r="GB58" t="str">
            <v>LP</v>
          </cell>
          <cell r="GK58">
            <v>0</v>
          </cell>
          <cell r="GM58" t="str">
            <v>LP</v>
          </cell>
          <cell r="GV58">
            <v>0.37986111111111115</v>
          </cell>
          <cell r="GW58">
            <v>28</v>
          </cell>
          <cell r="GX58" t="str">
            <v>H</v>
          </cell>
          <cell r="HG58">
            <v>0.41666666666666669</v>
          </cell>
          <cell r="HH58">
            <v>41</v>
          </cell>
          <cell r="HI58" t="str">
            <v>H</v>
          </cell>
          <cell r="HR58">
            <v>0</v>
          </cell>
          <cell r="HT58" t="str">
            <v>LP</v>
          </cell>
          <cell r="IC58">
            <v>0</v>
          </cell>
          <cell r="IE58" t="str">
            <v>LP</v>
          </cell>
          <cell r="IN58">
            <v>0.41736111111111118</v>
          </cell>
          <cell r="IO58">
            <v>22</v>
          </cell>
          <cell r="IP58" t="str">
            <v>H</v>
          </cell>
          <cell r="JF58">
            <v>0.37708333333333338</v>
          </cell>
          <cell r="JG58">
            <v>26</v>
          </cell>
          <cell r="JH58" t="str">
            <v>TDP</v>
          </cell>
          <cell r="JI58" t="str">
            <v>TRIA ANDINI</v>
          </cell>
          <cell r="JJ58" t="str">
            <v>QA SCORE</v>
          </cell>
          <cell r="JQ58">
            <v>0.4145833333333333</v>
          </cell>
          <cell r="JR58">
            <v>30</v>
          </cell>
          <cell r="JS58" t="str">
            <v>H</v>
          </cell>
          <cell r="KB58">
            <v>0.42083333333333339</v>
          </cell>
          <cell r="KC58">
            <v>33</v>
          </cell>
          <cell r="KD58" t="str">
            <v>H</v>
          </cell>
          <cell r="KM58">
            <v>0</v>
          </cell>
          <cell r="KO58" t="str">
            <v>LP</v>
          </cell>
          <cell r="KX58">
            <v>0.37499999999999994</v>
          </cell>
          <cell r="KY58">
            <v>25</v>
          </cell>
          <cell r="KZ58" t="str">
            <v>TDT</v>
          </cell>
          <cell r="LA58" t="str">
            <v>ANNISA NUR AFIDAH</v>
          </cell>
          <cell r="LI58">
            <v>0.18750000000000006</v>
          </cell>
          <cell r="LJ58" t="str">
            <v>38-2</v>
          </cell>
          <cell r="LK58" t="str">
            <v>H</v>
          </cell>
          <cell r="NB58">
            <v>22</v>
          </cell>
          <cell r="NC58">
            <v>25</v>
          </cell>
          <cell r="ND58">
            <v>33</v>
          </cell>
          <cell r="NE58">
            <v>33</v>
          </cell>
          <cell r="NF58">
            <v>0</v>
          </cell>
          <cell r="NG58">
            <v>0</v>
          </cell>
          <cell r="NH58">
            <v>26</v>
          </cell>
          <cell r="NI58">
            <v>25</v>
          </cell>
          <cell r="NJ58" t="str">
            <v>66-2</v>
          </cell>
          <cell r="NK58" t="str">
            <v>66-2</v>
          </cell>
          <cell r="NL58">
            <v>0</v>
          </cell>
          <cell r="NM58">
            <v>25</v>
          </cell>
          <cell r="NN58">
            <v>26</v>
          </cell>
          <cell r="NO58">
            <v>32</v>
          </cell>
          <cell r="NP58" t="str">
            <v>66-2</v>
          </cell>
          <cell r="NQ58">
            <v>0</v>
          </cell>
          <cell r="NR58">
            <v>0</v>
          </cell>
          <cell r="NS58">
            <v>28</v>
          </cell>
          <cell r="NT58">
            <v>41</v>
          </cell>
          <cell r="NU58">
            <v>0</v>
          </cell>
          <cell r="NV58">
            <v>0</v>
          </cell>
          <cell r="NW58">
            <v>22</v>
          </cell>
          <cell r="NX58">
            <v>26</v>
          </cell>
          <cell r="NY58">
            <v>30</v>
          </cell>
          <cell r="NZ58">
            <v>33</v>
          </cell>
          <cell r="OA58">
            <v>0</v>
          </cell>
          <cell r="OB58">
            <v>25</v>
          </cell>
          <cell r="OC58" t="str">
            <v>38-2</v>
          </cell>
          <cell r="OD58">
            <v>0</v>
          </cell>
          <cell r="OE58">
            <v>0</v>
          </cell>
          <cell r="OF58">
            <v>0</v>
          </cell>
          <cell r="OH58" t="str">
            <v>H</v>
          </cell>
          <cell r="OI58" t="str">
            <v>H</v>
          </cell>
          <cell r="OJ58" t="str">
            <v>H</v>
          </cell>
          <cell r="OK58" t="str">
            <v>H</v>
          </cell>
          <cell r="OL58" t="str">
            <v>C</v>
          </cell>
          <cell r="OM58" t="str">
            <v>LP</v>
          </cell>
          <cell r="ON58" t="str">
            <v>TDP</v>
          </cell>
          <cell r="OO58" t="str">
            <v>H</v>
          </cell>
          <cell r="OP58" t="str">
            <v>H</v>
          </cell>
          <cell r="OQ58" t="str">
            <v>H</v>
          </cell>
          <cell r="OR58" t="str">
            <v>LP</v>
          </cell>
          <cell r="OS58" t="str">
            <v>H</v>
          </cell>
          <cell r="OT58" t="str">
            <v>H</v>
          </cell>
          <cell r="OU58" t="str">
            <v>H</v>
          </cell>
          <cell r="OV58" t="str">
            <v>H</v>
          </cell>
          <cell r="OW58" t="str">
            <v>LP</v>
          </cell>
          <cell r="OX58" t="str">
            <v>LP</v>
          </cell>
          <cell r="OY58" t="str">
            <v>H</v>
          </cell>
          <cell r="OZ58" t="str">
            <v>H</v>
          </cell>
          <cell r="PA58" t="str">
            <v>LP</v>
          </cell>
          <cell r="PB58" t="str">
            <v>LP</v>
          </cell>
          <cell r="PC58" t="str">
            <v>H</v>
          </cell>
          <cell r="PD58" t="str">
            <v>TDP</v>
          </cell>
          <cell r="PE58" t="str">
            <v>H</v>
          </cell>
          <cell r="PF58" t="str">
            <v>H</v>
          </cell>
          <cell r="PG58" t="str">
            <v>LP</v>
          </cell>
          <cell r="PH58" t="str">
            <v>TDT</v>
          </cell>
          <cell r="PI58" t="str">
            <v>H</v>
          </cell>
          <cell r="PJ58">
            <v>0</v>
          </cell>
          <cell r="PK58">
            <v>0</v>
          </cell>
          <cell r="PL58">
            <v>0</v>
          </cell>
          <cell r="PN58">
            <v>0</v>
          </cell>
          <cell r="PO58">
            <v>0</v>
          </cell>
          <cell r="PP58">
            <v>0</v>
          </cell>
          <cell r="PQ58">
            <v>0</v>
          </cell>
          <cell r="PR58">
            <v>0</v>
          </cell>
          <cell r="PS58">
            <v>0</v>
          </cell>
          <cell r="PT58" t="str">
            <v>MARLENI</v>
          </cell>
          <cell r="PU58">
            <v>0</v>
          </cell>
          <cell r="PV58">
            <v>0</v>
          </cell>
          <cell r="PW58">
            <v>0</v>
          </cell>
          <cell r="PX58">
            <v>0</v>
          </cell>
          <cell r="PY58">
            <v>0</v>
          </cell>
          <cell r="PZ58">
            <v>0</v>
          </cell>
          <cell r="QA58">
            <v>0</v>
          </cell>
          <cell r="QB58">
            <v>0</v>
          </cell>
          <cell r="QC58">
            <v>0</v>
          </cell>
          <cell r="QD58">
            <v>0</v>
          </cell>
          <cell r="QE58">
            <v>0</v>
          </cell>
          <cell r="QF58">
            <v>0</v>
          </cell>
          <cell r="QG58">
            <v>0</v>
          </cell>
          <cell r="QH58">
            <v>0</v>
          </cell>
          <cell r="QI58">
            <v>0</v>
          </cell>
          <cell r="QJ58" t="str">
            <v>TRIA ANDINI</v>
          </cell>
          <cell r="QK58">
            <v>0</v>
          </cell>
          <cell r="QL58">
            <v>0</v>
          </cell>
          <cell r="QM58">
            <v>0</v>
          </cell>
          <cell r="QN58" t="str">
            <v>ANNISA NUR AFIDAH</v>
          </cell>
          <cell r="QO58">
            <v>0</v>
          </cell>
          <cell r="QP58">
            <v>0</v>
          </cell>
          <cell r="QQ58">
            <v>0</v>
          </cell>
          <cell r="QR58">
            <v>0</v>
          </cell>
          <cell r="QT58">
            <v>0</v>
          </cell>
          <cell r="QU58">
            <v>0</v>
          </cell>
          <cell r="QV58">
            <v>0</v>
          </cell>
          <cell r="QW58">
            <v>0</v>
          </cell>
          <cell r="QX58">
            <v>0</v>
          </cell>
          <cell r="QY58">
            <v>0</v>
          </cell>
          <cell r="QZ58" t="str">
            <v>KETEPATAN LOGIN</v>
          </cell>
          <cell r="RA58">
            <v>0</v>
          </cell>
          <cell r="RB58">
            <v>0</v>
          </cell>
          <cell r="RC58">
            <v>0</v>
          </cell>
          <cell r="RD58">
            <v>0</v>
          </cell>
          <cell r="RE58">
            <v>0</v>
          </cell>
          <cell r="RF58">
            <v>0</v>
          </cell>
          <cell r="RG58">
            <v>0</v>
          </cell>
          <cell r="RH58">
            <v>0</v>
          </cell>
          <cell r="RI58">
            <v>0</v>
          </cell>
          <cell r="RJ58">
            <v>0</v>
          </cell>
          <cell r="RK58">
            <v>0</v>
          </cell>
          <cell r="RL58">
            <v>0</v>
          </cell>
          <cell r="RM58">
            <v>0</v>
          </cell>
          <cell r="RN58">
            <v>0</v>
          </cell>
          <cell r="RO58">
            <v>0</v>
          </cell>
          <cell r="RP58" t="str">
            <v>QA SCORE</v>
          </cell>
          <cell r="RQ58">
            <v>0</v>
          </cell>
          <cell r="RR58">
            <v>0</v>
          </cell>
          <cell r="RS58">
            <v>0</v>
          </cell>
          <cell r="RT58">
            <v>0</v>
          </cell>
          <cell r="RU58">
            <v>0</v>
          </cell>
          <cell r="RV58">
            <v>0</v>
          </cell>
          <cell r="RW58">
            <v>0</v>
          </cell>
          <cell r="RX58">
            <v>0</v>
          </cell>
          <cell r="RZ58">
            <v>0.37361111111111112</v>
          </cell>
          <cell r="SA58">
            <v>0.37499999999999994</v>
          </cell>
          <cell r="SB58">
            <v>0.37638888888888899</v>
          </cell>
          <cell r="SC58">
            <v>0.4159722222222223</v>
          </cell>
          <cell r="SD58">
            <v>0</v>
          </cell>
          <cell r="SE58">
            <v>0</v>
          </cell>
          <cell r="SF58">
            <v>0.38680555555555557</v>
          </cell>
          <cell r="SG58">
            <v>0.3840277777777778</v>
          </cell>
          <cell r="SH58">
            <v>0.1875</v>
          </cell>
          <cell r="SI58">
            <v>0.1875</v>
          </cell>
          <cell r="SJ58">
            <v>0</v>
          </cell>
          <cell r="SK58">
            <v>0.37499999999999994</v>
          </cell>
          <cell r="SL58">
            <v>0.37638888888888894</v>
          </cell>
          <cell r="SM58">
            <v>1.375</v>
          </cell>
          <cell r="SN58">
            <v>0.1875</v>
          </cell>
          <cell r="SO58">
            <v>0</v>
          </cell>
          <cell r="SP58">
            <v>0</v>
          </cell>
          <cell r="SQ58">
            <v>0.37986111111111115</v>
          </cell>
          <cell r="SR58">
            <v>0.41666666666666669</v>
          </cell>
          <cell r="SS58">
            <v>0</v>
          </cell>
          <cell r="ST58">
            <v>0</v>
          </cell>
          <cell r="SU58">
            <v>0.41736111111111118</v>
          </cell>
          <cell r="SV58">
            <v>0.37708333333333338</v>
          </cell>
          <cell r="SW58">
            <v>0.4145833333333333</v>
          </cell>
          <cell r="SX58">
            <v>0.42083333333333339</v>
          </cell>
          <cell r="SY58">
            <v>0</v>
          </cell>
          <cell r="SZ58">
            <v>0.37499999999999994</v>
          </cell>
          <cell r="TA58">
            <v>0.18750000000000006</v>
          </cell>
          <cell r="TB58">
            <v>0</v>
          </cell>
          <cell r="TC58">
            <v>0</v>
          </cell>
          <cell r="TD58">
            <v>0</v>
          </cell>
          <cell r="TF58">
            <v>0</v>
          </cell>
          <cell r="TG58">
            <v>0</v>
          </cell>
          <cell r="TH58">
            <v>0</v>
          </cell>
          <cell r="TI58">
            <v>0</v>
          </cell>
          <cell r="TJ58">
            <v>0</v>
          </cell>
          <cell r="TK58">
            <v>0</v>
          </cell>
          <cell r="TL58">
            <v>0</v>
          </cell>
          <cell r="TM58">
            <v>0</v>
          </cell>
          <cell r="TN58">
            <v>0</v>
          </cell>
          <cell r="TO58">
            <v>0</v>
          </cell>
          <cell r="TP58">
            <v>0</v>
          </cell>
          <cell r="TQ58">
            <v>0</v>
          </cell>
          <cell r="TR58">
            <v>0</v>
          </cell>
          <cell r="TS58">
            <v>0</v>
          </cell>
          <cell r="TT58">
            <v>0</v>
          </cell>
          <cell r="TU58">
            <v>0</v>
          </cell>
          <cell r="TV58">
            <v>0</v>
          </cell>
          <cell r="TW58">
            <v>0</v>
          </cell>
          <cell r="TX58">
            <v>0</v>
          </cell>
          <cell r="TY58">
            <v>0</v>
          </cell>
          <cell r="TZ58">
            <v>0</v>
          </cell>
          <cell r="UA58">
            <v>0</v>
          </cell>
          <cell r="UB58">
            <v>0</v>
          </cell>
          <cell r="UC58">
            <v>0</v>
          </cell>
          <cell r="UD58">
            <v>0</v>
          </cell>
          <cell r="UE58">
            <v>0</v>
          </cell>
          <cell r="UF58">
            <v>0</v>
          </cell>
          <cell r="UG58">
            <v>0</v>
          </cell>
          <cell r="UH58">
            <v>0</v>
          </cell>
          <cell r="UI58">
            <v>0</v>
          </cell>
          <cell r="UJ58">
            <v>0</v>
          </cell>
          <cell r="UL58">
            <v>0</v>
          </cell>
          <cell r="UM58">
            <v>0</v>
          </cell>
          <cell r="UN58">
            <v>0</v>
          </cell>
          <cell r="UO58">
            <v>0</v>
          </cell>
          <cell r="UP58">
            <v>0</v>
          </cell>
          <cell r="UQ58">
            <v>0</v>
          </cell>
          <cell r="UR58">
            <v>0</v>
          </cell>
          <cell r="US58">
            <v>0</v>
          </cell>
          <cell r="UT58">
            <v>0</v>
          </cell>
          <cell r="UU58">
            <v>0</v>
          </cell>
          <cell r="UV58">
            <v>0</v>
          </cell>
          <cell r="UW58">
            <v>0</v>
          </cell>
          <cell r="UX58">
            <v>0</v>
          </cell>
          <cell r="UY58">
            <v>0</v>
          </cell>
          <cell r="UZ58">
            <v>0</v>
          </cell>
          <cell r="VA58">
            <v>0</v>
          </cell>
          <cell r="VB58">
            <v>0</v>
          </cell>
          <cell r="VC58">
            <v>0</v>
          </cell>
          <cell r="VD58">
            <v>0</v>
          </cell>
          <cell r="VE58">
            <v>0</v>
          </cell>
          <cell r="VF58">
            <v>0</v>
          </cell>
          <cell r="VG58">
            <v>0</v>
          </cell>
          <cell r="VH58">
            <v>0</v>
          </cell>
          <cell r="VI58">
            <v>0</v>
          </cell>
          <cell r="VJ58">
            <v>0</v>
          </cell>
          <cell r="VK58">
            <v>0</v>
          </cell>
          <cell r="VL58">
            <v>0</v>
          </cell>
          <cell r="VM58">
            <v>0</v>
          </cell>
          <cell r="VN58">
            <v>0</v>
          </cell>
          <cell r="VO58">
            <v>0</v>
          </cell>
          <cell r="VP58">
            <v>0</v>
          </cell>
          <cell r="VR58">
            <v>21</v>
          </cell>
          <cell r="VS58">
            <v>28</v>
          </cell>
          <cell r="VT58">
            <v>21</v>
          </cell>
          <cell r="VU58">
            <v>20</v>
          </cell>
          <cell r="VV58">
            <v>7</v>
          </cell>
          <cell r="VW58">
            <v>0</v>
          </cell>
          <cell r="VX58">
            <v>0</v>
          </cell>
          <cell r="VY58">
            <v>0</v>
          </cell>
          <cell r="VZ58">
            <v>0</v>
          </cell>
          <cell r="WA58">
            <v>0</v>
          </cell>
          <cell r="WB58">
            <v>0</v>
          </cell>
          <cell r="WC58">
            <v>0</v>
          </cell>
          <cell r="WD58">
            <v>0</v>
          </cell>
          <cell r="WE58">
            <v>1</v>
          </cell>
          <cell r="WF58">
            <v>0</v>
          </cell>
          <cell r="WG58">
            <v>0</v>
          </cell>
          <cell r="WH58">
            <v>0</v>
          </cell>
          <cell r="WI58">
            <v>0</v>
          </cell>
          <cell r="WJ58">
            <v>1</v>
          </cell>
          <cell r="WK58">
            <v>0</v>
          </cell>
          <cell r="WL58">
            <v>0</v>
          </cell>
          <cell r="WM58">
            <v>0</v>
          </cell>
          <cell r="WN58">
            <v>0</v>
          </cell>
          <cell r="WO58">
            <v>3</v>
          </cell>
          <cell r="WP58">
            <v>0</v>
          </cell>
          <cell r="WQ58">
            <v>1</v>
          </cell>
          <cell r="WR58">
            <v>2</v>
          </cell>
          <cell r="WS58">
            <v>3</v>
          </cell>
          <cell r="WT58">
            <v>0</v>
          </cell>
          <cell r="WU58">
            <v>0</v>
          </cell>
          <cell r="WV58">
            <v>0</v>
          </cell>
          <cell r="WW58">
            <v>0</v>
          </cell>
          <cell r="WX58">
            <v>0</v>
          </cell>
          <cell r="WY58">
            <v>2</v>
          </cell>
          <cell r="WZ58">
            <v>0</v>
          </cell>
          <cell r="XA58">
            <v>1</v>
          </cell>
          <cell r="XB58">
            <v>0</v>
          </cell>
          <cell r="XC58">
            <v>0</v>
          </cell>
          <cell r="XD58">
            <v>1</v>
          </cell>
          <cell r="XE58">
            <v>0</v>
          </cell>
          <cell r="XF58">
            <v>0</v>
          </cell>
          <cell r="XG58">
            <v>0</v>
          </cell>
          <cell r="XH58">
            <v>0</v>
          </cell>
          <cell r="XI58">
            <v>0</v>
          </cell>
          <cell r="XJ58">
            <v>2</v>
          </cell>
          <cell r="XK58">
            <v>8</v>
          </cell>
          <cell r="XL58">
            <v>6</v>
          </cell>
          <cell r="XM58">
            <v>6</v>
          </cell>
          <cell r="XN58">
            <v>20</v>
          </cell>
          <cell r="XO58">
            <v>0</v>
          </cell>
          <cell r="XP58">
            <v>0</v>
          </cell>
          <cell r="XQ58">
            <v>0</v>
          </cell>
          <cell r="XR58">
            <v>0</v>
          </cell>
          <cell r="XS58">
            <v>0</v>
          </cell>
          <cell r="XT58">
            <v>0</v>
          </cell>
          <cell r="XU58">
            <v>0</v>
          </cell>
          <cell r="XV58">
            <v>0</v>
          </cell>
          <cell r="XW58">
            <v>1</v>
          </cell>
          <cell r="XX58">
            <v>4</v>
          </cell>
          <cell r="XY58">
            <v>4</v>
          </cell>
          <cell r="XZ58">
            <v>9</v>
          </cell>
          <cell r="YA58">
            <v>0</v>
          </cell>
          <cell r="YB58">
            <v>0</v>
          </cell>
          <cell r="YC58">
            <v>0</v>
          </cell>
          <cell r="YD58">
            <v>0</v>
          </cell>
          <cell r="YE58">
            <v>0</v>
          </cell>
          <cell r="YF58">
            <v>40</v>
          </cell>
          <cell r="YG58">
            <v>1</v>
          </cell>
          <cell r="YH58">
            <v>1</v>
          </cell>
          <cell r="YI58">
            <v>1</v>
          </cell>
          <cell r="YJ58">
            <v>1</v>
          </cell>
          <cell r="YL58">
            <v>1</v>
          </cell>
          <cell r="YM58" t="str">
            <v>B</v>
          </cell>
          <cell r="YN58">
            <v>1</v>
          </cell>
          <cell r="YO58">
            <v>0</v>
          </cell>
          <cell r="YP58">
            <v>1</v>
          </cell>
        </row>
        <row r="59">
          <cell r="B59" t="str">
            <v>HERIANSYAH PRIADY</v>
          </cell>
          <cell r="C59">
            <v>160020</v>
          </cell>
          <cell r="D59" t="str">
            <v>7</v>
          </cell>
          <cell r="E59" t="str">
            <v>ISLAM</v>
          </cell>
          <cell r="F59" t="str">
            <v>PKWT</v>
          </cell>
          <cell r="G59" t="str">
            <v>POSTPAID</v>
          </cell>
          <cell r="J59">
            <v>19234713</v>
          </cell>
          <cell r="K59">
            <v>570047</v>
          </cell>
          <cell r="L59" t="str">
            <v>LAKI-LAKI</v>
          </cell>
          <cell r="M59" t="str">
            <v>AGENT POSTPAID</v>
          </cell>
          <cell r="N59" t="str">
            <v>ADITYA ROY WICAKSONO</v>
          </cell>
          <cell r="O59" t="str">
            <v>AAN YANUAR</v>
          </cell>
          <cell r="Q59">
            <v>0.35763888888888884</v>
          </cell>
          <cell r="R59">
            <v>60</v>
          </cell>
          <cell r="S59" t="str">
            <v>H</v>
          </cell>
          <cell r="AB59">
            <v>0</v>
          </cell>
          <cell r="AD59" t="str">
            <v>LL</v>
          </cell>
          <cell r="AM59">
            <v>0.1875</v>
          </cell>
          <cell r="AN59" t="str">
            <v>67-2</v>
          </cell>
          <cell r="AO59" t="str">
            <v>H</v>
          </cell>
          <cell r="AX59">
            <v>0</v>
          </cell>
          <cell r="AZ59" t="str">
            <v>S</v>
          </cell>
          <cell r="BC59" t="str">
            <v>DEMAM</v>
          </cell>
          <cell r="BI59">
            <v>0.30972222222222218</v>
          </cell>
          <cell r="BJ59">
            <v>68</v>
          </cell>
          <cell r="BK59" t="str">
            <v>IMP</v>
          </cell>
          <cell r="BO59" t="str">
            <v>masih sakit</v>
          </cell>
          <cell r="BT59">
            <v>0</v>
          </cell>
          <cell r="BV59" t="str">
            <v>LL</v>
          </cell>
          <cell r="CE59">
            <v>0.18819444444444433</v>
          </cell>
          <cell r="CF59" t="str">
            <v>67-2</v>
          </cell>
          <cell r="CG59" t="str">
            <v>H</v>
          </cell>
          <cell r="CP59">
            <v>0.36319444444444432</v>
          </cell>
          <cell r="CQ59">
            <v>62</v>
          </cell>
          <cell r="CR59" t="str">
            <v>H</v>
          </cell>
          <cell r="DA59">
            <v>0.37569444444444444</v>
          </cell>
          <cell r="DB59">
            <v>84</v>
          </cell>
          <cell r="DC59" t="str">
            <v>H</v>
          </cell>
          <cell r="DL59">
            <v>0</v>
          </cell>
          <cell r="DN59" t="str">
            <v>LL</v>
          </cell>
          <cell r="DW59">
            <v>0</v>
          </cell>
          <cell r="DY59" t="str">
            <v>LL</v>
          </cell>
          <cell r="EH59">
            <v>0</v>
          </cell>
          <cell r="EJ59" t="str">
            <v>C</v>
          </cell>
          <cell r="ES59">
            <v>0.37569444444444444</v>
          </cell>
          <cell r="ET59">
            <v>60</v>
          </cell>
          <cell r="EU59" t="str">
            <v>H</v>
          </cell>
          <cell r="FD59">
            <v>0.36388888888888893</v>
          </cell>
          <cell r="FE59">
            <v>58</v>
          </cell>
          <cell r="FF59" t="str">
            <v>H</v>
          </cell>
          <cell r="FO59">
            <v>0.375</v>
          </cell>
          <cell r="FP59">
            <v>60</v>
          </cell>
          <cell r="FQ59" t="str">
            <v>H</v>
          </cell>
          <cell r="FZ59">
            <v>0.37083333333333318</v>
          </cell>
          <cell r="GA59">
            <v>62</v>
          </cell>
          <cell r="GB59" t="str">
            <v>H</v>
          </cell>
          <cell r="GK59">
            <v>0.37499999999999994</v>
          </cell>
          <cell r="GL59">
            <v>62</v>
          </cell>
          <cell r="GM59" t="str">
            <v>TDP</v>
          </cell>
          <cell r="GN59" t="str">
            <v>SAEPUL MILAH</v>
          </cell>
          <cell r="GO59" t="str">
            <v>NPS</v>
          </cell>
          <cell r="GV59">
            <v>0</v>
          </cell>
          <cell r="GX59" t="str">
            <v>LL</v>
          </cell>
          <cell r="HG59">
            <v>0</v>
          </cell>
          <cell r="HI59" t="str">
            <v>LL</v>
          </cell>
          <cell r="HR59">
            <v>0.1875</v>
          </cell>
          <cell r="HS59" t="str">
            <v>67-2</v>
          </cell>
          <cell r="HT59" t="str">
            <v>H</v>
          </cell>
          <cell r="IC59">
            <v>0.36458333333333337</v>
          </cell>
          <cell r="ID59">
            <v>60</v>
          </cell>
          <cell r="IE59" t="str">
            <v>H</v>
          </cell>
          <cell r="IN59">
            <v>0.36180555555555549</v>
          </cell>
          <cell r="IO59">
            <v>62</v>
          </cell>
          <cell r="IP59" t="str">
            <v>H</v>
          </cell>
          <cell r="JF59">
            <v>0.22986111111111107</v>
          </cell>
          <cell r="JG59" t="str">
            <v>67-2</v>
          </cell>
          <cell r="JH59" t="str">
            <v>H</v>
          </cell>
          <cell r="JQ59">
            <v>0</v>
          </cell>
          <cell r="JS59" t="str">
            <v>LL</v>
          </cell>
          <cell r="KB59">
            <v>0.375</v>
          </cell>
          <cell r="KC59">
            <v>58</v>
          </cell>
          <cell r="KD59" t="str">
            <v>H</v>
          </cell>
          <cell r="KM59">
            <v>0.37291666666666656</v>
          </cell>
          <cell r="KN59">
            <v>62</v>
          </cell>
          <cell r="KO59" t="str">
            <v>H</v>
          </cell>
          <cell r="KX59">
            <v>0.37847222222222221</v>
          </cell>
          <cell r="KY59">
            <v>62</v>
          </cell>
          <cell r="KZ59" t="str">
            <v>H</v>
          </cell>
          <cell r="LI59">
            <v>0.36805555555555552</v>
          </cell>
          <cell r="LJ59">
            <v>62</v>
          </cell>
          <cell r="LK59" t="str">
            <v>H</v>
          </cell>
          <cell r="NB59">
            <v>60</v>
          </cell>
          <cell r="NC59">
            <v>0</v>
          </cell>
          <cell r="ND59" t="str">
            <v>67-2</v>
          </cell>
          <cell r="NE59">
            <v>0</v>
          </cell>
          <cell r="NF59">
            <v>68</v>
          </cell>
          <cell r="NG59">
            <v>0</v>
          </cell>
          <cell r="NH59" t="str">
            <v>67-2</v>
          </cell>
          <cell r="NI59">
            <v>62</v>
          </cell>
          <cell r="NJ59">
            <v>84</v>
          </cell>
          <cell r="NK59">
            <v>0</v>
          </cell>
          <cell r="NL59">
            <v>0</v>
          </cell>
          <cell r="NM59">
            <v>0</v>
          </cell>
          <cell r="NN59">
            <v>60</v>
          </cell>
          <cell r="NO59">
            <v>58</v>
          </cell>
          <cell r="NP59">
            <v>60</v>
          </cell>
          <cell r="NQ59">
            <v>62</v>
          </cell>
          <cell r="NR59">
            <v>62</v>
          </cell>
          <cell r="NS59">
            <v>0</v>
          </cell>
          <cell r="NT59">
            <v>0</v>
          </cell>
          <cell r="NU59" t="str">
            <v>67-2</v>
          </cell>
          <cell r="NV59">
            <v>60</v>
          </cell>
          <cell r="NW59">
            <v>62</v>
          </cell>
          <cell r="NX59" t="str">
            <v>67-2</v>
          </cell>
          <cell r="NY59">
            <v>0</v>
          </cell>
          <cell r="NZ59">
            <v>58</v>
          </cell>
          <cell r="OA59">
            <v>62</v>
          </cell>
          <cell r="OB59">
            <v>62</v>
          </cell>
          <cell r="OC59">
            <v>62</v>
          </cell>
          <cell r="OD59">
            <v>0</v>
          </cell>
          <cell r="OE59">
            <v>0</v>
          </cell>
          <cell r="OF59">
            <v>0</v>
          </cell>
          <cell r="OH59" t="str">
            <v>H</v>
          </cell>
          <cell r="OI59" t="str">
            <v>LL</v>
          </cell>
          <cell r="OJ59" t="str">
            <v>H</v>
          </cell>
          <cell r="OK59" t="str">
            <v>S</v>
          </cell>
          <cell r="OL59" t="str">
            <v>IMP</v>
          </cell>
          <cell r="OM59" t="str">
            <v>LL</v>
          </cell>
          <cell r="ON59" t="str">
            <v>H</v>
          </cell>
          <cell r="OO59" t="str">
            <v>H</v>
          </cell>
          <cell r="OP59" t="str">
            <v>H</v>
          </cell>
          <cell r="OQ59" t="str">
            <v>LL</v>
          </cell>
          <cell r="OR59" t="str">
            <v>LL</v>
          </cell>
          <cell r="OS59" t="str">
            <v>C</v>
          </cell>
          <cell r="OT59" t="str">
            <v>H</v>
          </cell>
          <cell r="OU59" t="str">
            <v>H</v>
          </cell>
          <cell r="OV59" t="str">
            <v>H</v>
          </cell>
          <cell r="OW59" t="str">
            <v>H</v>
          </cell>
          <cell r="OX59" t="str">
            <v>TDP</v>
          </cell>
          <cell r="OY59" t="str">
            <v>LL</v>
          </cell>
          <cell r="OZ59" t="str">
            <v>LL</v>
          </cell>
          <cell r="PA59" t="str">
            <v>H</v>
          </cell>
          <cell r="PB59" t="str">
            <v>H</v>
          </cell>
          <cell r="PC59" t="str">
            <v>H</v>
          </cell>
          <cell r="PD59" t="str">
            <v>H</v>
          </cell>
          <cell r="PE59" t="str">
            <v>LL</v>
          </cell>
          <cell r="PF59" t="str">
            <v>H</v>
          </cell>
          <cell r="PG59" t="str">
            <v>H</v>
          </cell>
          <cell r="PH59" t="str">
            <v>H</v>
          </cell>
          <cell r="PI59" t="str">
            <v>H</v>
          </cell>
          <cell r="PJ59">
            <v>0</v>
          </cell>
          <cell r="PK59">
            <v>0</v>
          </cell>
          <cell r="PL59">
            <v>0</v>
          </cell>
          <cell r="PN59">
            <v>0</v>
          </cell>
          <cell r="PO59">
            <v>0</v>
          </cell>
          <cell r="PP59">
            <v>0</v>
          </cell>
          <cell r="PQ59">
            <v>0</v>
          </cell>
          <cell r="PR59">
            <v>0</v>
          </cell>
          <cell r="PS59">
            <v>0</v>
          </cell>
          <cell r="PT59">
            <v>0</v>
          </cell>
          <cell r="PU59">
            <v>0</v>
          </cell>
          <cell r="PV59">
            <v>0</v>
          </cell>
          <cell r="PW59">
            <v>0</v>
          </cell>
          <cell r="PX59">
            <v>0</v>
          </cell>
          <cell r="PY59">
            <v>0</v>
          </cell>
          <cell r="PZ59">
            <v>0</v>
          </cell>
          <cell r="QA59">
            <v>0</v>
          </cell>
          <cell r="QB59">
            <v>0</v>
          </cell>
          <cell r="QC59">
            <v>0</v>
          </cell>
          <cell r="QD59" t="str">
            <v>SAEPUL MILAH</v>
          </cell>
          <cell r="QE59">
            <v>0</v>
          </cell>
          <cell r="QF59">
            <v>0</v>
          </cell>
          <cell r="QG59">
            <v>0</v>
          </cell>
          <cell r="QH59">
            <v>0</v>
          </cell>
          <cell r="QI59">
            <v>0</v>
          </cell>
          <cell r="QJ59">
            <v>0</v>
          </cell>
          <cell r="QK59">
            <v>0</v>
          </cell>
          <cell r="QL59">
            <v>0</v>
          </cell>
          <cell r="QM59">
            <v>0</v>
          </cell>
          <cell r="QN59">
            <v>0</v>
          </cell>
          <cell r="QO59">
            <v>0</v>
          </cell>
          <cell r="QP59">
            <v>0</v>
          </cell>
          <cell r="QQ59">
            <v>0</v>
          </cell>
          <cell r="QR59">
            <v>0</v>
          </cell>
          <cell r="QT59">
            <v>0</v>
          </cell>
          <cell r="QU59">
            <v>0</v>
          </cell>
          <cell r="QV59">
            <v>0</v>
          </cell>
          <cell r="QW59">
            <v>0</v>
          </cell>
          <cell r="QX59">
            <v>0</v>
          </cell>
          <cell r="QY59">
            <v>0</v>
          </cell>
          <cell r="QZ59">
            <v>0</v>
          </cell>
          <cell r="RA59">
            <v>0</v>
          </cell>
          <cell r="RB59">
            <v>0</v>
          </cell>
          <cell r="RC59">
            <v>0</v>
          </cell>
          <cell r="RD59">
            <v>0</v>
          </cell>
          <cell r="RE59">
            <v>0</v>
          </cell>
          <cell r="RF59">
            <v>0</v>
          </cell>
          <cell r="RG59">
            <v>0</v>
          </cell>
          <cell r="RH59">
            <v>0</v>
          </cell>
          <cell r="RI59">
            <v>0</v>
          </cell>
          <cell r="RJ59" t="str">
            <v>NPS</v>
          </cell>
          <cell r="RK59">
            <v>0</v>
          </cell>
          <cell r="RL59">
            <v>0</v>
          </cell>
          <cell r="RM59">
            <v>0</v>
          </cell>
          <cell r="RN59">
            <v>0</v>
          </cell>
          <cell r="RO59">
            <v>0</v>
          </cell>
          <cell r="RP59">
            <v>0</v>
          </cell>
          <cell r="RQ59">
            <v>0</v>
          </cell>
          <cell r="RR59">
            <v>0</v>
          </cell>
          <cell r="RS59">
            <v>0</v>
          </cell>
          <cell r="RT59">
            <v>0</v>
          </cell>
          <cell r="RU59">
            <v>0</v>
          </cell>
          <cell r="RV59">
            <v>0</v>
          </cell>
          <cell r="RW59">
            <v>0</v>
          </cell>
          <cell r="RX59">
            <v>0</v>
          </cell>
          <cell r="RZ59">
            <v>0.35763888888888884</v>
          </cell>
          <cell r="SA59">
            <v>0</v>
          </cell>
          <cell r="SB59">
            <v>0.1875</v>
          </cell>
          <cell r="SC59">
            <v>0</v>
          </cell>
          <cell r="SD59">
            <v>0.30972222222222218</v>
          </cell>
          <cell r="SE59">
            <v>0</v>
          </cell>
          <cell r="SF59">
            <v>0.18819444444444433</v>
          </cell>
          <cell r="SG59">
            <v>0.36319444444444432</v>
          </cell>
          <cell r="SH59">
            <v>0.37569444444444444</v>
          </cell>
          <cell r="SI59">
            <v>0</v>
          </cell>
          <cell r="SJ59">
            <v>0</v>
          </cell>
          <cell r="SK59">
            <v>0</v>
          </cell>
          <cell r="SL59">
            <v>0.37569444444444444</v>
          </cell>
          <cell r="SM59">
            <v>0.36388888888888893</v>
          </cell>
          <cell r="SN59">
            <v>0.375</v>
          </cell>
          <cell r="SO59">
            <v>0.37083333333333318</v>
          </cell>
          <cell r="SP59">
            <v>0.37499999999999994</v>
          </cell>
          <cell r="SQ59">
            <v>0</v>
          </cell>
          <cell r="SR59">
            <v>0</v>
          </cell>
          <cell r="SS59">
            <v>0.1875</v>
          </cell>
          <cell r="ST59">
            <v>0.36458333333333337</v>
          </cell>
          <cell r="SU59">
            <v>0.36180555555555549</v>
          </cell>
          <cell r="SV59">
            <v>0.22986111111111107</v>
          </cell>
          <cell r="SW59">
            <v>0</v>
          </cell>
          <cell r="SX59">
            <v>0.375</v>
          </cell>
          <cell r="SY59">
            <v>0.37291666666666656</v>
          </cell>
          <cell r="SZ59">
            <v>0.37847222222222221</v>
          </cell>
          <cell r="TA59">
            <v>0.36805555555555552</v>
          </cell>
          <cell r="TB59">
            <v>0</v>
          </cell>
          <cell r="TC59">
            <v>0</v>
          </cell>
          <cell r="TD59">
            <v>0</v>
          </cell>
          <cell r="TF59">
            <v>0</v>
          </cell>
          <cell r="TG59">
            <v>0</v>
          </cell>
          <cell r="TH59">
            <v>0</v>
          </cell>
          <cell r="TI59">
            <v>0</v>
          </cell>
          <cell r="TJ59">
            <v>0</v>
          </cell>
          <cell r="TK59">
            <v>0</v>
          </cell>
          <cell r="TL59">
            <v>0</v>
          </cell>
          <cell r="TM59">
            <v>0</v>
          </cell>
          <cell r="TN59">
            <v>0</v>
          </cell>
          <cell r="TO59">
            <v>0</v>
          </cell>
          <cell r="TP59">
            <v>0</v>
          </cell>
          <cell r="TQ59">
            <v>0</v>
          </cell>
          <cell r="TR59">
            <v>0</v>
          </cell>
          <cell r="TS59">
            <v>0</v>
          </cell>
          <cell r="TT59">
            <v>0</v>
          </cell>
          <cell r="TU59">
            <v>0</v>
          </cell>
          <cell r="TV59">
            <v>0</v>
          </cell>
          <cell r="TW59">
            <v>0</v>
          </cell>
          <cell r="TX59">
            <v>0</v>
          </cell>
          <cell r="TY59">
            <v>0</v>
          </cell>
          <cell r="TZ59">
            <v>0</v>
          </cell>
          <cell r="UA59">
            <v>0</v>
          </cell>
          <cell r="UB59">
            <v>0</v>
          </cell>
          <cell r="UC59">
            <v>0</v>
          </cell>
          <cell r="UD59">
            <v>0</v>
          </cell>
          <cell r="UE59">
            <v>0</v>
          </cell>
          <cell r="UF59">
            <v>0</v>
          </cell>
          <cell r="UG59">
            <v>0</v>
          </cell>
          <cell r="UH59">
            <v>0</v>
          </cell>
          <cell r="UI59">
            <v>0</v>
          </cell>
          <cell r="UJ59">
            <v>0</v>
          </cell>
          <cell r="UL59">
            <v>0</v>
          </cell>
          <cell r="UM59">
            <v>0</v>
          </cell>
          <cell r="UN59">
            <v>0</v>
          </cell>
          <cell r="UO59">
            <v>0</v>
          </cell>
          <cell r="UP59">
            <v>0</v>
          </cell>
          <cell r="UQ59">
            <v>0</v>
          </cell>
          <cell r="UR59">
            <v>0</v>
          </cell>
          <cell r="US59">
            <v>0</v>
          </cell>
          <cell r="UT59">
            <v>0</v>
          </cell>
          <cell r="UU59">
            <v>0</v>
          </cell>
          <cell r="UV59">
            <v>0</v>
          </cell>
          <cell r="UW59">
            <v>0</v>
          </cell>
          <cell r="UX59">
            <v>0</v>
          </cell>
          <cell r="UY59">
            <v>0</v>
          </cell>
          <cell r="UZ59">
            <v>0</v>
          </cell>
          <cell r="VA59">
            <v>0</v>
          </cell>
          <cell r="VB59">
            <v>0</v>
          </cell>
          <cell r="VC59">
            <v>0</v>
          </cell>
          <cell r="VD59">
            <v>0</v>
          </cell>
          <cell r="VE59">
            <v>0</v>
          </cell>
          <cell r="VF59">
            <v>0</v>
          </cell>
          <cell r="VG59">
            <v>0</v>
          </cell>
          <cell r="VH59">
            <v>0</v>
          </cell>
          <cell r="VI59">
            <v>0</v>
          </cell>
          <cell r="VJ59">
            <v>0</v>
          </cell>
          <cell r="VK59">
            <v>0</v>
          </cell>
          <cell r="VL59">
            <v>0</v>
          </cell>
          <cell r="VM59">
            <v>0</v>
          </cell>
          <cell r="VN59">
            <v>0</v>
          </cell>
          <cell r="VO59">
            <v>0</v>
          </cell>
          <cell r="VP59">
            <v>0</v>
          </cell>
          <cell r="VR59">
            <v>21</v>
          </cell>
          <cell r="VS59">
            <v>28</v>
          </cell>
          <cell r="VT59">
            <v>20</v>
          </cell>
          <cell r="VU59">
            <v>19</v>
          </cell>
          <cell r="VV59">
            <v>7</v>
          </cell>
          <cell r="VW59">
            <v>1</v>
          </cell>
          <cell r="VX59">
            <v>0</v>
          </cell>
          <cell r="VY59">
            <v>1</v>
          </cell>
          <cell r="VZ59">
            <v>0</v>
          </cell>
          <cell r="WA59">
            <v>0</v>
          </cell>
          <cell r="WB59">
            <v>0</v>
          </cell>
          <cell r="WC59">
            <v>0</v>
          </cell>
          <cell r="WD59">
            <v>1</v>
          </cell>
          <cell r="WE59">
            <v>1</v>
          </cell>
          <cell r="WF59">
            <v>0</v>
          </cell>
          <cell r="WG59">
            <v>0</v>
          </cell>
          <cell r="WH59">
            <v>0</v>
          </cell>
          <cell r="WI59">
            <v>0</v>
          </cell>
          <cell r="WJ59">
            <v>1</v>
          </cell>
          <cell r="WK59">
            <v>0</v>
          </cell>
          <cell r="WL59">
            <v>0</v>
          </cell>
          <cell r="WM59">
            <v>0</v>
          </cell>
          <cell r="WN59">
            <v>0</v>
          </cell>
          <cell r="WO59">
            <v>15</v>
          </cell>
          <cell r="WP59">
            <v>0</v>
          </cell>
          <cell r="WQ59">
            <v>0</v>
          </cell>
          <cell r="WR59">
            <v>1</v>
          </cell>
          <cell r="WS59">
            <v>1</v>
          </cell>
          <cell r="WT59">
            <v>0</v>
          </cell>
          <cell r="WU59">
            <v>0</v>
          </cell>
          <cell r="WV59">
            <v>0</v>
          </cell>
          <cell r="WW59">
            <v>0</v>
          </cell>
          <cell r="WX59">
            <v>0</v>
          </cell>
          <cell r="WY59">
            <v>1</v>
          </cell>
          <cell r="WZ59">
            <v>0</v>
          </cell>
          <cell r="XA59">
            <v>0</v>
          </cell>
          <cell r="XB59">
            <v>0</v>
          </cell>
          <cell r="XC59">
            <v>0</v>
          </cell>
          <cell r="XD59">
            <v>0</v>
          </cell>
          <cell r="XE59">
            <v>1</v>
          </cell>
          <cell r="XF59">
            <v>0</v>
          </cell>
          <cell r="XG59">
            <v>0</v>
          </cell>
          <cell r="XH59">
            <v>0</v>
          </cell>
          <cell r="XI59">
            <v>0</v>
          </cell>
          <cell r="XJ59">
            <v>1</v>
          </cell>
          <cell r="XK59">
            <v>6</v>
          </cell>
          <cell r="XL59">
            <v>6</v>
          </cell>
          <cell r="XM59">
            <v>7</v>
          </cell>
          <cell r="XN59">
            <v>19</v>
          </cell>
          <cell r="XO59">
            <v>1</v>
          </cell>
          <cell r="XP59">
            <v>0</v>
          </cell>
          <cell r="XQ59">
            <v>0</v>
          </cell>
          <cell r="XR59">
            <v>1</v>
          </cell>
          <cell r="XS59">
            <v>0</v>
          </cell>
          <cell r="XT59">
            <v>0</v>
          </cell>
          <cell r="XU59">
            <v>0</v>
          </cell>
          <cell r="XV59">
            <v>0</v>
          </cell>
          <cell r="XW59">
            <v>3</v>
          </cell>
          <cell r="XX59">
            <v>3</v>
          </cell>
          <cell r="XY59">
            <v>3</v>
          </cell>
          <cell r="XZ59">
            <v>9</v>
          </cell>
          <cell r="YA59">
            <v>0</v>
          </cell>
          <cell r="YB59">
            <v>0</v>
          </cell>
          <cell r="YC59">
            <v>0</v>
          </cell>
          <cell r="YD59">
            <v>0</v>
          </cell>
          <cell r="YE59">
            <v>0</v>
          </cell>
          <cell r="YF59">
            <v>39</v>
          </cell>
          <cell r="YG59">
            <v>0.8571428571428571</v>
          </cell>
          <cell r="YH59">
            <v>1</v>
          </cell>
          <cell r="YI59">
            <v>1</v>
          </cell>
          <cell r="YJ59">
            <v>0.95</v>
          </cell>
          <cell r="YL59">
            <v>0.93548387096774199</v>
          </cell>
          <cell r="YM59" t="str">
            <v>B</v>
          </cell>
          <cell r="YN59">
            <v>0.93548387096774199</v>
          </cell>
          <cell r="YO59">
            <v>1</v>
          </cell>
          <cell r="YP59">
            <v>0.95</v>
          </cell>
        </row>
        <row r="60">
          <cell r="B60" t="str">
            <v>DONNY YUSUF SUFRIYADI</v>
          </cell>
          <cell r="C60">
            <v>159678</v>
          </cell>
          <cell r="D60" t="str">
            <v>6</v>
          </cell>
          <cell r="E60" t="str">
            <v>ISLAM</v>
          </cell>
          <cell r="F60" t="str">
            <v>PKWT</v>
          </cell>
          <cell r="G60" t="str">
            <v>POSTPAID</v>
          </cell>
          <cell r="J60">
            <v>19234648</v>
          </cell>
          <cell r="K60">
            <v>570130</v>
          </cell>
          <cell r="L60" t="str">
            <v>LAKI-LAKI</v>
          </cell>
          <cell r="M60" t="str">
            <v>AGENT POSTPAID</v>
          </cell>
          <cell r="N60" t="str">
            <v>FREDY CAHYADI</v>
          </cell>
          <cell r="O60" t="str">
            <v>RIKA RIANY</v>
          </cell>
          <cell r="Q60">
            <v>0</v>
          </cell>
          <cell r="S60" t="str">
            <v>LL</v>
          </cell>
          <cell r="AB60">
            <v>0.1875</v>
          </cell>
          <cell r="AC60" t="str">
            <v>67-2</v>
          </cell>
          <cell r="AD60" t="str">
            <v>H</v>
          </cell>
          <cell r="AM60">
            <v>0.37291666666666679</v>
          </cell>
          <cell r="AN60">
            <v>58</v>
          </cell>
          <cell r="AO60" t="str">
            <v>H</v>
          </cell>
          <cell r="AX60">
            <v>0.375</v>
          </cell>
          <cell r="AY60">
            <v>60</v>
          </cell>
          <cell r="AZ60" t="str">
            <v>H</v>
          </cell>
          <cell r="BI60">
            <v>0.37777777777777777</v>
          </cell>
          <cell r="BJ60">
            <v>84</v>
          </cell>
          <cell r="BK60" t="str">
            <v>H</v>
          </cell>
          <cell r="BT60">
            <v>0</v>
          </cell>
          <cell r="BV60" t="str">
            <v>LL</v>
          </cell>
          <cell r="CE60">
            <v>0</v>
          </cell>
          <cell r="CG60" t="str">
            <v>LL</v>
          </cell>
          <cell r="CP60">
            <v>0.18819444444444444</v>
          </cell>
          <cell r="CQ60" t="str">
            <v>67-2</v>
          </cell>
          <cell r="CR60" t="str">
            <v>H</v>
          </cell>
          <cell r="DA60">
            <v>0.375</v>
          </cell>
          <cell r="DB60">
            <v>58</v>
          </cell>
          <cell r="DC60" t="str">
            <v>H</v>
          </cell>
          <cell r="DL60">
            <v>0.37361111111111112</v>
          </cell>
          <cell r="DM60">
            <v>58</v>
          </cell>
          <cell r="DN60" t="str">
            <v>H</v>
          </cell>
          <cell r="DW60">
            <v>0.375</v>
          </cell>
          <cell r="DX60">
            <v>60</v>
          </cell>
          <cell r="DY60" t="str">
            <v>H</v>
          </cell>
          <cell r="EH60">
            <v>0.37499999999999994</v>
          </cell>
          <cell r="EI60">
            <v>62</v>
          </cell>
          <cell r="EJ60" t="str">
            <v>H</v>
          </cell>
          <cell r="ES60">
            <v>0</v>
          </cell>
          <cell r="EU60" t="str">
            <v>LL</v>
          </cell>
          <cell r="FD60">
            <v>0.1875</v>
          </cell>
          <cell r="FE60" t="str">
            <v>67-2</v>
          </cell>
          <cell r="FF60" t="str">
            <v>H</v>
          </cell>
          <cell r="FO60">
            <v>0.375</v>
          </cell>
          <cell r="FP60">
            <v>60</v>
          </cell>
          <cell r="FQ60" t="str">
            <v>H</v>
          </cell>
          <cell r="FZ60">
            <v>0.37499999999999994</v>
          </cell>
          <cell r="GA60">
            <v>68</v>
          </cell>
          <cell r="GB60" t="str">
            <v>H</v>
          </cell>
          <cell r="GK60">
            <v>0.37430555555555556</v>
          </cell>
          <cell r="GL60">
            <v>82</v>
          </cell>
          <cell r="GM60" t="str">
            <v>TDT</v>
          </cell>
          <cell r="GN60" t="str">
            <v>NOVAN WIDIANSYAH</v>
          </cell>
          <cell r="GV60">
            <v>0</v>
          </cell>
          <cell r="GX60" t="str">
            <v>LL</v>
          </cell>
          <cell r="HG60">
            <v>0.37499999999999994</v>
          </cell>
          <cell r="HH60">
            <v>62</v>
          </cell>
          <cell r="HI60" t="str">
            <v>H</v>
          </cell>
          <cell r="HR60">
            <v>0.37291666666666667</v>
          </cell>
          <cell r="HS60">
            <v>82</v>
          </cell>
          <cell r="HT60" t="str">
            <v>H</v>
          </cell>
          <cell r="IC60">
            <v>0</v>
          </cell>
          <cell r="IE60" t="str">
            <v>LL</v>
          </cell>
          <cell r="IN60">
            <v>0</v>
          </cell>
          <cell r="IP60" t="str">
            <v>LL</v>
          </cell>
          <cell r="JF60">
            <v>0.375</v>
          </cell>
          <cell r="JG60">
            <v>58</v>
          </cell>
          <cell r="JH60" t="str">
            <v>TDP</v>
          </cell>
          <cell r="JI60" t="str">
            <v>FIRMANSYAH</v>
          </cell>
          <cell r="JJ60" t="str">
            <v>CES</v>
          </cell>
          <cell r="JQ60">
            <v>0.42013888888888895</v>
          </cell>
          <cell r="JR60">
            <v>58</v>
          </cell>
          <cell r="JS60" t="str">
            <v>H</v>
          </cell>
          <cell r="KB60">
            <v>0.37152777777777785</v>
          </cell>
          <cell r="KC60">
            <v>82</v>
          </cell>
          <cell r="KD60" t="str">
            <v>TDT</v>
          </cell>
          <cell r="KE60" t="str">
            <v>RESA CAHYANA ALGHIFARI</v>
          </cell>
          <cell r="KM60">
            <v>0.37638888888888883</v>
          </cell>
          <cell r="KN60">
            <v>68</v>
          </cell>
          <cell r="KO60" t="str">
            <v>H</v>
          </cell>
          <cell r="KX60">
            <v>0</v>
          </cell>
          <cell r="KZ60" t="str">
            <v>C</v>
          </cell>
          <cell r="LI60">
            <v>0.1875</v>
          </cell>
          <cell r="LJ60" t="str">
            <v>72-2</v>
          </cell>
          <cell r="LK60" t="str">
            <v>H</v>
          </cell>
          <cell r="NB60">
            <v>0</v>
          </cell>
          <cell r="NC60" t="str">
            <v>67-2</v>
          </cell>
          <cell r="ND60">
            <v>58</v>
          </cell>
          <cell r="NE60">
            <v>60</v>
          </cell>
          <cell r="NF60">
            <v>84</v>
          </cell>
          <cell r="NG60">
            <v>0</v>
          </cell>
          <cell r="NH60">
            <v>0</v>
          </cell>
          <cell r="NI60" t="str">
            <v>67-2</v>
          </cell>
          <cell r="NJ60">
            <v>58</v>
          </cell>
          <cell r="NK60">
            <v>58</v>
          </cell>
          <cell r="NL60">
            <v>60</v>
          </cell>
          <cell r="NM60">
            <v>62</v>
          </cell>
          <cell r="NN60">
            <v>0</v>
          </cell>
          <cell r="NO60" t="str">
            <v>67-2</v>
          </cell>
          <cell r="NP60">
            <v>60</v>
          </cell>
          <cell r="NQ60">
            <v>68</v>
          </cell>
          <cell r="NR60">
            <v>82</v>
          </cell>
          <cell r="NS60">
            <v>0</v>
          </cell>
          <cell r="NT60">
            <v>62</v>
          </cell>
          <cell r="NU60">
            <v>82</v>
          </cell>
          <cell r="NV60">
            <v>0</v>
          </cell>
          <cell r="NW60">
            <v>0</v>
          </cell>
          <cell r="NX60">
            <v>58</v>
          </cell>
          <cell r="NY60">
            <v>58</v>
          </cell>
          <cell r="NZ60">
            <v>82</v>
          </cell>
          <cell r="OA60">
            <v>68</v>
          </cell>
          <cell r="OB60">
            <v>0</v>
          </cell>
          <cell r="OC60" t="str">
            <v>72-2</v>
          </cell>
          <cell r="OD60">
            <v>0</v>
          </cell>
          <cell r="OE60">
            <v>0</v>
          </cell>
          <cell r="OF60">
            <v>0</v>
          </cell>
          <cell r="OH60" t="str">
            <v>LL</v>
          </cell>
          <cell r="OI60" t="str">
            <v>H</v>
          </cell>
          <cell r="OJ60" t="str">
            <v>H</v>
          </cell>
          <cell r="OK60" t="str">
            <v>H</v>
          </cell>
          <cell r="OL60" t="str">
            <v>H</v>
          </cell>
          <cell r="OM60" t="str">
            <v>LL</v>
          </cell>
          <cell r="ON60" t="str">
            <v>LL</v>
          </cell>
          <cell r="OO60" t="str">
            <v>H</v>
          </cell>
          <cell r="OP60" t="str">
            <v>H</v>
          </cell>
          <cell r="OQ60" t="str">
            <v>H</v>
          </cell>
          <cell r="OR60" t="str">
            <v>H</v>
          </cell>
          <cell r="OS60" t="str">
            <v>H</v>
          </cell>
          <cell r="OT60" t="str">
            <v>LL</v>
          </cell>
          <cell r="OU60" t="str">
            <v>H</v>
          </cell>
          <cell r="OV60" t="str">
            <v>H</v>
          </cell>
          <cell r="OW60" t="str">
            <v>H</v>
          </cell>
          <cell r="OX60" t="str">
            <v>TDT</v>
          </cell>
          <cell r="OY60" t="str">
            <v>LL</v>
          </cell>
          <cell r="OZ60" t="str">
            <v>H</v>
          </cell>
          <cell r="PA60" t="str">
            <v>H</v>
          </cell>
          <cell r="PB60" t="str">
            <v>LL</v>
          </cell>
          <cell r="PC60" t="str">
            <v>LL</v>
          </cell>
          <cell r="PD60" t="str">
            <v>TDP</v>
          </cell>
          <cell r="PE60" t="str">
            <v>H</v>
          </cell>
          <cell r="PF60" t="str">
            <v>TDT</v>
          </cell>
          <cell r="PG60" t="str">
            <v>H</v>
          </cell>
          <cell r="PH60" t="str">
            <v>C</v>
          </cell>
          <cell r="PI60" t="str">
            <v>H</v>
          </cell>
          <cell r="PJ60">
            <v>0</v>
          </cell>
          <cell r="PK60">
            <v>0</v>
          </cell>
          <cell r="PL60">
            <v>0</v>
          </cell>
          <cell r="PN60">
            <v>0</v>
          </cell>
          <cell r="PO60">
            <v>0</v>
          </cell>
          <cell r="PP60">
            <v>0</v>
          </cell>
          <cell r="PQ60">
            <v>0</v>
          </cell>
          <cell r="PR60">
            <v>0</v>
          </cell>
          <cell r="PS60">
            <v>0</v>
          </cell>
          <cell r="PT60">
            <v>0</v>
          </cell>
          <cell r="PU60">
            <v>0</v>
          </cell>
          <cell r="PV60">
            <v>0</v>
          </cell>
          <cell r="PW60">
            <v>0</v>
          </cell>
          <cell r="PX60">
            <v>0</v>
          </cell>
          <cell r="PY60">
            <v>0</v>
          </cell>
          <cell r="PZ60">
            <v>0</v>
          </cell>
          <cell r="QA60">
            <v>0</v>
          </cell>
          <cell r="QB60">
            <v>0</v>
          </cell>
          <cell r="QC60">
            <v>0</v>
          </cell>
          <cell r="QD60" t="str">
            <v>NOVAN WIDIANSYAH</v>
          </cell>
          <cell r="QE60">
            <v>0</v>
          </cell>
          <cell r="QF60">
            <v>0</v>
          </cell>
          <cell r="QG60">
            <v>0</v>
          </cell>
          <cell r="QH60">
            <v>0</v>
          </cell>
          <cell r="QI60">
            <v>0</v>
          </cell>
          <cell r="QJ60" t="str">
            <v>FIRMANSYAH</v>
          </cell>
          <cell r="QK60">
            <v>0</v>
          </cell>
          <cell r="QL60" t="str">
            <v>RESA CAHYANA ALGHIFARI</v>
          </cell>
          <cell r="QM60">
            <v>0</v>
          </cell>
          <cell r="QN60">
            <v>0</v>
          </cell>
          <cell r="QO60">
            <v>0</v>
          </cell>
          <cell r="QP60">
            <v>0</v>
          </cell>
          <cell r="QQ60">
            <v>0</v>
          </cell>
          <cell r="QR60">
            <v>0</v>
          </cell>
          <cell r="QT60">
            <v>0</v>
          </cell>
          <cell r="QU60">
            <v>0</v>
          </cell>
          <cell r="QV60">
            <v>0</v>
          </cell>
          <cell r="QW60">
            <v>0</v>
          </cell>
          <cell r="QX60">
            <v>0</v>
          </cell>
          <cell r="QY60">
            <v>0</v>
          </cell>
          <cell r="QZ60">
            <v>0</v>
          </cell>
          <cell r="RA60">
            <v>0</v>
          </cell>
          <cell r="RB60">
            <v>0</v>
          </cell>
          <cell r="RC60">
            <v>0</v>
          </cell>
          <cell r="RD60">
            <v>0</v>
          </cell>
          <cell r="RE60">
            <v>0</v>
          </cell>
          <cell r="RF60">
            <v>0</v>
          </cell>
          <cell r="RG60">
            <v>0</v>
          </cell>
          <cell r="RH60">
            <v>0</v>
          </cell>
          <cell r="RI60">
            <v>0</v>
          </cell>
          <cell r="RJ60">
            <v>0</v>
          </cell>
          <cell r="RK60">
            <v>0</v>
          </cell>
          <cell r="RL60">
            <v>0</v>
          </cell>
          <cell r="RM60">
            <v>0</v>
          </cell>
          <cell r="RN60">
            <v>0</v>
          </cell>
          <cell r="RO60">
            <v>0</v>
          </cell>
          <cell r="RP60" t="str">
            <v>CES</v>
          </cell>
          <cell r="RQ60">
            <v>0</v>
          </cell>
          <cell r="RR60">
            <v>0</v>
          </cell>
          <cell r="RS60">
            <v>0</v>
          </cell>
          <cell r="RT60">
            <v>0</v>
          </cell>
          <cell r="RU60">
            <v>0</v>
          </cell>
          <cell r="RV60">
            <v>0</v>
          </cell>
          <cell r="RW60">
            <v>0</v>
          </cell>
          <cell r="RX60">
            <v>0</v>
          </cell>
          <cell r="RZ60">
            <v>0</v>
          </cell>
          <cell r="SA60">
            <v>0.1875</v>
          </cell>
          <cell r="SB60">
            <v>0.37291666666666679</v>
          </cell>
          <cell r="SC60">
            <v>0.375</v>
          </cell>
          <cell r="SD60">
            <v>0.37777777777777777</v>
          </cell>
          <cell r="SE60">
            <v>0</v>
          </cell>
          <cell r="SF60">
            <v>0</v>
          </cell>
          <cell r="SG60">
            <v>0.18819444444444444</v>
          </cell>
          <cell r="SH60">
            <v>0.375</v>
          </cell>
          <cell r="SI60">
            <v>0.37361111111111112</v>
          </cell>
          <cell r="SJ60">
            <v>0.375</v>
          </cell>
          <cell r="SK60">
            <v>0.37499999999999994</v>
          </cell>
          <cell r="SL60">
            <v>0</v>
          </cell>
          <cell r="SM60">
            <v>0.1875</v>
          </cell>
          <cell r="SN60">
            <v>0.375</v>
          </cell>
          <cell r="SO60">
            <v>0.37499999999999994</v>
          </cell>
          <cell r="SP60">
            <v>0.37430555555555556</v>
          </cell>
          <cell r="SQ60">
            <v>0</v>
          </cell>
          <cell r="SR60">
            <v>0.37499999999999994</v>
          </cell>
          <cell r="SS60">
            <v>0.37291666666666667</v>
          </cell>
          <cell r="ST60">
            <v>0</v>
          </cell>
          <cell r="SU60">
            <v>0</v>
          </cell>
          <cell r="SV60">
            <v>0.375</v>
          </cell>
          <cell r="SW60">
            <v>0.42013888888888895</v>
          </cell>
          <cell r="SX60">
            <v>0.37152777777777785</v>
          </cell>
          <cell r="SY60">
            <v>0.37638888888888883</v>
          </cell>
          <cell r="SZ60">
            <v>0</v>
          </cell>
          <cell r="TA60">
            <v>0.1875</v>
          </cell>
          <cell r="TB60">
            <v>0</v>
          </cell>
          <cell r="TC60">
            <v>0</v>
          </cell>
          <cell r="TD60">
            <v>0</v>
          </cell>
          <cell r="TF60">
            <v>0</v>
          </cell>
          <cell r="TG60">
            <v>0</v>
          </cell>
          <cell r="TH60">
            <v>0</v>
          </cell>
          <cell r="TI60">
            <v>0</v>
          </cell>
          <cell r="TJ60">
            <v>0</v>
          </cell>
          <cell r="TK60">
            <v>0</v>
          </cell>
          <cell r="TL60">
            <v>0</v>
          </cell>
          <cell r="TM60">
            <v>0</v>
          </cell>
          <cell r="TN60">
            <v>0</v>
          </cell>
          <cell r="TO60">
            <v>0</v>
          </cell>
          <cell r="TP60">
            <v>0</v>
          </cell>
          <cell r="TQ60">
            <v>0</v>
          </cell>
          <cell r="TR60">
            <v>0</v>
          </cell>
          <cell r="TS60">
            <v>0</v>
          </cell>
          <cell r="TT60">
            <v>0</v>
          </cell>
          <cell r="TU60">
            <v>0</v>
          </cell>
          <cell r="TV60">
            <v>0</v>
          </cell>
          <cell r="TW60">
            <v>0</v>
          </cell>
          <cell r="TX60">
            <v>0</v>
          </cell>
          <cell r="TY60">
            <v>0</v>
          </cell>
          <cell r="TZ60">
            <v>0</v>
          </cell>
          <cell r="UA60">
            <v>0</v>
          </cell>
          <cell r="UB60">
            <v>0</v>
          </cell>
          <cell r="UC60">
            <v>0</v>
          </cell>
          <cell r="UD60">
            <v>0</v>
          </cell>
          <cell r="UE60">
            <v>0</v>
          </cell>
          <cell r="UF60">
            <v>0</v>
          </cell>
          <cell r="UG60">
            <v>0</v>
          </cell>
          <cell r="UH60">
            <v>0</v>
          </cell>
          <cell r="UI60">
            <v>0</v>
          </cell>
          <cell r="UJ60">
            <v>0</v>
          </cell>
          <cell r="UL60">
            <v>0</v>
          </cell>
          <cell r="UM60">
            <v>0</v>
          </cell>
          <cell r="UN60">
            <v>0</v>
          </cell>
          <cell r="UO60">
            <v>0</v>
          </cell>
          <cell r="UP60">
            <v>0</v>
          </cell>
          <cell r="UQ60">
            <v>0</v>
          </cell>
          <cell r="UR60">
            <v>0</v>
          </cell>
          <cell r="US60">
            <v>0</v>
          </cell>
          <cell r="UT60">
            <v>0</v>
          </cell>
          <cell r="UU60">
            <v>0</v>
          </cell>
          <cell r="UV60">
            <v>0</v>
          </cell>
          <cell r="UW60">
            <v>0</v>
          </cell>
          <cell r="UX60">
            <v>0</v>
          </cell>
          <cell r="UY60">
            <v>0</v>
          </cell>
          <cell r="UZ60">
            <v>0</v>
          </cell>
          <cell r="VA60">
            <v>0</v>
          </cell>
          <cell r="VB60">
            <v>0</v>
          </cell>
          <cell r="VC60">
            <v>0</v>
          </cell>
          <cell r="VD60">
            <v>0</v>
          </cell>
          <cell r="VE60">
            <v>0</v>
          </cell>
          <cell r="VF60">
            <v>0</v>
          </cell>
          <cell r="VG60">
            <v>0</v>
          </cell>
          <cell r="VH60">
            <v>0</v>
          </cell>
          <cell r="VI60">
            <v>0</v>
          </cell>
          <cell r="VJ60">
            <v>0</v>
          </cell>
          <cell r="VK60">
            <v>0</v>
          </cell>
          <cell r="VL60">
            <v>0</v>
          </cell>
          <cell r="VM60">
            <v>0</v>
          </cell>
          <cell r="VN60">
            <v>0</v>
          </cell>
          <cell r="VO60">
            <v>0</v>
          </cell>
          <cell r="VP60">
            <v>0</v>
          </cell>
          <cell r="VR60">
            <v>21</v>
          </cell>
          <cell r="VS60">
            <v>28</v>
          </cell>
          <cell r="VT60">
            <v>21</v>
          </cell>
          <cell r="VU60">
            <v>20</v>
          </cell>
          <cell r="VV60">
            <v>7</v>
          </cell>
          <cell r="VW60">
            <v>0</v>
          </cell>
          <cell r="VX60">
            <v>0</v>
          </cell>
          <cell r="VY60">
            <v>0</v>
          </cell>
          <cell r="VZ60">
            <v>0</v>
          </cell>
          <cell r="WA60">
            <v>0</v>
          </cell>
          <cell r="WB60">
            <v>0</v>
          </cell>
          <cell r="WC60">
            <v>0</v>
          </cell>
          <cell r="WD60">
            <v>0</v>
          </cell>
          <cell r="WE60">
            <v>1</v>
          </cell>
          <cell r="WF60">
            <v>0</v>
          </cell>
          <cell r="WG60">
            <v>0</v>
          </cell>
          <cell r="WH60">
            <v>0</v>
          </cell>
          <cell r="WI60">
            <v>0</v>
          </cell>
          <cell r="WJ60">
            <v>1</v>
          </cell>
          <cell r="WK60">
            <v>0</v>
          </cell>
          <cell r="WL60">
            <v>0</v>
          </cell>
          <cell r="WM60">
            <v>0</v>
          </cell>
          <cell r="WN60">
            <v>0</v>
          </cell>
          <cell r="WO60">
            <v>17</v>
          </cell>
          <cell r="WP60">
            <v>0</v>
          </cell>
          <cell r="WQ60">
            <v>2</v>
          </cell>
          <cell r="WR60">
            <v>1</v>
          </cell>
          <cell r="WS60">
            <v>3</v>
          </cell>
          <cell r="WT60">
            <v>0</v>
          </cell>
          <cell r="WU60">
            <v>0</v>
          </cell>
          <cell r="WV60">
            <v>0</v>
          </cell>
          <cell r="WW60">
            <v>0</v>
          </cell>
          <cell r="WX60">
            <v>0</v>
          </cell>
          <cell r="WY60">
            <v>1</v>
          </cell>
          <cell r="WZ60">
            <v>0</v>
          </cell>
          <cell r="XA60">
            <v>0</v>
          </cell>
          <cell r="XB60">
            <v>1</v>
          </cell>
          <cell r="XC60">
            <v>0</v>
          </cell>
          <cell r="XD60">
            <v>0</v>
          </cell>
          <cell r="XE60">
            <v>0</v>
          </cell>
          <cell r="XF60">
            <v>0</v>
          </cell>
          <cell r="XG60">
            <v>0</v>
          </cell>
          <cell r="XH60">
            <v>0</v>
          </cell>
          <cell r="XI60">
            <v>0</v>
          </cell>
          <cell r="XJ60">
            <v>1</v>
          </cell>
          <cell r="XK60">
            <v>7</v>
          </cell>
          <cell r="XL60">
            <v>8</v>
          </cell>
          <cell r="XM60">
            <v>5</v>
          </cell>
          <cell r="XN60">
            <v>20</v>
          </cell>
          <cell r="XO60">
            <v>0</v>
          </cell>
          <cell r="XP60">
            <v>0</v>
          </cell>
          <cell r="XQ60">
            <v>0</v>
          </cell>
          <cell r="XR60">
            <v>0</v>
          </cell>
          <cell r="XS60">
            <v>0</v>
          </cell>
          <cell r="XT60">
            <v>0</v>
          </cell>
          <cell r="XU60">
            <v>0</v>
          </cell>
          <cell r="XV60">
            <v>0</v>
          </cell>
          <cell r="XW60">
            <v>3</v>
          </cell>
          <cell r="XX60">
            <v>2</v>
          </cell>
          <cell r="XY60">
            <v>2</v>
          </cell>
          <cell r="XZ60">
            <v>7</v>
          </cell>
          <cell r="YA60">
            <v>0</v>
          </cell>
          <cell r="YB60">
            <v>0</v>
          </cell>
          <cell r="YC60">
            <v>0</v>
          </cell>
          <cell r="YD60">
            <v>0</v>
          </cell>
          <cell r="YE60">
            <v>0</v>
          </cell>
          <cell r="YF60">
            <v>40</v>
          </cell>
          <cell r="YG60">
            <v>1</v>
          </cell>
          <cell r="YH60">
            <v>1</v>
          </cell>
          <cell r="YI60">
            <v>1</v>
          </cell>
          <cell r="YJ60">
            <v>1</v>
          </cell>
          <cell r="YL60">
            <v>1</v>
          </cell>
          <cell r="YM60" t="str">
            <v>B</v>
          </cell>
          <cell r="YN60">
            <v>1</v>
          </cell>
          <cell r="YO60">
            <v>0</v>
          </cell>
          <cell r="YP60">
            <v>1</v>
          </cell>
        </row>
        <row r="61">
          <cell r="B61" t="str">
            <v>BELLA RIZKY FEBRIANI</v>
          </cell>
          <cell r="C61">
            <v>154672</v>
          </cell>
          <cell r="D61" t="str">
            <v>1</v>
          </cell>
          <cell r="E61" t="str">
            <v>ISLAM</v>
          </cell>
          <cell r="F61" t="str">
            <v>PKWT</v>
          </cell>
          <cell r="G61" t="str">
            <v>POSTPAID</v>
          </cell>
          <cell r="J61">
            <v>19231908</v>
          </cell>
          <cell r="K61">
            <v>570134</v>
          </cell>
          <cell r="L61" t="str">
            <v>PEREMPUAN</v>
          </cell>
          <cell r="M61" t="str">
            <v>AGENT POSTPAID</v>
          </cell>
          <cell r="N61" t="str">
            <v>FERDY LEONARD SAMUEL TAULO</v>
          </cell>
          <cell r="O61" t="str">
            <v>AAN YANUAR</v>
          </cell>
          <cell r="Q61">
            <v>0.375</v>
          </cell>
          <cell r="R61">
            <v>24</v>
          </cell>
          <cell r="S61" t="str">
            <v>H</v>
          </cell>
          <cell r="AB61">
            <v>0.41666666666666669</v>
          </cell>
          <cell r="AC61">
            <v>32</v>
          </cell>
          <cell r="AD61" t="str">
            <v>TDP</v>
          </cell>
          <cell r="AE61" t="str">
            <v>IVA SETIAMAH</v>
          </cell>
          <cell r="AF61" t="str">
            <v>NPS</v>
          </cell>
          <cell r="AM61">
            <v>0.1875</v>
          </cell>
          <cell r="AN61" t="str">
            <v>66-2</v>
          </cell>
          <cell r="AO61" t="str">
            <v>H</v>
          </cell>
          <cell r="AX61">
            <v>0.3708333333333334</v>
          </cell>
          <cell r="AY61">
            <v>32</v>
          </cell>
          <cell r="AZ61" t="str">
            <v>TLTM</v>
          </cell>
          <cell r="BA61" t="str">
            <v>ANDITA HAPSARI</v>
          </cell>
          <cell r="BI61">
            <v>0.38263888888888897</v>
          </cell>
          <cell r="BJ61">
            <v>22</v>
          </cell>
          <cell r="BK61" t="str">
            <v>H</v>
          </cell>
          <cell r="BT61">
            <v>0</v>
          </cell>
          <cell r="BV61" t="str">
            <v>TLTL</v>
          </cell>
          <cell r="BW61" t="str">
            <v>ANDITA HAPSARI</v>
          </cell>
          <cell r="CE61">
            <v>0.37500000000000006</v>
          </cell>
          <cell r="CF61">
            <v>32</v>
          </cell>
          <cell r="CG61" t="str">
            <v>H</v>
          </cell>
          <cell r="CP61">
            <v>0.21180555555555547</v>
          </cell>
          <cell r="CQ61" t="str">
            <v>66-2</v>
          </cell>
          <cell r="CR61" t="str">
            <v>H</v>
          </cell>
          <cell r="DA61">
            <v>0</v>
          </cell>
          <cell r="DC61" t="str">
            <v>LP</v>
          </cell>
          <cell r="DL61">
            <v>0</v>
          </cell>
          <cell r="DN61" t="str">
            <v>LP</v>
          </cell>
          <cell r="DW61">
            <v>0.375</v>
          </cell>
          <cell r="DX61">
            <v>24</v>
          </cell>
          <cell r="DY61" t="str">
            <v>TDT</v>
          </cell>
          <cell r="DZ61" t="str">
            <v>DWI DEFIANA HERLIANTI</v>
          </cell>
          <cell r="EH61">
            <v>0.37500000000000006</v>
          </cell>
          <cell r="EI61">
            <v>26</v>
          </cell>
          <cell r="EJ61" t="str">
            <v>H</v>
          </cell>
          <cell r="ES61">
            <v>0.37500000000000006</v>
          </cell>
          <cell r="ET61">
            <v>32</v>
          </cell>
          <cell r="EU61" t="str">
            <v>H</v>
          </cell>
          <cell r="FD61">
            <v>0.31250000000000006</v>
          </cell>
          <cell r="FE61">
            <v>32</v>
          </cell>
          <cell r="FF61" t="str">
            <v>IMP</v>
          </cell>
          <cell r="FG61" t="str">
            <v>MASLIA MANDASARI</v>
          </cell>
          <cell r="FH61" t="str">
            <v>QA SCORE</v>
          </cell>
          <cell r="FJ61" t="str">
            <v>batuk flu</v>
          </cell>
          <cell r="FO61">
            <v>0</v>
          </cell>
          <cell r="FQ61" t="str">
            <v>LP</v>
          </cell>
          <cell r="FZ61">
            <v>0.3756944444444445</v>
          </cell>
          <cell r="GA61">
            <v>23</v>
          </cell>
          <cell r="GB61" t="str">
            <v>H</v>
          </cell>
          <cell r="GK61">
            <v>0.37708333333333333</v>
          </cell>
          <cell r="GL61">
            <v>30</v>
          </cell>
          <cell r="GM61" t="str">
            <v>H</v>
          </cell>
          <cell r="GV61">
            <v>0.18958333333333344</v>
          </cell>
          <cell r="GW61" t="str">
            <v>66-2</v>
          </cell>
          <cell r="GX61" t="str">
            <v>H</v>
          </cell>
          <cell r="HG61">
            <v>0</v>
          </cell>
          <cell r="HI61" t="str">
            <v>LP</v>
          </cell>
          <cell r="HR61">
            <v>0.3743055555555555</v>
          </cell>
          <cell r="HS61">
            <v>22</v>
          </cell>
          <cell r="HT61" t="str">
            <v>TDP</v>
          </cell>
          <cell r="HU61" t="str">
            <v>YUNI YULIANTI SURYADI</v>
          </cell>
          <cell r="HV61" t="str">
            <v>QA SCORE</v>
          </cell>
          <cell r="IC61">
            <v>0.39583333333333331</v>
          </cell>
          <cell r="ID61">
            <v>26</v>
          </cell>
          <cell r="IE61" t="str">
            <v>H</v>
          </cell>
          <cell r="IN61">
            <v>0.37708333333333333</v>
          </cell>
          <cell r="IO61">
            <v>30</v>
          </cell>
          <cell r="IP61" t="str">
            <v>H</v>
          </cell>
          <cell r="JF61">
            <v>0.1875</v>
          </cell>
          <cell r="JG61" t="str">
            <v>66-2</v>
          </cell>
          <cell r="JH61" t="str">
            <v>H</v>
          </cell>
          <cell r="JQ61">
            <v>0</v>
          </cell>
          <cell r="JS61" t="str">
            <v>LP</v>
          </cell>
          <cell r="KB61">
            <v>0</v>
          </cell>
          <cell r="KD61" t="str">
            <v>LP</v>
          </cell>
          <cell r="KM61">
            <v>0</v>
          </cell>
          <cell r="KO61" t="str">
            <v>C</v>
          </cell>
          <cell r="KX61">
            <v>0.375</v>
          </cell>
          <cell r="KY61">
            <v>22</v>
          </cell>
          <cell r="KZ61" t="str">
            <v>H</v>
          </cell>
          <cell r="LI61">
            <v>0.37569444444444444</v>
          </cell>
          <cell r="LJ61">
            <v>23</v>
          </cell>
          <cell r="LK61" t="str">
            <v>H</v>
          </cell>
          <cell r="NB61">
            <v>24</v>
          </cell>
          <cell r="NC61">
            <v>32</v>
          </cell>
          <cell r="ND61" t="str">
            <v>66-2</v>
          </cell>
          <cell r="NE61">
            <v>32</v>
          </cell>
          <cell r="NF61">
            <v>22</v>
          </cell>
          <cell r="NG61">
            <v>0</v>
          </cell>
          <cell r="NH61">
            <v>32</v>
          </cell>
          <cell r="NI61" t="str">
            <v>66-2</v>
          </cell>
          <cell r="NJ61">
            <v>0</v>
          </cell>
          <cell r="NK61">
            <v>0</v>
          </cell>
          <cell r="NL61">
            <v>24</v>
          </cell>
          <cell r="NM61">
            <v>26</v>
          </cell>
          <cell r="NN61">
            <v>32</v>
          </cell>
          <cell r="NO61">
            <v>32</v>
          </cell>
          <cell r="NP61">
            <v>0</v>
          </cell>
          <cell r="NQ61">
            <v>23</v>
          </cell>
          <cell r="NR61">
            <v>30</v>
          </cell>
          <cell r="NS61" t="str">
            <v>66-2</v>
          </cell>
          <cell r="NT61">
            <v>0</v>
          </cell>
          <cell r="NU61">
            <v>22</v>
          </cell>
          <cell r="NV61">
            <v>26</v>
          </cell>
          <cell r="NW61">
            <v>30</v>
          </cell>
          <cell r="NX61" t="str">
            <v>66-2</v>
          </cell>
          <cell r="NY61">
            <v>0</v>
          </cell>
          <cell r="NZ61">
            <v>0</v>
          </cell>
          <cell r="OA61">
            <v>0</v>
          </cell>
          <cell r="OB61">
            <v>22</v>
          </cell>
          <cell r="OC61">
            <v>23</v>
          </cell>
          <cell r="OD61">
            <v>0</v>
          </cell>
          <cell r="OE61">
            <v>0</v>
          </cell>
          <cell r="OF61">
            <v>0</v>
          </cell>
          <cell r="OH61" t="str">
            <v>H</v>
          </cell>
          <cell r="OI61" t="str">
            <v>TDP</v>
          </cell>
          <cell r="OJ61" t="str">
            <v>H</v>
          </cell>
          <cell r="OK61" t="str">
            <v>TLTM</v>
          </cell>
          <cell r="OL61" t="str">
            <v>H</v>
          </cell>
          <cell r="OM61" t="str">
            <v>TLTL</v>
          </cell>
          <cell r="ON61" t="str">
            <v>H</v>
          </cell>
          <cell r="OO61" t="str">
            <v>H</v>
          </cell>
          <cell r="OP61" t="str">
            <v>LP</v>
          </cell>
          <cell r="OQ61" t="str">
            <v>LP</v>
          </cell>
          <cell r="OR61" t="str">
            <v>TDT</v>
          </cell>
          <cell r="OS61" t="str">
            <v>H</v>
          </cell>
          <cell r="OT61" t="str">
            <v>H</v>
          </cell>
          <cell r="OU61" t="str">
            <v>IMP</v>
          </cell>
          <cell r="OV61" t="str">
            <v>LP</v>
          </cell>
          <cell r="OW61" t="str">
            <v>H</v>
          </cell>
          <cell r="OX61" t="str">
            <v>H</v>
          </cell>
          <cell r="OY61" t="str">
            <v>H</v>
          </cell>
          <cell r="OZ61" t="str">
            <v>LP</v>
          </cell>
          <cell r="PA61" t="str">
            <v>TDP</v>
          </cell>
          <cell r="PB61" t="str">
            <v>H</v>
          </cell>
          <cell r="PC61" t="str">
            <v>H</v>
          </cell>
          <cell r="PD61" t="str">
            <v>H</v>
          </cell>
          <cell r="PE61" t="str">
            <v>LP</v>
          </cell>
          <cell r="PF61" t="str">
            <v>LP</v>
          </cell>
          <cell r="PG61" t="str">
            <v>C</v>
          </cell>
          <cell r="PH61" t="str">
            <v>H</v>
          </cell>
          <cell r="PI61" t="str">
            <v>H</v>
          </cell>
          <cell r="PJ61">
            <v>0</v>
          </cell>
          <cell r="PK61">
            <v>0</v>
          </cell>
          <cell r="PL61">
            <v>0</v>
          </cell>
          <cell r="PN61">
            <v>0</v>
          </cell>
          <cell r="PO61" t="str">
            <v>IVA SETIAMAH</v>
          </cell>
          <cell r="PP61">
            <v>0</v>
          </cell>
          <cell r="PQ61" t="str">
            <v>ANDITA HAPSARI</v>
          </cell>
          <cell r="PR61">
            <v>0</v>
          </cell>
          <cell r="PS61" t="str">
            <v>ANDITA HAPSARI</v>
          </cell>
          <cell r="PT61">
            <v>0</v>
          </cell>
          <cell r="PU61">
            <v>0</v>
          </cell>
          <cell r="PV61">
            <v>0</v>
          </cell>
          <cell r="PW61">
            <v>0</v>
          </cell>
          <cell r="PX61" t="str">
            <v>DWI DEFIANA HERLIANTI</v>
          </cell>
          <cell r="PY61">
            <v>0</v>
          </cell>
          <cell r="PZ61">
            <v>0</v>
          </cell>
          <cell r="QA61" t="str">
            <v>MASLIA MANDASARI</v>
          </cell>
          <cell r="QB61">
            <v>0</v>
          </cell>
          <cell r="QC61">
            <v>0</v>
          </cell>
          <cell r="QD61">
            <v>0</v>
          </cell>
          <cell r="QE61">
            <v>0</v>
          </cell>
          <cell r="QF61">
            <v>0</v>
          </cell>
          <cell r="QG61" t="str">
            <v>YUNI YULIANTI SURYADI</v>
          </cell>
          <cell r="QH61">
            <v>0</v>
          </cell>
          <cell r="QI61">
            <v>0</v>
          </cell>
          <cell r="QJ61">
            <v>0</v>
          </cell>
          <cell r="QK61">
            <v>0</v>
          </cell>
          <cell r="QL61">
            <v>0</v>
          </cell>
          <cell r="QM61">
            <v>0</v>
          </cell>
          <cell r="QN61">
            <v>0</v>
          </cell>
          <cell r="QO61">
            <v>0</v>
          </cell>
          <cell r="QP61">
            <v>0</v>
          </cell>
          <cell r="QQ61">
            <v>0</v>
          </cell>
          <cell r="QR61">
            <v>0</v>
          </cell>
          <cell r="QT61">
            <v>0</v>
          </cell>
          <cell r="QU61" t="str">
            <v>NPS</v>
          </cell>
          <cell r="QV61">
            <v>0</v>
          </cell>
          <cell r="QW61">
            <v>0</v>
          </cell>
          <cell r="QX61">
            <v>0</v>
          </cell>
          <cell r="QY61">
            <v>0</v>
          </cell>
          <cell r="QZ61">
            <v>0</v>
          </cell>
          <cell r="RA61">
            <v>0</v>
          </cell>
          <cell r="RB61">
            <v>0</v>
          </cell>
          <cell r="RC61">
            <v>0</v>
          </cell>
          <cell r="RD61">
            <v>0</v>
          </cell>
          <cell r="RE61">
            <v>0</v>
          </cell>
          <cell r="RF61">
            <v>0</v>
          </cell>
          <cell r="RG61" t="str">
            <v>QA SCORE</v>
          </cell>
          <cell r="RH61">
            <v>0</v>
          </cell>
          <cell r="RI61">
            <v>0</v>
          </cell>
          <cell r="RJ61">
            <v>0</v>
          </cell>
          <cell r="RK61">
            <v>0</v>
          </cell>
          <cell r="RL61">
            <v>0</v>
          </cell>
          <cell r="RM61" t="str">
            <v>QA SCORE</v>
          </cell>
          <cell r="RN61">
            <v>0</v>
          </cell>
          <cell r="RO61">
            <v>0</v>
          </cell>
          <cell r="RP61">
            <v>0</v>
          </cell>
          <cell r="RQ61">
            <v>0</v>
          </cell>
          <cell r="RR61">
            <v>0</v>
          </cell>
          <cell r="RS61">
            <v>0</v>
          </cell>
          <cell r="RT61">
            <v>0</v>
          </cell>
          <cell r="RU61">
            <v>0</v>
          </cell>
          <cell r="RV61">
            <v>0</v>
          </cell>
          <cell r="RW61">
            <v>0</v>
          </cell>
          <cell r="RX61">
            <v>0</v>
          </cell>
          <cell r="RZ61">
            <v>0.375</v>
          </cell>
          <cell r="SA61">
            <v>0.41666666666666669</v>
          </cell>
          <cell r="SB61">
            <v>0.1875</v>
          </cell>
          <cell r="SC61">
            <v>0.3708333333333334</v>
          </cell>
          <cell r="SD61">
            <v>0.38263888888888897</v>
          </cell>
          <cell r="SE61">
            <v>0</v>
          </cell>
          <cell r="SF61">
            <v>0.37500000000000006</v>
          </cell>
          <cell r="SG61">
            <v>0.21180555555555547</v>
          </cell>
          <cell r="SH61">
            <v>0</v>
          </cell>
          <cell r="SI61">
            <v>0</v>
          </cell>
          <cell r="SJ61">
            <v>0.375</v>
          </cell>
          <cell r="SK61">
            <v>0.37500000000000006</v>
          </cell>
          <cell r="SL61">
            <v>0.37500000000000006</v>
          </cell>
          <cell r="SM61">
            <v>0.31250000000000006</v>
          </cell>
          <cell r="SN61">
            <v>0</v>
          </cell>
          <cell r="SO61">
            <v>0.3756944444444445</v>
          </cell>
          <cell r="SP61">
            <v>0.37708333333333333</v>
          </cell>
          <cell r="SQ61">
            <v>0.18958333333333344</v>
          </cell>
          <cell r="SR61">
            <v>0</v>
          </cell>
          <cell r="SS61">
            <v>0.3743055555555555</v>
          </cell>
          <cell r="ST61">
            <v>0.39583333333333331</v>
          </cell>
          <cell r="SU61">
            <v>0.37708333333333333</v>
          </cell>
          <cell r="SV61">
            <v>0.1875</v>
          </cell>
          <cell r="SW61">
            <v>0</v>
          </cell>
          <cell r="SX61">
            <v>0</v>
          </cell>
          <cell r="SY61">
            <v>0</v>
          </cell>
          <cell r="SZ61">
            <v>0.375</v>
          </cell>
          <cell r="TA61">
            <v>0.37569444444444444</v>
          </cell>
          <cell r="TB61">
            <v>0</v>
          </cell>
          <cell r="TC61">
            <v>0</v>
          </cell>
          <cell r="TD61">
            <v>0</v>
          </cell>
          <cell r="TF61">
            <v>0</v>
          </cell>
          <cell r="TG61">
            <v>0</v>
          </cell>
          <cell r="TH61">
            <v>0</v>
          </cell>
          <cell r="TI61">
            <v>0</v>
          </cell>
          <cell r="TJ61">
            <v>0</v>
          </cell>
          <cell r="TK61">
            <v>0</v>
          </cell>
          <cell r="TL61">
            <v>0</v>
          </cell>
          <cell r="TM61">
            <v>0</v>
          </cell>
          <cell r="TN61">
            <v>0</v>
          </cell>
          <cell r="TO61">
            <v>0</v>
          </cell>
          <cell r="TP61">
            <v>0</v>
          </cell>
          <cell r="TQ61">
            <v>0</v>
          </cell>
          <cell r="TR61">
            <v>0</v>
          </cell>
          <cell r="TS61">
            <v>0</v>
          </cell>
          <cell r="TT61">
            <v>0</v>
          </cell>
          <cell r="TU61">
            <v>0</v>
          </cell>
          <cell r="TV61">
            <v>0</v>
          </cell>
          <cell r="TW61">
            <v>0</v>
          </cell>
          <cell r="TX61">
            <v>0</v>
          </cell>
          <cell r="TY61">
            <v>0</v>
          </cell>
          <cell r="TZ61">
            <v>0</v>
          </cell>
          <cell r="UA61">
            <v>0</v>
          </cell>
          <cell r="UB61">
            <v>0</v>
          </cell>
          <cell r="UC61">
            <v>0</v>
          </cell>
          <cell r="UD61">
            <v>0</v>
          </cell>
          <cell r="UE61">
            <v>0</v>
          </cell>
          <cell r="UF61">
            <v>0</v>
          </cell>
          <cell r="UG61">
            <v>0</v>
          </cell>
          <cell r="UH61">
            <v>0</v>
          </cell>
          <cell r="UI61">
            <v>0</v>
          </cell>
          <cell r="UJ61">
            <v>0</v>
          </cell>
          <cell r="UL61">
            <v>0</v>
          </cell>
          <cell r="UM61">
            <v>0</v>
          </cell>
          <cell r="UN61">
            <v>0</v>
          </cell>
          <cell r="UO61">
            <v>0</v>
          </cell>
          <cell r="UP61">
            <v>0</v>
          </cell>
          <cell r="UQ61">
            <v>0</v>
          </cell>
          <cell r="UR61">
            <v>0</v>
          </cell>
          <cell r="US61">
            <v>0</v>
          </cell>
          <cell r="UT61">
            <v>0</v>
          </cell>
          <cell r="UU61">
            <v>0</v>
          </cell>
          <cell r="UV61">
            <v>0</v>
          </cell>
          <cell r="UW61">
            <v>0</v>
          </cell>
          <cell r="UX61">
            <v>0</v>
          </cell>
          <cell r="UY61">
            <v>0</v>
          </cell>
          <cell r="UZ61">
            <v>0</v>
          </cell>
          <cell r="VA61">
            <v>0</v>
          </cell>
          <cell r="VB61">
            <v>0</v>
          </cell>
          <cell r="VC61">
            <v>0</v>
          </cell>
          <cell r="VD61">
            <v>0</v>
          </cell>
          <cell r="VE61">
            <v>0</v>
          </cell>
          <cell r="VF61">
            <v>0</v>
          </cell>
          <cell r="VG61">
            <v>0</v>
          </cell>
          <cell r="VH61">
            <v>0</v>
          </cell>
          <cell r="VI61">
            <v>0</v>
          </cell>
          <cell r="VJ61">
            <v>0</v>
          </cell>
          <cell r="VK61">
            <v>0</v>
          </cell>
          <cell r="VL61">
            <v>0</v>
          </cell>
          <cell r="VM61">
            <v>0</v>
          </cell>
          <cell r="VN61">
            <v>0</v>
          </cell>
          <cell r="VO61">
            <v>0</v>
          </cell>
          <cell r="VP61">
            <v>0</v>
          </cell>
          <cell r="VR61">
            <v>21</v>
          </cell>
          <cell r="VS61">
            <v>28</v>
          </cell>
          <cell r="VT61">
            <v>21</v>
          </cell>
          <cell r="VU61">
            <v>20</v>
          </cell>
          <cell r="VV61">
            <v>7</v>
          </cell>
          <cell r="VW61">
            <v>0</v>
          </cell>
          <cell r="VX61">
            <v>0</v>
          </cell>
          <cell r="VY61">
            <v>0</v>
          </cell>
          <cell r="VZ61">
            <v>0</v>
          </cell>
          <cell r="WA61">
            <v>0</v>
          </cell>
          <cell r="WB61">
            <v>0</v>
          </cell>
          <cell r="WC61">
            <v>0</v>
          </cell>
          <cell r="WD61">
            <v>0</v>
          </cell>
          <cell r="WE61">
            <v>1</v>
          </cell>
          <cell r="WF61">
            <v>0</v>
          </cell>
          <cell r="WG61">
            <v>0</v>
          </cell>
          <cell r="WH61">
            <v>0</v>
          </cell>
          <cell r="WI61">
            <v>0</v>
          </cell>
          <cell r="WJ61">
            <v>1</v>
          </cell>
          <cell r="WK61">
            <v>0</v>
          </cell>
          <cell r="WL61">
            <v>0</v>
          </cell>
          <cell r="WM61">
            <v>0</v>
          </cell>
          <cell r="WN61">
            <v>0</v>
          </cell>
          <cell r="WO61">
            <v>4</v>
          </cell>
          <cell r="WP61">
            <v>0</v>
          </cell>
          <cell r="WQ61">
            <v>1</v>
          </cell>
          <cell r="WR61">
            <v>2</v>
          </cell>
          <cell r="WS61">
            <v>3</v>
          </cell>
          <cell r="WT61">
            <v>0</v>
          </cell>
          <cell r="WU61">
            <v>0</v>
          </cell>
          <cell r="WV61">
            <v>1</v>
          </cell>
          <cell r="WW61">
            <v>1</v>
          </cell>
          <cell r="WX61">
            <v>2</v>
          </cell>
          <cell r="WY61">
            <v>2</v>
          </cell>
          <cell r="WZ61">
            <v>0</v>
          </cell>
          <cell r="XA61">
            <v>0</v>
          </cell>
          <cell r="XB61">
            <v>0</v>
          </cell>
          <cell r="XC61">
            <v>0</v>
          </cell>
          <cell r="XD61">
            <v>2</v>
          </cell>
          <cell r="XE61">
            <v>1</v>
          </cell>
          <cell r="XF61">
            <v>0</v>
          </cell>
          <cell r="XG61">
            <v>0</v>
          </cell>
          <cell r="XH61">
            <v>0</v>
          </cell>
          <cell r="XI61">
            <v>0</v>
          </cell>
          <cell r="XJ61">
            <v>3</v>
          </cell>
          <cell r="XK61">
            <v>7</v>
          </cell>
          <cell r="XL61">
            <v>8</v>
          </cell>
          <cell r="XM61">
            <v>5</v>
          </cell>
          <cell r="XN61">
            <v>20</v>
          </cell>
          <cell r="XO61">
            <v>0</v>
          </cell>
          <cell r="XP61">
            <v>0</v>
          </cell>
          <cell r="XQ61">
            <v>0</v>
          </cell>
          <cell r="XR61">
            <v>0</v>
          </cell>
          <cell r="XS61">
            <v>0</v>
          </cell>
          <cell r="XT61">
            <v>0</v>
          </cell>
          <cell r="XU61">
            <v>0</v>
          </cell>
          <cell r="XV61">
            <v>0</v>
          </cell>
          <cell r="XW61">
            <v>2</v>
          </cell>
          <cell r="XX61">
            <v>2</v>
          </cell>
          <cell r="XY61">
            <v>2</v>
          </cell>
          <cell r="XZ61">
            <v>6</v>
          </cell>
          <cell r="YA61">
            <v>0</v>
          </cell>
          <cell r="YB61">
            <v>0</v>
          </cell>
          <cell r="YC61">
            <v>0</v>
          </cell>
          <cell r="YD61">
            <v>0</v>
          </cell>
          <cell r="YE61">
            <v>0</v>
          </cell>
          <cell r="YF61">
            <v>40</v>
          </cell>
          <cell r="YG61">
            <v>1</v>
          </cell>
          <cell r="YH61">
            <v>1</v>
          </cell>
          <cell r="YI61">
            <v>1</v>
          </cell>
          <cell r="YJ61">
            <v>1</v>
          </cell>
          <cell r="YL61">
            <v>1</v>
          </cell>
          <cell r="YM61" t="str">
            <v>B</v>
          </cell>
          <cell r="YN61">
            <v>1</v>
          </cell>
          <cell r="YO61">
            <v>0</v>
          </cell>
          <cell r="YP61">
            <v>1</v>
          </cell>
        </row>
        <row r="62">
          <cell r="B62" t="str">
            <v>DWI CAHYA RAMDHANI</v>
          </cell>
          <cell r="C62">
            <v>159677</v>
          </cell>
          <cell r="D62">
            <v>6</v>
          </cell>
          <cell r="E62" t="str">
            <v>ISLAM</v>
          </cell>
          <cell r="F62" t="str">
            <v>PKWT</v>
          </cell>
          <cell r="G62" t="str">
            <v>POSTPAID</v>
          </cell>
          <cell r="J62">
            <v>19234636</v>
          </cell>
          <cell r="K62">
            <v>570054</v>
          </cell>
          <cell r="L62" t="str">
            <v>LAKI-LAKI</v>
          </cell>
          <cell r="M62" t="str">
            <v>AGENT POSTPAID</v>
          </cell>
          <cell r="N62" t="str">
            <v>ADITYA ROY WICAKSONO</v>
          </cell>
          <cell r="O62" t="str">
            <v>AAN YANUAR</v>
          </cell>
          <cell r="Q62">
            <v>0.36944444444444446</v>
          </cell>
          <cell r="R62">
            <v>60</v>
          </cell>
          <cell r="S62" t="str">
            <v>H</v>
          </cell>
          <cell r="AB62">
            <v>0.375</v>
          </cell>
          <cell r="AC62">
            <v>62</v>
          </cell>
          <cell r="AD62" t="str">
            <v>H</v>
          </cell>
          <cell r="AM62">
            <v>0</v>
          </cell>
          <cell r="AO62" t="str">
            <v>LL</v>
          </cell>
          <cell r="AX62">
            <v>0.22986111111111107</v>
          </cell>
          <cell r="AY62" t="str">
            <v>67-2</v>
          </cell>
          <cell r="AZ62" t="str">
            <v>H</v>
          </cell>
          <cell r="BI62">
            <v>0.37499999999999994</v>
          </cell>
          <cell r="BJ62">
            <v>62</v>
          </cell>
          <cell r="BK62" t="str">
            <v>H</v>
          </cell>
          <cell r="BT62">
            <v>0.37430555555555567</v>
          </cell>
          <cell r="BU62">
            <v>84</v>
          </cell>
          <cell r="BV62" t="str">
            <v>H</v>
          </cell>
          <cell r="CE62">
            <v>0</v>
          </cell>
          <cell r="CG62" t="str">
            <v>C</v>
          </cell>
          <cell r="CP62">
            <v>0</v>
          </cell>
          <cell r="CR62" t="str">
            <v>LL</v>
          </cell>
          <cell r="DA62">
            <v>0.2090277777777777</v>
          </cell>
          <cell r="DB62" t="str">
            <v>66-2</v>
          </cell>
          <cell r="DC62" t="str">
            <v>H</v>
          </cell>
          <cell r="DL62">
            <v>0.3618055555555556</v>
          </cell>
          <cell r="DM62">
            <v>58</v>
          </cell>
          <cell r="DN62" t="str">
            <v>H</v>
          </cell>
          <cell r="DW62">
            <v>0.37499999999999994</v>
          </cell>
          <cell r="DX62">
            <v>62</v>
          </cell>
          <cell r="DY62" t="str">
            <v>H</v>
          </cell>
          <cell r="EH62">
            <v>0.375</v>
          </cell>
          <cell r="EI62">
            <v>60</v>
          </cell>
          <cell r="EJ62" t="str">
            <v>TDP</v>
          </cell>
          <cell r="EK62" t="str">
            <v>DADAN DANI RAHMAT</v>
          </cell>
          <cell r="EL62" t="str">
            <v>KEHADIRAN</v>
          </cell>
          <cell r="ES62">
            <v>0</v>
          </cell>
          <cell r="EU62" t="str">
            <v>LL</v>
          </cell>
          <cell r="FD62">
            <v>0.1875</v>
          </cell>
          <cell r="FE62" t="str">
            <v>67-2</v>
          </cell>
          <cell r="FF62" t="str">
            <v>H</v>
          </cell>
          <cell r="FO62">
            <v>0.3756944444444445</v>
          </cell>
          <cell r="FP62">
            <v>62</v>
          </cell>
          <cell r="FQ62" t="str">
            <v>H</v>
          </cell>
          <cell r="FZ62">
            <v>0.37569444444444439</v>
          </cell>
          <cell r="GA62">
            <v>68</v>
          </cell>
          <cell r="GB62" t="str">
            <v>H</v>
          </cell>
          <cell r="GK62">
            <v>0.37569444444444439</v>
          </cell>
          <cell r="GL62">
            <v>68</v>
          </cell>
          <cell r="GM62" t="str">
            <v>H</v>
          </cell>
          <cell r="GV62">
            <v>0</v>
          </cell>
          <cell r="GX62" t="str">
            <v>LL</v>
          </cell>
          <cell r="HG62">
            <v>0.40555555555555567</v>
          </cell>
          <cell r="HH62">
            <v>55</v>
          </cell>
          <cell r="HI62" t="str">
            <v>H</v>
          </cell>
          <cell r="HR62">
            <v>0.375</v>
          </cell>
          <cell r="HS62">
            <v>58</v>
          </cell>
          <cell r="HT62" t="str">
            <v>H</v>
          </cell>
          <cell r="IC62">
            <v>0.375</v>
          </cell>
          <cell r="ID62">
            <v>60</v>
          </cell>
          <cell r="IE62" t="str">
            <v>H</v>
          </cell>
          <cell r="IN62">
            <v>1.3756944444444446</v>
          </cell>
          <cell r="IO62">
            <v>62</v>
          </cell>
          <cell r="IP62" t="str">
            <v>H</v>
          </cell>
          <cell r="JF62">
            <v>0</v>
          </cell>
          <cell r="JH62" t="str">
            <v>LL</v>
          </cell>
          <cell r="JQ62">
            <v>0.18819444444444444</v>
          </cell>
          <cell r="JR62" t="str">
            <v>72-2</v>
          </cell>
          <cell r="JS62" t="str">
            <v>H</v>
          </cell>
          <cell r="KB62">
            <v>0.37361111111111106</v>
          </cell>
          <cell r="KC62">
            <v>62</v>
          </cell>
          <cell r="KD62" t="str">
            <v>H</v>
          </cell>
          <cell r="KM62">
            <v>0.37430555555555556</v>
          </cell>
          <cell r="KN62">
            <v>84</v>
          </cell>
          <cell r="KO62" t="str">
            <v>H</v>
          </cell>
          <cell r="KX62">
            <v>0</v>
          </cell>
          <cell r="KZ62" t="str">
            <v>LL</v>
          </cell>
          <cell r="LI62">
            <v>0</v>
          </cell>
          <cell r="LK62" t="str">
            <v>LL</v>
          </cell>
          <cell r="NB62">
            <v>60</v>
          </cell>
          <cell r="NC62">
            <v>62</v>
          </cell>
          <cell r="ND62">
            <v>0</v>
          </cell>
          <cell r="NE62" t="str">
            <v>67-2</v>
          </cell>
          <cell r="NF62">
            <v>62</v>
          </cell>
          <cell r="NG62">
            <v>84</v>
          </cell>
          <cell r="NH62">
            <v>0</v>
          </cell>
          <cell r="NI62">
            <v>0</v>
          </cell>
          <cell r="NJ62" t="str">
            <v>66-2</v>
          </cell>
          <cell r="NK62">
            <v>58</v>
          </cell>
          <cell r="NL62">
            <v>62</v>
          </cell>
          <cell r="NM62">
            <v>60</v>
          </cell>
          <cell r="NN62">
            <v>0</v>
          </cell>
          <cell r="NO62" t="str">
            <v>67-2</v>
          </cell>
          <cell r="NP62">
            <v>62</v>
          </cell>
          <cell r="NQ62">
            <v>68</v>
          </cell>
          <cell r="NR62">
            <v>68</v>
          </cell>
          <cell r="NS62">
            <v>0</v>
          </cell>
          <cell r="NT62">
            <v>55</v>
          </cell>
          <cell r="NU62">
            <v>58</v>
          </cell>
          <cell r="NV62">
            <v>60</v>
          </cell>
          <cell r="NW62">
            <v>62</v>
          </cell>
          <cell r="NX62">
            <v>0</v>
          </cell>
          <cell r="NY62" t="str">
            <v>72-2</v>
          </cell>
          <cell r="NZ62">
            <v>62</v>
          </cell>
          <cell r="OA62">
            <v>84</v>
          </cell>
          <cell r="OB62">
            <v>0</v>
          </cell>
          <cell r="OC62">
            <v>0</v>
          </cell>
          <cell r="OD62">
            <v>0</v>
          </cell>
          <cell r="OE62">
            <v>0</v>
          </cell>
          <cell r="OF62">
            <v>0</v>
          </cell>
          <cell r="OH62" t="str">
            <v>H</v>
          </cell>
          <cell r="OI62" t="str">
            <v>H</v>
          </cell>
          <cell r="OJ62" t="str">
            <v>LL</v>
          </cell>
          <cell r="OK62" t="str">
            <v>H</v>
          </cell>
          <cell r="OL62" t="str">
            <v>H</v>
          </cell>
          <cell r="OM62" t="str">
            <v>H</v>
          </cell>
          <cell r="ON62" t="str">
            <v>C</v>
          </cell>
          <cell r="OO62" t="str">
            <v>LL</v>
          </cell>
          <cell r="OP62" t="str">
            <v>H</v>
          </cell>
          <cell r="OQ62" t="str">
            <v>H</v>
          </cell>
          <cell r="OR62" t="str">
            <v>H</v>
          </cell>
          <cell r="OS62" t="str">
            <v>TDP</v>
          </cell>
          <cell r="OT62" t="str">
            <v>LL</v>
          </cell>
          <cell r="OU62" t="str">
            <v>H</v>
          </cell>
          <cell r="OV62" t="str">
            <v>H</v>
          </cell>
          <cell r="OW62" t="str">
            <v>H</v>
          </cell>
          <cell r="OX62" t="str">
            <v>H</v>
          </cell>
          <cell r="OY62" t="str">
            <v>LL</v>
          </cell>
          <cell r="OZ62" t="str">
            <v>H</v>
          </cell>
          <cell r="PA62" t="str">
            <v>H</v>
          </cell>
          <cell r="PB62" t="str">
            <v>H</v>
          </cell>
          <cell r="PC62" t="str">
            <v>H</v>
          </cell>
          <cell r="PD62" t="str">
            <v>LL</v>
          </cell>
          <cell r="PE62" t="str">
            <v>H</v>
          </cell>
          <cell r="PF62" t="str">
            <v>H</v>
          </cell>
          <cell r="PG62" t="str">
            <v>H</v>
          </cell>
          <cell r="PH62" t="str">
            <v>LL</v>
          </cell>
          <cell r="PI62" t="str">
            <v>LL</v>
          </cell>
          <cell r="PJ62">
            <v>0</v>
          </cell>
          <cell r="PK62">
            <v>0</v>
          </cell>
          <cell r="PL62">
            <v>0</v>
          </cell>
          <cell r="PN62">
            <v>0</v>
          </cell>
          <cell r="PO62">
            <v>0</v>
          </cell>
          <cell r="PP62">
            <v>0</v>
          </cell>
          <cell r="PQ62">
            <v>0</v>
          </cell>
          <cell r="PR62">
            <v>0</v>
          </cell>
          <cell r="PS62">
            <v>0</v>
          </cell>
          <cell r="PT62">
            <v>0</v>
          </cell>
          <cell r="PU62">
            <v>0</v>
          </cell>
          <cell r="PV62">
            <v>0</v>
          </cell>
          <cell r="PW62">
            <v>0</v>
          </cell>
          <cell r="PX62">
            <v>0</v>
          </cell>
          <cell r="PY62" t="str">
            <v>DADAN DANI RAHMAT</v>
          </cell>
          <cell r="PZ62">
            <v>0</v>
          </cell>
          <cell r="QA62">
            <v>0</v>
          </cell>
          <cell r="QB62">
            <v>0</v>
          </cell>
          <cell r="QC62">
            <v>0</v>
          </cell>
          <cell r="QD62">
            <v>0</v>
          </cell>
          <cell r="QE62">
            <v>0</v>
          </cell>
          <cell r="QF62">
            <v>0</v>
          </cell>
          <cell r="QG62">
            <v>0</v>
          </cell>
          <cell r="QH62">
            <v>0</v>
          </cell>
          <cell r="QI62">
            <v>0</v>
          </cell>
          <cell r="QJ62">
            <v>0</v>
          </cell>
          <cell r="QK62">
            <v>0</v>
          </cell>
          <cell r="QL62">
            <v>0</v>
          </cell>
          <cell r="QM62">
            <v>0</v>
          </cell>
          <cell r="QN62">
            <v>0</v>
          </cell>
          <cell r="QO62">
            <v>0</v>
          </cell>
          <cell r="QP62">
            <v>0</v>
          </cell>
          <cell r="QQ62">
            <v>0</v>
          </cell>
          <cell r="QR62">
            <v>0</v>
          </cell>
          <cell r="QT62">
            <v>0</v>
          </cell>
          <cell r="QU62">
            <v>0</v>
          </cell>
          <cell r="QV62">
            <v>0</v>
          </cell>
          <cell r="QW62">
            <v>0</v>
          </cell>
          <cell r="QX62">
            <v>0</v>
          </cell>
          <cell r="QY62">
            <v>0</v>
          </cell>
          <cell r="QZ62">
            <v>0</v>
          </cell>
          <cell r="RA62">
            <v>0</v>
          </cell>
          <cell r="RB62">
            <v>0</v>
          </cell>
          <cell r="RC62">
            <v>0</v>
          </cell>
          <cell r="RD62">
            <v>0</v>
          </cell>
          <cell r="RE62" t="str">
            <v>KEHADIRAN</v>
          </cell>
          <cell r="RF62">
            <v>0</v>
          </cell>
          <cell r="RG62">
            <v>0</v>
          </cell>
          <cell r="RH62">
            <v>0</v>
          </cell>
          <cell r="RI62">
            <v>0</v>
          </cell>
          <cell r="RJ62">
            <v>0</v>
          </cell>
          <cell r="RK62">
            <v>0</v>
          </cell>
          <cell r="RL62">
            <v>0</v>
          </cell>
          <cell r="RM62">
            <v>0</v>
          </cell>
          <cell r="RN62">
            <v>0</v>
          </cell>
          <cell r="RO62">
            <v>0</v>
          </cell>
          <cell r="RP62">
            <v>0</v>
          </cell>
          <cell r="RQ62">
            <v>0</v>
          </cell>
          <cell r="RR62">
            <v>0</v>
          </cell>
          <cell r="RS62">
            <v>0</v>
          </cell>
          <cell r="RT62">
            <v>0</v>
          </cell>
          <cell r="RU62">
            <v>0</v>
          </cell>
          <cell r="RV62">
            <v>0</v>
          </cell>
          <cell r="RW62">
            <v>0</v>
          </cell>
          <cell r="RX62">
            <v>0</v>
          </cell>
          <cell r="RZ62">
            <v>0.36944444444444446</v>
          </cell>
          <cell r="SA62">
            <v>0.375</v>
          </cell>
          <cell r="SB62">
            <v>0</v>
          </cell>
          <cell r="SC62">
            <v>0.22986111111111107</v>
          </cell>
          <cell r="SD62">
            <v>0.37499999999999994</v>
          </cell>
          <cell r="SE62">
            <v>0.37430555555555567</v>
          </cell>
          <cell r="SF62">
            <v>0</v>
          </cell>
          <cell r="SG62">
            <v>0</v>
          </cell>
          <cell r="SH62">
            <v>0.2090277777777777</v>
          </cell>
          <cell r="SI62">
            <v>0.3618055555555556</v>
          </cell>
          <cell r="SJ62">
            <v>0.37499999999999994</v>
          </cell>
          <cell r="SK62">
            <v>0.375</v>
          </cell>
          <cell r="SL62">
            <v>0</v>
          </cell>
          <cell r="SM62">
            <v>0.1875</v>
          </cell>
          <cell r="SN62">
            <v>0.3756944444444445</v>
          </cell>
          <cell r="SO62">
            <v>0.37569444444444439</v>
          </cell>
          <cell r="SP62">
            <v>0.37569444444444439</v>
          </cell>
          <cell r="SQ62">
            <v>0</v>
          </cell>
          <cell r="SR62">
            <v>0.40555555555555567</v>
          </cell>
          <cell r="SS62">
            <v>0.375</v>
          </cell>
          <cell r="ST62">
            <v>0.375</v>
          </cell>
          <cell r="SU62">
            <v>1.3756944444444446</v>
          </cell>
          <cell r="SV62">
            <v>0</v>
          </cell>
          <cell r="SW62">
            <v>0.18819444444444444</v>
          </cell>
          <cell r="SX62">
            <v>0.37361111111111106</v>
          </cell>
          <cell r="SY62">
            <v>0.37430555555555556</v>
          </cell>
          <cell r="SZ62">
            <v>0</v>
          </cell>
          <cell r="TA62">
            <v>0</v>
          </cell>
          <cell r="TB62">
            <v>0</v>
          </cell>
          <cell r="TC62">
            <v>0</v>
          </cell>
          <cell r="TD62">
            <v>0</v>
          </cell>
          <cell r="TF62">
            <v>0</v>
          </cell>
          <cell r="TG62">
            <v>0</v>
          </cell>
          <cell r="TH62">
            <v>0</v>
          </cell>
          <cell r="TI62">
            <v>0</v>
          </cell>
          <cell r="TJ62">
            <v>0</v>
          </cell>
          <cell r="TK62">
            <v>0</v>
          </cell>
          <cell r="TL62">
            <v>0</v>
          </cell>
          <cell r="TM62">
            <v>0</v>
          </cell>
          <cell r="TN62">
            <v>0</v>
          </cell>
          <cell r="TO62">
            <v>0</v>
          </cell>
          <cell r="TP62">
            <v>0</v>
          </cell>
          <cell r="TQ62">
            <v>0</v>
          </cell>
          <cell r="TR62">
            <v>0</v>
          </cell>
          <cell r="TS62">
            <v>0</v>
          </cell>
          <cell r="TT62">
            <v>0</v>
          </cell>
          <cell r="TU62">
            <v>0</v>
          </cell>
          <cell r="TV62">
            <v>0</v>
          </cell>
          <cell r="TW62">
            <v>0</v>
          </cell>
          <cell r="TX62">
            <v>0</v>
          </cell>
          <cell r="TY62">
            <v>0</v>
          </cell>
          <cell r="TZ62">
            <v>0</v>
          </cell>
          <cell r="UA62">
            <v>0</v>
          </cell>
          <cell r="UB62">
            <v>0</v>
          </cell>
          <cell r="UC62">
            <v>0</v>
          </cell>
          <cell r="UD62">
            <v>0</v>
          </cell>
          <cell r="UE62">
            <v>0</v>
          </cell>
          <cell r="UF62">
            <v>0</v>
          </cell>
          <cell r="UG62">
            <v>0</v>
          </cell>
          <cell r="UH62">
            <v>0</v>
          </cell>
          <cell r="UI62">
            <v>0</v>
          </cell>
          <cell r="UJ62">
            <v>0</v>
          </cell>
          <cell r="UL62">
            <v>0</v>
          </cell>
          <cell r="UM62">
            <v>0</v>
          </cell>
          <cell r="UN62">
            <v>0</v>
          </cell>
          <cell r="UO62">
            <v>0</v>
          </cell>
          <cell r="UP62">
            <v>0</v>
          </cell>
          <cell r="UQ62">
            <v>0</v>
          </cell>
          <cell r="UR62">
            <v>0</v>
          </cell>
          <cell r="US62">
            <v>0</v>
          </cell>
          <cell r="UT62">
            <v>0</v>
          </cell>
          <cell r="UU62">
            <v>0</v>
          </cell>
          <cell r="UV62">
            <v>0</v>
          </cell>
          <cell r="UW62">
            <v>0</v>
          </cell>
          <cell r="UX62">
            <v>0</v>
          </cell>
          <cell r="UY62">
            <v>0</v>
          </cell>
          <cell r="UZ62">
            <v>0</v>
          </cell>
          <cell r="VA62">
            <v>0</v>
          </cell>
          <cell r="VB62">
            <v>0</v>
          </cell>
          <cell r="VC62">
            <v>0</v>
          </cell>
          <cell r="VD62">
            <v>0</v>
          </cell>
          <cell r="VE62">
            <v>0</v>
          </cell>
          <cell r="VF62">
            <v>0</v>
          </cell>
          <cell r="VG62">
            <v>0</v>
          </cell>
          <cell r="VH62">
            <v>0</v>
          </cell>
          <cell r="VI62">
            <v>0</v>
          </cell>
          <cell r="VJ62">
            <v>0</v>
          </cell>
          <cell r="VK62">
            <v>0</v>
          </cell>
          <cell r="VL62">
            <v>0</v>
          </cell>
          <cell r="VM62">
            <v>0</v>
          </cell>
          <cell r="VN62">
            <v>0</v>
          </cell>
          <cell r="VO62">
            <v>0</v>
          </cell>
          <cell r="VP62">
            <v>0</v>
          </cell>
          <cell r="VR62">
            <v>21</v>
          </cell>
          <cell r="VS62">
            <v>28</v>
          </cell>
          <cell r="VT62">
            <v>21</v>
          </cell>
          <cell r="VU62">
            <v>20</v>
          </cell>
          <cell r="VV62">
            <v>7</v>
          </cell>
          <cell r="VW62">
            <v>0</v>
          </cell>
          <cell r="VX62">
            <v>0</v>
          </cell>
          <cell r="VY62">
            <v>0</v>
          </cell>
          <cell r="VZ62">
            <v>0</v>
          </cell>
          <cell r="WA62">
            <v>0</v>
          </cell>
          <cell r="WB62">
            <v>0</v>
          </cell>
          <cell r="WC62">
            <v>0</v>
          </cell>
          <cell r="WD62">
            <v>0</v>
          </cell>
          <cell r="WE62">
            <v>1</v>
          </cell>
          <cell r="WF62">
            <v>0</v>
          </cell>
          <cell r="WG62">
            <v>0</v>
          </cell>
          <cell r="WH62">
            <v>0</v>
          </cell>
          <cell r="WI62">
            <v>0</v>
          </cell>
          <cell r="WJ62">
            <v>1</v>
          </cell>
          <cell r="WK62">
            <v>0</v>
          </cell>
          <cell r="WL62">
            <v>0</v>
          </cell>
          <cell r="WM62">
            <v>0</v>
          </cell>
          <cell r="WN62">
            <v>0</v>
          </cell>
          <cell r="WO62">
            <v>18</v>
          </cell>
          <cell r="WP62">
            <v>0</v>
          </cell>
          <cell r="WQ62">
            <v>0</v>
          </cell>
          <cell r="WR62">
            <v>1</v>
          </cell>
          <cell r="WS62">
            <v>1</v>
          </cell>
          <cell r="WT62">
            <v>0</v>
          </cell>
          <cell r="WU62">
            <v>0</v>
          </cell>
          <cell r="WV62">
            <v>0</v>
          </cell>
          <cell r="WW62">
            <v>0</v>
          </cell>
          <cell r="WX62">
            <v>0</v>
          </cell>
          <cell r="WY62">
            <v>1</v>
          </cell>
          <cell r="WZ62">
            <v>1</v>
          </cell>
          <cell r="XA62">
            <v>0</v>
          </cell>
          <cell r="XB62">
            <v>0</v>
          </cell>
          <cell r="XC62">
            <v>0</v>
          </cell>
          <cell r="XD62">
            <v>0</v>
          </cell>
          <cell r="XE62">
            <v>0</v>
          </cell>
          <cell r="XF62">
            <v>0</v>
          </cell>
          <cell r="XG62">
            <v>0</v>
          </cell>
          <cell r="XH62">
            <v>0</v>
          </cell>
          <cell r="XI62">
            <v>0</v>
          </cell>
          <cell r="XJ62">
            <v>1</v>
          </cell>
          <cell r="XK62">
            <v>7</v>
          </cell>
          <cell r="XL62">
            <v>8</v>
          </cell>
          <cell r="XM62">
            <v>5</v>
          </cell>
          <cell r="XN62">
            <v>20</v>
          </cell>
          <cell r="XO62">
            <v>0</v>
          </cell>
          <cell r="XP62">
            <v>0</v>
          </cell>
          <cell r="XQ62">
            <v>0</v>
          </cell>
          <cell r="XR62">
            <v>0</v>
          </cell>
          <cell r="XS62">
            <v>0</v>
          </cell>
          <cell r="XT62">
            <v>0</v>
          </cell>
          <cell r="XU62">
            <v>0</v>
          </cell>
          <cell r="XV62">
            <v>0</v>
          </cell>
          <cell r="XW62">
            <v>2</v>
          </cell>
          <cell r="XX62">
            <v>2</v>
          </cell>
          <cell r="XY62">
            <v>2</v>
          </cell>
          <cell r="XZ62">
            <v>6</v>
          </cell>
          <cell r="YA62">
            <v>0</v>
          </cell>
          <cell r="YB62">
            <v>0</v>
          </cell>
          <cell r="YC62">
            <v>0</v>
          </cell>
          <cell r="YD62">
            <v>0</v>
          </cell>
          <cell r="YE62">
            <v>0</v>
          </cell>
          <cell r="YF62">
            <v>40</v>
          </cell>
          <cell r="YG62">
            <v>1</v>
          </cell>
          <cell r="YH62">
            <v>1</v>
          </cell>
          <cell r="YI62">
            <v>1</v>
          </cell>
          <cell r="YJ62">
            <v>1</v>
          </cell>
          <cell r="YL62">
            <v>1</v>
          </cell>
          <cell r="YM62" t="str">
            <v>B</v>
          </cell>
          <cell r="YN62">
            <v>1</v>
          </cell>
          <cell r="YO62">
            <v>0</v>
          </cell>
          <cell r="YP62">
            <v>1</v>
          </cell>
        </row>
        <row r="63">
          <cell r="B63" t="str">
            <v>TRESNA NURAHMA DEWI</v>
          </cell>
          <cell r="C63">
            <v>160712</v>
          </cell>
          <cell r="D63" t="str">
            <v>12</v>
          </cell>
          <cell r="E63" t="str">
            <v>ISLAM</v>
          </cell>
          <cell r="F63" t="str">
            <v>PKWT</v>
          </cell>
          <cell r="G63" t="str">
            <v>PREPAID</v>
          </cell>
          <cell r="J63">
            <v>19235326</v>
          </cell>
          <cell r="K63">
            <v>570088</v>
          </cell>
          <cell r="L63" t="str">
            <v>PEREMPUAN</v>
          </cell>
          <cell r="M63" t="str">
            <v>AGENT PREPAID</v>
          </cell>
          <cell r="N63" t="str">
            <v>ADITYA ROY WICAKSONO</v>
          </cell>
          <cell r="O63" t="str">
            <v>AAN YANUAR</v>
          </cell>
          <cell r="Q63">
            <v>0.35625000000000018</v>
          </cell>
          <cell r="R63" t="str">
            <v>34-1</v>
          </cell>
          <cell r="S63" t="str">
            <v>H</v>
          </cell>
          <cell r="AB63">
            <v>0</v>
          </cell>
          <cell r="AD63" t="str">
            <v>LP</v>
          </cell>
          <cell r="AM63">
            <v>0.18402777777777785</v>
          </cell>
          <cell r="AO63" t="str">
            <v>LM</v>
          </cell>
          <cell r="AX63">
            <v>0.38124999999999992</v>
          </cell>
          <cell r="AY63">
            <v>25</v>
          </cell>
          <cell r="AZ63" t="str">
            <v>H</v>
          </cell>
          <cell r="BI63">
            <v>0.38541666666666657</v>
          </cell>
          <cell r="BJ63">
            <v>32</v>
          </cell>
          <cell r="BK63" t="str">
            <v>H</v>
          </cell>
          <cell r="BT63">
            <v>0</v>
          </cell>
          <cell r="BV63" t="str">
            <v>S</v>
          </cell>
          <cell r="CE63">
            <v>0</v>
          </cell>
          <cell r="CG63" t="str">
            <v>LP</v>
          </cell>
          <cell r="CP63">
            <v>0</v>
          </cell>
          <cell r="CR63" t="str">
            <v>C</v>
          </cell>
          <cell r="DA63">
            <v>0.41805555555555562</v>
          </cell>
          <cell r="DB63">
            <v>22</v>
          </cell>
          <cell r="DC63" t="str">
            <v>H</v>
          </cell>
          <cell r="DL63">
            <v>0.4152777777777778</v>
          </cell>
          <cell r="DM63">
            <v>25</v>
          </cell>
          <cell r="DN63" t="str">
            <v>H</v>
          </cell>
          <cell r="DW63">
            <v>0.37638888888888883</v>
          </cell>
          <cell r="DX63">
            <v>25</v>
          </cell>
          <cell r="DY63" t="str">
            <v>TDP</v>
          </cell>
          <cell r="DZ63" t="str">
            <v>KINTAN AYU ASYIFA</v>
          </cell>
          <cell r="EA63" t="str">
            <v>RESPON WEB</v>
          </cell>
          <cell r="EH63">
            <v>0</v>
          </cell>
          <cell r="EJ63" t="str">
            <v>TLPL</v>
          </cell>
          <cell r="EK63" t="str">
            <v>ERSYANITYA PRIMANITA</v>
          </cell>
          <cell r="EL63" t="str">
            <v>KETEPATAN LOGIN</v>
          </cell>
          <cell r="ES63">
            <v>0.37638888888888899</v>
          </cell>
          <cell r="ET63">
            <v>22</v>
          </cell>
          <cell r="EU63" t="str">
            <v>TLPM</v>
          </cell>
          <cell r="EV63" t="str">
            <v>ERSYANITYA PRIMANITA</v>
          </cell>
          <cell r="EW63" t="str">
            <v>KETEPATAN LOGIN</v>
          </cell>
          <cell r="FD63">
            <v>0.37569444444444444</v>
          </cell>
          <cell r="FE63">
            <v>22</v>
          </cell>
          <cell r="FF63" t="str">
            <v>H</v>
          </cell>
          <cell r="FO63">
            <v>0.37847222222222221</v>
          </cell>
          <cell r="FP63" t="str">
            <v>33-1</v>
          </cell>
          <cell r="FQ63" t="str">
            <v>H</v>
          </cell>
          <cell r="FZ63">
            <v>0</v>
          </cell>
          <cell r="GB63" t="str">
            <v>LP</v>
          </cell>
          <cell r="GK63">
            <v>0.37569444444444433</v>
          </cell>
          <cell r="GL63">
            <v>22</v>
          </cell>
          <cell r="GM63" t="str">
            <v>H</v>
          </cell>
          <cell r="GV63">
            <v>0.37361111111111117</v>
          </cell>
          <cell r="GW63">
            <v>26</v>
          </cell>
          <cell r="GX63" t="str">
            <v>TDP</v>
          </cell>
          <cell r="GY63" t="str">
            <v>DONA AYU DEHAZ</v>
          </cell>
          <cell r="GZ63" t="str">
            <v>CES</v>
          </cell>
          <cell r="HG63">
            <v>0.37847222222222232</v>
          </cell>
          <cell r="HH63" t="str">
            <v>34-1</v>
          </cell>
          <cell r="HI63" t="str">
            <v>H</v>
          </cell>
          <cell r="HR63">
            <v>0</v>
          </cell>
          <cell r="HT63" t="str">
            <v>LP</v>
          </cell>
          <cell r="IC63">
            <v>0</v>
          </cell>
          <cell r="IE63" t="str">
            <v>CM</v>
          </cell>
          <cell r="IN63">
            <v>0</v>
          </cell>
          <cell r="IP63" t="str">
            <v>CM</v>
          </cell>
          <cell r="JF63">
            <v>0</v>
          </cell>
          <cell r="JH63" t="str">
            <v>CM</v>
          </cell>
          <cell r="JQ63">
            <v>0</v>
          </cell>
          <cell r="JS63" t="str">
            <v>CM</v>
          </cell>
          <cell r="KB63">
            <v>0</v>
          </cell>
          <cell r="KD63" t="str">
            <v>CM</v>
          </cell>
          <cell r="KM63">
            <v>0</v>
          </cell>
          <cell r="KO63" t="str">
            <v>CM</v>
          </cell>
          <cell r="KX63">
            <v>0</v>
          </cell>
          <cell r="KZ63" t="str">
            <v>CM</v>
          </cell>
          <cell r="LI63">
            <v>0</v>
          </cell>
          <cell r="LK63" t="str">
            <v>CM</v>
          </cell>
          <cell r="NB63" t="str">
            <v>34-1</v>
          </cell>
          <cell r="NC63">
            <v>0</v>
          </cell>
          <cell r="ND63">
            <v>0</v>
          </cell>
          <cell r="NE63">
            <v>25</v>
          </cell>
          <cell r="NF63">
            <v>32</v>
          </cell>
          <cell r="NG63">
            <v>0</v>
          </cell>
          <cell r="NH63">
            <v>0</v>
          </cell>
          <cell r="NI63">
            <v>0</v>
          </cell>
          <cell r="NJ63">
            <v>22</v>
          </cell>
          <cell r="NK63">
            <v>25</v>
          </cell>
          <cell r="NL63">
            <v>25</v>
          </cell>
          <cell r="NM63">
            <v>0</v>
          </cell>
          <cell r="NN63">
            <v>22</v>
          </cell>
          <cell r="NO63">
            <v>22</v>
          </cell>
          <cell r="NP63" t="str">
            <v>33-1</v>
          </cell>
          <cell r="NQ63">
            <v>0</v>
          </cell>
          <cell r="NR63">
            <v>22</v>
          </cell>
          <cell r="NS63">
            <v>26</v>
          </cell>
          <cell r="NT63" t="str">
            <v>34-1</v>
          </cell>
          <cell r="NU63">
            <v>0</v>
          </cell>
          <cell r="NV63">
            <v>0</v>
          </cell>
          <cell r="NW63">
            <v>0</v>
          </cell>
          <cell r="NX63">
            <v>0</v>
          </cell>
          <cell r="NY63">
            <v>0</v>
          </cell>
          <cell r="NZ63">
            <v>0</v>
          </cell>
          <cell r="OA63">
            <v>0</v>
          </cell>
          <cell r="OB63">
            <v>0</v>
          </cell>
          <cell r="OC63">
            <v>0</v>
          </cell>
          <cell r="OD63">
            <v>0</v>
          </cell>
          <cell r="OE63">
            <v>0</v>
          </cell>
          <cell r="OF63">
            <v>0</v>
          </cell>
          <cell r="OH63" t="str">
            <v>H</v>
          </cell>
          <cell r="OI63" t="str">
            <v>LP</v>
          </cell>
          <cell r="OJ63" t="str">
            <v>LM</v>
          </cell>
          <cell r="OK63" t="str">
            <v>H</v>
          </cell>
          <cell r="OL63" t="str">
            <v>H</v>
          </cell>
          <cell r="OM63" t="str">
            <v>S</v>
          </cell>
          <cell r="ON63" t="str">
            <v>LP</v>
          </cell>
          <cell r="OO63" t="str">
            <v>C</v>
          </cell>
          <cell r="OP63" t="str">
            <v>H</v>
          </cell>
          <cell r="OQ63" t="str">
            <v>H</v>
          </cell>
          <cell r="OR63" t="str">
            <v>TDP</v>
          </cell>
          <cell r="OS63" t="str">
            <v>TLPL</v>
          </cell>
          <cell r="OT63" t="str">
            <v>TLPM</v>
          </cell>
          <cell r="OU63" t="str">
            <v>H</v>
          </cell>
          <cell r="OV63" t="str">
            <v>H</v>
          </cell>
          <cell r="OW63" t="str">
            <v>LP</v>
          </cell>
          <cell r="OX63" t="str">
            <v>H</v>
          </cell>
          <cell r="OY63" t="str">
            <v>TDP</v>
          </cell>
          <cell r="OZ63" t="str">
            <v>H</v>
          </cell>
          <cell r="PA63" t="str">
            <v>LP</v>
          </cell>
          <cell r="PB63" t="str">
            <v>CM</v>
          </cell>
          <cell r="PC63" t="str">
            <v>CM</v>
          </cell>
          <cell r="PD63" t="str">
            <v>CM</v>
          </cell>
          <cell r="PE63" t="str">
            <v>CM</v>
          </cell>
          <cell r="PF63" t="str">
            <v>CM</v>
          </cell>
          <cell r="PG63" t="str">
            <v>CM</v>
          </cell>
          <cell r="PH63" t="str">
            <v>CM</v>
          </cell>
          <cell r="PI63" t="str">
            <v>CM</v>
          </cell>
          <cell r="PJ63">
            <v>0</v>
          </cell>
          <cell r="PK63">
            <v>0</v>
          </cell>
          <cell r="PL63">
            <v>0</v>
          </cell>
          <cell r="PN63">
            <v>0</v>
          </cell>
          <cell r="PO63">
            <v>0</v>
          </cell>
          <cell r="PP63">
            <v>0</v>
          </cell>
          <cell r="PQ63">
            <v>0</v>
          </cell>
          <cell r="PR63">
            <v>0</v>
          </cell>
          <cell r="PS63">
            <v>0</v>
          </cell>
          <cell r="PT63">
            <v>0</v>
          </cell>
          <cell r="PU63">
            <v>0</v>
          </cell>
          <cell r="PV63">
            <v>0</v>
          </cell>
          <cell r="PW63">
            <v>0</v>
          </cell>
          <cell r="PX63" t="str">
            <v>KINTAN AYU ASYIFA</v>
          </cell>
          <cell r="PY63" t="str">
            <v>ERSYANITYA PRIMANITA</v>
          </cell>
          <cell r="PZ63" t="str">
            <v>ERSYANITYA PRIMANITA</v>
          </cell>
          <cell r="QA63">
            <v>0</v>
          </cell>
          <cell r="QB63">
            <v>0</v>
          </cell>
          <cell r="QC63">
            <v>0</v>
          </cell>
          <cell r="QD63">
            <v>0</v>
          </cell>
          <cell r="QE63" t="str">
            <v>DONA AYU DEHAZ</v>
          </cell>
          <cell r="QF63">
            <v>0</v>
          </cell>
          <cell r="QG63">
            <v>0</v>
          </cell>
          <cell r="QH63">
            <v>0</v>
          </cell>
          <cell r="QI63">
            <v>0</v>
          </cell>
          <cell r="QJ63">
            <v>0</v>
          </cell>
          <cell r="QK63">
            <v>0</v>
          </cell>
          <cell r="QL63">
            <v>0</v>
          </cell>
          <cell r="QM63">
            <v>0</v>
          </cell>
          <cell r="QN63">
            <v>0</v>
          </cell>
          <cell r="QO63">
            <v>0</v>
          </cell>
          <cell r="QP63">
            <v>0</v>
          </cell>
          <cell r="QQ63">
            <v>0</v>
          </cell>
          <cell r="QR63">
            <v>0</v>
          </cell>
          <cell r="QT63">
            <v>0</v>
          </cell>
          <cell r="QU63">
            <v>0</v>
          </cell>
          <cell r="QV63">
            <v>0</v>
          </cell>
          <cell r="QW63">
            <v>0</v>
          </cell>
          <cell r="QX63">
            <v>0</v>
          </cell>
          <cell r="QY63">
            <v>0</v>
          </cell>
          <cell r="QZ63">
            <v>0</v>
          </cell>
          <cell r="RA63">
            <v>0</v>
          </cell>
          <cell r="RB63">
            <v>0</v>
          </cell>
          <cell r="RC63">
            <v>0</v>
          </cell>
          <cell r="RD63" t="str">
            <v>RESPON WEB</v>
          </cell>
          <cell r="RE63" t="str">
            <v>KETEPATAN LOGIN</v>
          </cell>
          <cell r="RF63" t="str">
            <v>KETEPATAN LOGIN</v>
          </cell>
          <cell r="RG63">
            <v>0</v>
          </cell>
          <cell r="RH63">
            <v>0</v>
          </cell>
          <cell r="RI63">
            <v>0</v>
          </cell>
          <cell r="RJ63">
            <v>0</v>
          </cell>
          <cell r="RK63" t="str">
            <v>CES</v>
          </cell>
          <cell r="RL63">
            <v>0</v>
          </cell>
          <cell r="RM63">
            <v>0</v>
          </cell>
          <cell r="RN63">
            <v>0</v>
          </cell>
          <cell r="RO63">
            <v>0</v>
          </cell>
          <cell r="RP63">
            <v>0</v>
          </cell>
          <cell r="RQ63">
            <v>0</v>
          </cell>
          <cell r="RR63">
            <v>0</v>
          </cell>
          <cell r="RS63">
            <v>0</v>
          </cell>
          <cell r="RT63">
            <v>0</v>
          </cell>
          <cell r="RU63">
            <v>0</v>
          </cell>
          <cell r="RV63">
            <v>0</v>
          </cell>
          <cell r="RW63">
            <v>0</v>
          </cell>
          <cell r="RX63">
            <v>0</v>
          </cell>
          <cell r="RZ63">
            <v>0.35625000000000018</v>
          </cell>
          <cell r="SA63">
            <v>0</v>
          </cell>
          <cell r="SB63">
            <v>0.18402777777777785</v>
          </cell>
          <cell r="SC63">
            <v>0.38124999999999992</v>
          </cell>
          <cell r="SD63">
            <v>0.38541666666666657</v>
          </cell>
          <cell r="SE63">
            <v>0</v>
          </cell>
          <cell r="SF63">
            <v>0</v>
          </cell>
          <cell r="SG63">
            <v>0</v>
          </cell>
          <cell r="SH63">
            <v>0.41805555555555562</v>
          </cell>
          <cell r="SI63">
            <v>0.4152777777777778</v>
          </cell>
          <cell r="SJ63">
            <v>0.37638888888888883</v>
          </cell>
          <cell r="SK63">
            <v>0</v>
          </cell>
          <cell r="SL63">
            <v>0.37638888888888899</v>
          </cell>
          <cell r="SM63">
            <v>0.37569444444444444</v>
          </cell>
          <cell r="SN63">
            <v>0.37847222222222221</v>
          </cell>
          <cell r="SO63">
            <v>0</v>
          </cell>
          <cell r="SP63">
            <v>0.37569444444444433</v>
          </cell>
          <cell r="SQ63">
            <v>0.37361111111111117</v>
          </cell>
          <cell r="SR63">
            <v>0.37847222222222232</v>
          </cell>
          <cell r="SS63">
            <v>0</v>
          </cell>
          <cell r="ST63">
            <v>0</v>
          </cell>
          <cell r="SU63">
            <v>0</v>
          </cell>
          <cell r="SV63">
            <v>0</v>
          </cell>
          <cell r="SW63">
            <v>0</v>
          </cell>
          <cell r="SX63">
            <v>0</v>
          </cell>
          <cell r="SY63">
            <v>0</v>
          </cell>
          <cell r="SZ63">
            <v>0</v>
          </cell>
          <cell r="TA63">
            <v>0</v>
          </cell>
          <cell r="TB63">
            <v>0</v>
          </cell>
          <cell r="TC63">
            <v>0</v>
          </cell>
          <cell r="TD63">
            <v>0</v>
          </cell>
          <cell r="TF63">
            <v>0</v>
          </cell>
          <cell r="TG63">
            <v>0</v>
          </cell>
          <cell r="TH63">
            <v>0</v>
          </cell>
          <cell r="TI63">
            <v>0</v>
          </cell>
          <cell r="TJ63">
            <v>0</v>
          </cell>
          <cell r="TK63">
            <v>0</v>
          </cell>
          <cell r="TL63">
            <v>0</v>
          </cell>
          <cell r="TM63">
            <v>0</v>
          </cell>
          <cell r="TN63">
            <v>0</v>
          </cell>
          <cell r="TO63">
            <v>0</v>
          </cell>
          <cell r="TP63">
            <v>0</v>
          </cell>
          <cell r="TQ63">
            <v>0</v>
          </cell>
          <cell r="TR63">
            <v>0</v>
          </cell>
          <cell r="TS63">
            <v>0</v>
          </cell>
          <cell r="TT63">
            <v>0</v>
          </cell>
          <cell r="TU63">
            <v>0</v>
          </cell>
          <cell r="TV63">
            <v>0</v>
          </cell>
          <cell r="TW63">
            <v>0</v>
          </cell>
          <cell r="TX63">
            <v>0</v>
          </cell>
          <cell r="TY63">
            <v>0</v>
          </cell>
          <cell r="TZ63">
            <v>0</v>
          </cell>
          <cell r="UA63">
            <v>0</v>
          </cell>
          <cell r="UB63">
            <v>0</v>
          </cell>
          <cell r="UC63">
            <v>0</v>
          </cell>
          <cell r="UD63">
            <v>0</v>
          </cell>
          <cell r="UE63">
            <v>0</v>
          </cell>
          <cell r="UF63">
            <v>0</v>
          </cell>
          <cell r="UG63">
            <v>0</v>
          </cell>
          <cell r="UH63">
            <v>0</v>
          </cell>
          <cell r="UI63">
            <v>0</v>
          </cell>
          <cell r="UJ63">
            <v>0</v>
          </cell>
          <cell r="UL63">
            <v>0</v>
          </cell>
          <cell r="UM63">
            <v>0</v>
          </cell>
          <cell r="UN63">
            <v>0</v>
          </cell>
          <cell r="UO63">
            <v>0</v>
          </cell>
          <cell r="UP63">
            <v>0</v>
          </cell>
          <cell r="UQ63">
            <v>0</v>
          </cell>
          <cell r="UR63">
            <v>0</v>
          </cell>
          <cell r="US63">
            <v>0</v>
          </cell>
          <cell r="UT63">
            <v>0</v>
          </cell>
          <cell r="UU63">
            <v>0</v>
          </cell>
          <cell r="UV63">
            <v>0</v>
          </cell>
          <cell r="UW63">
            <v>0</v>
          </cell>
          <cell r="UX63">
            <v>0</v>
          </cell>
          <cell r="UY63">
            <v>0</v>
          </cell>
          <cell r="UZ63">
            <v>0</v>
          </cell>
          <cell r="VA63">
            <v>0</v>
          </cell>
          <cell r="VB63">
            <v>0</v>
          </cell>
          <cell r="VC63">
            <v>0</v>
          </cell>
          <cell r="VD63">
            <v>0</v>
          </cell>
          <cell r="VE63">
            <v>0</v>
          </cell>
          <cell r="VF63">
            <v>0</v>
          </cell>
          <cell r="VG63">
            <v>0</v>
          </cell>
          <cell r="VH63">
            <v>0</v>
          </cell>
          <cell r="VI63">
            <v>0</v>
          </cell>
          <cell r="VJ63">
            <v>0</v>
          </cell>
          <cell r="VK63">
            <v>0</v>
          </cell>
          <cell r="VL63">
            <v>0</v>
          </cell>
          <cell r="VM63">
            <v>0</v>
          </cell>
          <cell r="VN63">
            <v>0</v>
          </cell>
          <cell r="VO63">
            <v>0</v>
          </cell>
          <cell r="VP63">
            <v>0</v>
          </cell>
          <cell r="VR63">
            <v>22</v>
          </cell>
          <cell r="VS63">
            <v>28</v>
          </cell>
          <cell r="VT63">
            <v>21</v>
          </cell>
          <cell r="VU63">
            <v>12</v>
          </cell>
          <cell r="VV63">
            <v>6</v>
          </cell>
          <cell r="VW63">
            <v>1</v>
          </cell>
          <cell r="VX63">
            <v>0</v>
          </cell>
          <cell r="VY63">
            <v>1</v>
          </cell>
          <cell r="VZ63">
            <v>0</v>
          </cell>
          <cell r="WA63">
            <v>0</v>
          </cell>
          <cell r="WB63">
            <v>0</v>
          </cell>
          <cell r="WC63">
            <v>0</v>
          </cell>
          <cell r="WD63">
            <v>1</v>
          </cell>
          <cell r="WE63">
            <v>1</v>
          </cell>
          <cell r="WF63">
            <v>0</v>
          </cell>
          <cell r="WG63">
            <v>0</v>
          </cell>
          <cell r="WH63">
            <v>8</v>
          </cell>
          <cell r="WI63">
            <v>0</v>
          </cell>
          <cell r="WJ63">
            <v>9</v>
          </cell>
          <cell r="WK63">
            <v>0</v>
          </cell>
          <cell r="WL63">
            <v>0</v>
          </cell>
          <cell r="WM63">
            <v>0</v>
          </cell>
          <cell r="WN63">
            <v>0</v>
          </cell>
          <cell r="WO63">
            <v>3</v>
          </cell>
          <cell r="WP63">
            <v>1</v>
          </cell>
          <cell r="WQ63">
            <v>0</v>
          </cell>
          <cell r="WR63">
            <v>2</v>
          </cell>
          <cell r="WS63">
            <v>2</v>
          </cell>
          <cell r="WT63">
            <v>1</v>
          </cell>
          <cell r="WU63">
            <v>1</v>
          </cell>
          <cell r="WV63">
            <v>0</v>
          </cell>
          <cell r="WW63">
            <v>0</v>
          </cell>
          <cell r="WX63">
            <v>2</v>
          </cell>
          <cell r="WY63">
            <v>4</v>
          </cell>
          <cell r="WZ63">
            <v>0</v>
          </cell>
          <cell r="XA63">
            <v>2</v>
          </cell>
          <cell r="XB63">
            <v>1</v>
          </cell>
          <cell r="XC63">
            <v>1</v>
          </cell>
          <cell r="XD63">
            <v>0</v>
          </cell>
          <cell r="XE63">
            <v>0</v>
          </cell>
          <cell r="XF63">
            <v>0</v>
          </cell>
          <cell r="XG63">
            <v>0</v>
          </cell>
          <cell r="XH63">
            <v>0</v>
          </cell>
          <cell r="XI63">
            <v>0</v>
          </cell>
          <cell r="XJ63">
            <v>4</v>
          </cell>
          <cell r="XK63">
            <v>5</v>
          </cell>
          <cell r="XL63">
            <v>7</v>
          </cell>
          <cell r="XM63">
            <v>0</v>
          </cell>
          <cell r="XN63">
            <v>12</v>
          </cell>
          <cell r="XO63">
            <v>1</v>
          </cell>
          <cell r="XP63">
            <v>0</v>
          </cell>
          <cell r="XQ63">
            <v>0</v>
          </cell>
          <cell r="XR63">
            <v>1</v>
          </cell>
          <cell r="XS63">
            <v>0</v>
          </cell>
          <cell r="XT63">
            <v>0</v>
          </cell>
          <cell r="XU63">
            <v>0</v>
          </cell>
          <cell r="XV63">
            <v>0</v>
          </cell>
          <cell r="XW63">
            <v>2</v>
          </cell>
          <cell r="XX63">
            <v>2</v>
          </cell>
          <cell r="XY63">
            <v>2</v>
          </cell>
          <cell r="XZ63">
            <v>6</v>
          </cell>
          <cell r="YA63">
            <v>0</v>
          </cell>
          <cell r="YB63">
            <v>0</v>
          </cell>
          <cell r="YC63">
            <v>0</v>
          </cell>
          <cell r="YD63">
            <v>0</v>
          </cell>
          <cell r="YE63">
            <v>0</v>
          </cell>
          <cell r="YF63">
            <v>25</v>
          </cell>
          <cell r="YG63">
            <v>0.83333333333333337</v>
          </cell>
          <cell r="YH63">
            <v>1</v>
          </cell>
          <cell r="YI63">
            <v>1</v>
          </cell>
          <cell r="YJ63">
            <v>0.92307692307692313</v>
          </cell>
          <cell r="YL63">
            <v>0.94871794871794868</v>
          </cell>
          <cell r="YM63" t="str">
            <v>B</v>
          </cell>
          <cell r="YN63">
            <v>0.94871794871794868</v>
          </cell>
          <cell r="YO63">
            <v>1</v>
          </cell>
          <cell r="YP63">
            <v>0.92307692307692313</v>
          </cell>
        </row>
        <row r="64">
          <cell r="B64" t="str">
            <v>RESA CAHYANA ALGHIFARI</v>
          </cell>
          <cell r="C64">
            <v>160682</v>
          </cell>
          <cell r="D64" t="str">
            <v>11</v>
          </cell>
          <cell r="E64" t="str">
            <v>ISLAM</v>
          </cell>
          <cell r="F64" t="str">
            <v>PKWT</v>
          </cell>
          <cell r="G64" t="str">
            <v>POSTPAID</v>
          </cell>
          <cell r="J64">
            <v>19235083</v>
          </cell>
          <cell r="K64">
            <v>570136</v>
          </cell>
          <cell r="L64" t="str">
            <v>LAKI-LAKI</v>
          </cell>
          <cell r="M64" t="str">
            <v>AGENT POSTPAID</v>
          </cell>
          <cell r="N64" t="str">
            <v>JEANNY ANASTASYA</v>
          </cell>
          <cell r="O64" t="str">
            <v>AAN YANUAR</v>
          </cell>
          <cell r="Q64">
            <v>0.30694444444444419</v>
          </cell>
          <cell r="R64">
            <v>68</v>
          </cell>
          <cell r="S64" t="str">
            <v>IMP</v>
          </cell>
          <cell r="T64" t="str">
            <v>MUHAMAD BAIDHAWI</v>
          </cell>
          <cell r="W64" t="str">
            <v>Sakit kepala sebelah</v>
          </cell>
          <cell r="AB64">
            <v>1.375</v>
          </cell>
          <cell r="AC64">
            <v>62</v>
          </cell>
          <cell r="AD64" t="str">
            <v>H</v>
          </cell>
          <cell r="AM64">
            <v>0</v>
          </cell>
          <cell r="AO64" t="str">
            <v>LL</v>
          </cell>
          <cell r="AX64">
            <v>0</v>
          </cell>
          <cell r="AZ64" t="str">
            <v>S</v>
          </cell>
          <cell r="BC64" t="str">
            <v>DEMAM</v>
          </cell>
          <cell r="BI64">
            <v>0</v>
          </cell>
          <cell r="BK64" t="str">
            <v>S</v>
          </cell>
          <cell r="BN64" t="str">
            <v>DEMAM</v>
          </cell>
          <cell r="BT64">
            <v>0.3666666666666667</v>
          </cell>
          <cell r="BU64">
            <v>42</v>
          </cell>
          <cell r="BV64" t="str">
            <v>TDT</v>
          </cell>
          <cell r="BW64" t="str">
            <v>BRYAN WISHUDA SIHOMBING</v>
          </cell>
          <cell r="CE64">
            <v>0.35833333333333339</v>
          </cell>
          <cell r="CF64">
            <v>82</v>
          </cell>
          <cell r="CG64" t="str">
            <v>H</v>
          </cell>
          <cell r="CP64">
            <v>0</v>
          </cell>
          <cell r="CR64" t="str">
            <v>LL</v>
          </cell>
          <cell r="DA64">
            <v>0</v>
          </cell>
          <cell r="DC64" t="str">
            <v>LL</v>
          </cell>
          <cell r="DL64">
            <v>1.2243055555555558</v>
          </cell>
          <cell r="DM64" t="str">
            <v>67-2</v>
          </cell>
          <cell r="DN64" t="str">
            <v>H</v>
          </cell>
          <cell r="DW64">
            <v>0.36736111111111125</v>
          </cell>
          <cell r="DX64">
            <v>58</v>
          </cell>
          <cell r="DY64" t="str">
            <v>H</v>
          </cell>
          <cell r="EH64">
            <v>0.37499999999999994</v>
          </cell>
          <cell r="EI64">
            <v>62</v>
          </cell>
          <cell r="EJ64" t="str">
            <v>H</v>
          </cell>
          <cell r="ES64">
            <v>0.37152777777777768</v>
          </cell>
          <cell r="ET64">
            <v>68</v>
          </cell>
          <cell r="EU64" t="str">
            <v>H</v>
          </cell>
          <cell r="FD64">
            <v>0</v>
          </cell>
          <cell r="FF64" t="str">
            <v>LL</v>
          </cell>
          <cell r="FO64">
            <v>0.37222222222222223</v>
          </cell>
          <cell r="FP64">
            <v>58</v>
          </cell>
          <cell r="FQ64" t="str">
            <v>H</v>
          </cell>
          <cell r="FZ64">
            <v>0.375</v>
          </cell>
          <cell r="GA64">
            <v>60</v>
          </cell>
          <cell r="GB64" t="str">
            <v>H</v>
          </cell>
          <cell r="GK64">
            <v>0.37013888888888902</v>
          </cell>
          <cell r="GL64">
            <v>62</v>
          </cell>
          <cell r="GM64" t="str">
            <v>H</v>
          </cell>
          <cell r="GV64">
            <v>0.36944444444444435</v>
          </cell>
          <cell r="GW64">
            <v>84</v>
          </cell>
          <cell r="GX64" t="str">
            <v>H</v>
          </cell>
          <cell r="HG64">
            <v>0</v>
          </cell>
          <cell r="HI64" t="str">
            <v>LL</v>
          </cell>
          <cell r="HR64">
            <v>0</v>
          </cell>
          <cell r="HT64" t="str">
            <v>LL</v>
          </cell>
          <cell r="IC64">
            <v>0.19027777777777777</v>
          </cell>
          <cell r="ID64" t="str">
            <v>67-2</v>
          </cell>
          <cell r="IE64" t="str">
            <v>H</v>
          </cell>
          <cell r="IN64">
            <v>0.36736111111111103</v>
          </cell>
          <cell r="IO64">
            <v>58</v>
          </cell>
          <cell r="IP64" t="str">
            <v>H</v>
          </cell>
          <cell r="JF64">
            <v>0.36111111111111094</v>
          </cell>
          <cell r="JG64">
            <v>58</v>
          </cell>
          <cell r="JH64" t="str">
            <v>H</v>
          </cell>
          <cell r="JQ64">
            <v>0.41249999999999998</v>
          </cell>
          <cell r="JR64">
            <v>42</v>
          </cell>
          <cell r="JS64" t="str">
            <v>TDT</v>
          </cell>
          <cell r="JT64" t="str">
            <v>JULIO SAECAR AGUSTA</v>
          </cell>
          <cell r="KB64">
            <v>0.3708333333333334</v>
          </cell>
          <cell r="KC64">
            <v>62</v>
          </cell>
          <cell r="KD64" t="str">
            <v>TDP</v>
          </cell>
          <cell r="KE64" t="str">
            <v>DONNY YUSUF SUFRIYADI</v>
          </cell>
          <cell r="KF64" t="str">
            <v>CES</v>
          </cell>
          <cell r="KM64">
            <v>0</v>
          </cell>
          <cell r="KO64" t="str">
            <v>LL</v>
          </cell>
          <cell r="KX64">
            <v>0</v>
          </cell>
          <cell r="KZ64" t="str">
            <v>C</v>
          </cell>
          <cell r="LI64">
            <v>0.18194444444444435</v>
          </cell>
          <cell r="LJ64" t="str">
            <v>72-2</v>
          </cell>
          <cell r="LK64" t="str">
            <v>H</v>
          </cell>
          <cell r="NB64">
            <v>68</v>
          </cell>
          <cell r="NC64">
            <v>62</v>
          </cell>
          <cell r="ND64">
            <v>0</v>
          </cell>
          <cell r="NE64">
            <v>0</v>
          </cell>
          <cell r="NF64">
            <v>0</v>
          </cell>
          <cell r="NG64">
            <v>42</v>
          </cell>
          <cell r="NH64">
            <v>82</v>
          </cell>
          <cell r="NI64">
            <v>0</v>
          </cell>
          <cell r="NJ64">
            <v>0</v>
          </cell>
          <cell r="NK64" t="str">
            <v>67-2</v>
          </cell>
          <cell r="NL64">
            <v>58</v>
          </cell>
          <cell r="NM64">
            <v>62</v>
          </cell>
          <cell r="NN64">
            <v>68</v>
          </cell>
          <cell r="NO64">
            <v>0</v>
          </cell>
          <cell r="NP64">
            <v>58</v>
          </cell>
          <cell r="NQ64">
            <v>60</v>
          </cell>
          <cell r="NR64">
            <v>62</v>
          </cell>
          <cell r="NS64">
            <v>84</v>
          </cell>
          <cell r="NT64">
            <v>0</v>
          </cell>
          <cell r="NU64">
            <v>0</v>
          </cell>
          <cell r="NV64" t="str">
            <v>67-2</v>
          </cell>
          <cell r="NW64">
            <v>58</v>
          </cell>
          <cell r="NX64">
            <v>58</v>
          </cell>
          <cell r="NY64">
            <v>42</v>
          </cell>
          <cell r="NZ64">
            <v>62</v>
          </cell>
          <cell r="OA64">
            <v>0</v>
          </cell>
          <cell r="OB64">
            <v>0</v>
          </cell>
          <cell r="OC64" t="str">
            <v>72-2</v>
          </cell>
          <cell r="OD64">
            <v>0</v>
          </cell>
          <cell r="OE64">
            <v>0</v>
          </cell>
          <cell r="OF64">
            <v>0</v>
          </cell>
          <cell r="OH64" t="str">
            <v>IMP</v>
          </cell>
          <cell r="OI64" t="str">
            <v>H</v>
          </cell>
          <cell r="OJ64" t="str">
            <v>LL</v>
          </cell>
          <cell r="OK64" t="str">
            <v>S</v>
          </cell>
          <cell r="OL64" t="str">
            <v>S</v>
          </cell>
          <cell r="OM64" t="str">
            <v>TDT</v>
          </cell>
          <cell r="ON64" t="str">
            <v>H</v>
          </cell>
          <cell r="OO64" t="str">
            <v>LL</v>
          </cell>
          <cell r="OP64" t="str">
            <v>LL</v>
          </cell>
          <cell r="OQ64" t="str">
            <v>H</v>
          </cell>
          <cell r="OR64" t="str">
            <v>H</v>
          </cell>
          <cell r="OS64" t="str">
            <v>H</v>
          </cell>
          <cell r="OT64" t="str">
            <v>H</v>
          </cell>
          <cell r="OU64" t="str">
            <v>LL</v>
          </cell>
          <cell r="OV64" t="str">
            <v>H</v>
          </cell>
          <cell r="OW64" t="str">
            <v>H</v>
          </cell>
          <cell r="OX64" t="str">
            <v>H</v>
          </cell>
          <cell r="OY64" t="str">
            <v>H</v>
          </cell>
          <cell r="OZ64" t="str">
            <v>LL</v>
          </cell>
          <cell r="PA64" t="str">
            <v>LL</v>
          </cell>
          <cell r="PB64" t="str">
            <v>H</v>
          </cell>
          <cell r="PC64" t="str">
            <v>H</v>
          </cell>
          <cell r="PD64" t="str">
            <v>H</v>
          </cell>
          <cell r="PE64" t="str">
            <v>TDT</v>
          </cell>
          <cell r="PF64" t="str">
            <v>TDP</v>
          </cell>
          <cell r="PG64" t="str">
            <v>LL</v>
          </cell>
          <cell r="PH64" t="str">
            <v>C</v>
          </cell>
          <cell r="PI64" t="str">
            <v>H</v>
          </cell>
          <cell r="PJ64">
            <v>0</v>
          </cell>
          <cell r="PK64">
            <v>0</v>
          </cell>
          <cell r="PL64">
            <v>0</v>
          </cell>
          <cell r="PN64" t="str">
            <v>MUHAMAD BAIDHAWI</v>
          </cell>
          <cell r="PO64">
            <v>0</v>
          </cell>
          <cell r="PP64">
            <v>0</v>
          </cell>
          <cell r="PQ64">
            <v>0</v>
          </cell>
          <cell r="PR64">
            <v>0</v>
          </cell>
          <cell r="PS64" t="str">
            <v>BRYAN WISHUDA SIHOMBING</v>
          </cell>
          <cell r="PT64">
            <v>0</v>
          </cell>
          <cell r="PU64">
            <v>0</v>
          </cell>
          <cell r="PV64">
            <v>0</v>
          </cell>
          <cell r="PW64">
            <v>0</v>
          </cell>
          <cell r="PX64">
            <v>0</v>
          </cell>
          <cell r="PY64">
            <v>0</v>
          </cell>
          <cell r="PZ64">
            <v>0</v>
          </cell>
          <cell r="QA64">
            <v>0</v>
          </cell>
          <cell r="QB64">
            <v>0</v>
          </cell>
          <cell r="QC64">
            <v>0</v>
          </cell>
          <cell r="QD64">
            <v>0</v>
          </cell>
          <cell r="QE64">
            <v>0</v>
          </cell>
          <cell r="QF64">
            <v>0</v>
          </cell>
          <cell r="QG64">
            <v>0</v>
          </cell>
          <cell r="QH64">
            <v>0</v>
          </cell>
          <cell r="QI64">
            <v>0</v>
          </cell>
          <cell r="QJ64">
            <v>0</v>
          </cell>
          <cell r="QK64" t="str">
            <v>JULIO SAECAR AGUSTA</v>
          </cell>
          <cell r="QL64" t="str">
            <v>DONNY YUSUF SUFRIYADI</v>
          </cell>
          <cell r="QM64">
            <v>0</v>
          </cell>
          <cell r="QN64">
            <v>0</v>
          </cell>
          <cell r="QO64">
            <v>0</v>
          </cell>
          <cell r="QP64">
            <v>0</v>
          </cell>
          <cell r="QQ64">
            <v>0</v>
          </cell>
          <cell r="QR64">
            <v>0</v>
          </cell>
          <cell r="QT64">
            <v>0</v>
          </cell>
          <cell r="QU64">
            <v>0</v>
          </cell>
          <cell r="QV64">
            <v>0</v>
          </cell>
          <cell r="QW64">
            <v>0</v>
          </cell>
          <cell r="QX64">
            <v>0</v>
          </cell>
          <cell r="QY64">
            <v>0</v>
          </cell>
          <cell r="QZ64">
            <v>0</v>
          </cell>
          <cell r="RA64">
            <v>0</v>
          </cell>
          <cell r="RB64">
            <v>0</v>
          </cell>
          <cell r="RC64">
            <v>0</v>
          </cell>
          <cell r="RD64">
            <v>0</v>
          </cell>
          <cell r="RE64">
            <v>0</v>
          </cell>
          <cell r="RF64">
            <v>0</v>
          </cell>
          <cell r="RG64">
            <v>0</v>
          </cell>
          <cell r="RH64">
            <v>0</v>
          </cell>
          <cell r="RI64">
            <v>0</v>
          </cell>
          <cell r="RJ64">
            <v>0</v>
          </cell>
          <cell r="RK64">
            <v>0</v>
          </cell>
          <cell r="RL64">
            <v>0</v>
          </cell>
          <cell r="RM64">
            <v>0</v>
          </cell>
          <cell r="RN64">
            <v>0</v>
          </cell>
          <cell r="RO64">
            <v>0</v>
          </cell>
          <cell r="RP64">
            <v>0</v>
          </cell>
          <cell r="RQ64">
            <v>0</v>
          </cell>
          <cell r="RR64" t="str">
            <v>CES</v>
          </cell>
          <cell r="RS64">
            <v>0</v>
          </cell>
          <cell r="RT64">
            <v>0</v>
          </cell>
          <cell r="RU64">
            <v>0</v>
          </cell>
          <cell r="RV64">
            <v>0</v>
          </cell>
          <cell r="RW64">
            <v>0</v>
          </cell>
          <cell r="RX64">
            <v>0</v>
          </cell>
          <cell r="RZ64">
            <v>0.30694444444444419</v>
          </cell>
          <cell r="SA64">
            <v>1.375</v>
          </cell>
          <cell r="SB64">
            <v>0</v>
          </cell>
          <cell r="SC64">
            <v>0</v>
          </cell>
          <cell r="SD64">
            <v>0</v>
          </cell>
          <cell r="SE64">
            <v>0.3666666666666667</v>
          </cell>
          <cell r="SF64">
            <v>0.35833333333333339</v>
          </cell>
          <cell r="SG64">
            <v>0</v>
          </cell>
          <cell r="SH64">
            <v>0</v>
          </cell>
          <cell r="SI64">
            <v>1.2243055555555558</v>
          </cell>
          <cell r="SJ64">
            <v>0.36736111111111125</v>
          </cell>
          <cell r="SK64">
            <v>0.37499999999999994</v>
          </cell>
          <cell r="SL64">
            <v>0.37152777777777768</v>
          </cell>
          <cell r="SM64">
            <v>0</v>
          </cell>
          <cell r="SN64">
            <v>0.37222222222222223</v>
          </cell>
          <cell r="SO64">
            <v>0.375</v>
          </cell>
          <cell r="SP64">
            <v>0.37013888888888902</v>
          </cell>
          <cell r="SQ64">
            <v>0.36944444444444435</v>
          </cell>
          <cell r="SR64">
            <v>0</v>
          </cell>
          <cell r="SS64">
            <v>0</v>
          </cell>
          <cell r="ST64">
            <v>0.19027777777777777</v>
          </cell>
          <cell r="SU64">
            <v>0.36736111111111103</v>
          </cell>
          <cell r="SV64">
            <v>0.36111111111111094</v>
          </cell>
          <cell r="SW64">
            <v>0.41249999999999998</v>
          </cell>
          <cell r="SX64">
            <v>0.3708333333333334</v>
          </cell>
          <cell r="SY64">
            <v>0</v>
          </cell>
          <cell r="SZ64">
            <v>0</v>
          </cell>
          <cell r="TA64">
            <v>0.18194444444444435</v>
          </cell>
          <cell r="TB64">
            <v>0</v>
          </cell>
          <cell r="TC64">
            <v>0</v>
          </cell>
          <cell r="TD64">
            <v>0</v>
          </cell>
          <cell r="TF64">
            <v>0</v>
          </cell>
          <cell r="TG64">
            <v>0</v>
          </cell>
          <cell r="TH64">
            <v>0</v>
          </cell>
          <cell r="TI64">
            <v>0</v>
          </cell>
          <cell r="TJ64">
            <v>0</v>
          </cell>
          <cell r="TK64">
            <v>0</v>
          </cell>
          <cell r="TL64">
            <v>0</v>
          </cell>
          <cell r="TM64">
            <v>0</v>
          </cell>
          <cell r="TN64">
            <v>0</v>
          </cell>
          <cell r="TO64">
            <v>0</v>
          </cell>
          <cell r="TP64">
            <v>0</v>
          </cell>
          <cell r="TQ64">
            <v>0</v>
          </cell>
          <cell r="TR64">
            <v>0</v>
          </cell>
          <cell r="TS64">
            <v>0</v>
          </cell>
          <cell r="TT64">
            <v>0</v>
          </cell>
          <cell r="TU64">
            <v>0</v>
          </cell>
          <cell r="TV64">
            <v>0</v>
          </cell>
          <cell r="TW64">
            <v>0</v>
          </cell>
          <cell r="TX64">
            <v>0</v>
          </cell>
          <cell r="TY64">
            <v>0</v>
          </cell>
          <cell r="TZ64">
            <v>0</v>
          </cell>
          <cell r="UA64">
            <v>0</v>
          </cell>
          <cell r="UB64">
            <v>0</v>
          </cell>
          <cell r="UC64">
            <v>0</v>
          </cell>
          <cell r="UD64">
            <v>0</v>
          </cell>
          <cell r="UE64">
            <v>0</v>
          </cell>
          <cell r="UF64">
            <v>0</v>
          </cell>
          <cell r="UG64">
            <v>0</v>
          </cell>
          <cell r="UH64">
            <v>0</v>
          </cell>
          <cell r="UI64">
            <v>0</v>
          </cell>
          <cell r="UJ64">
            <v>0</v>
          </cell>
          <cell r="UL64">
            <v>0</v>
          </cell>
          <cell r="UM64">
            <v>0</v>
          </cell>
          <cell r="UN64">
            <v>0</v>
          </cell>
          <cell r="UO64">
            <v>0</v>
          </cell>
          <cell r="UP64">
            <v>0</v>
          </cell>
          <cell r="UQ64">
            <v>0</v>
          </cell>
          <cell r="UR64">
            <v>0</v>
          </cell>
          <cell r="US64">
            <v>0</v>
          </cell>
          <cell r="UT64">
            <v>0</v>
          </cell>
          <cell r="UU64">
            <v>0</v>
          </cell>
          <cell r="UV64">
            <v>0</v>
          </cell>
          <cell r="UW64">
            <v>0</v>
          </cell>
          <cell r="UX64">
            <v>0</v>
          </cell>
          <cell r="UY64">
            <v>0</v>
          </cell>
          <cell r="UZ64">
            <v>0</v>
          </cell>
          <cell r="VA64">
            <v>0</v>
          </cell>
          <cell r="VB64">
            <v>0</v>
          </cell>
          <cell r="VC64">
            <v>0</v>
          </cell>
          <cell r="VD64">
            <v>0</v>
          </cell>
          <cell r="VE64">
            <v>0</v>
          </cell>
          <cell r="VF64">
            <v>0</v>
          </cell>
          <cell r="VG64">
            <v>0</v>
          </cell>
          <cell r="VH64">
            <v>0</v>
          </cell>
          <cell r="VI64">
            <v>0</v>
          </cell>
          <cell r="VJ64">
            <v>0</v>
          </cell>
          <cell r="VK64">
            <v>0</v>
          </cell>
          <cell r="VL64">
            <v>0</v>
          </cell>
          <cell r="VM64">
            <v>0</v>
          </cell>
          <cell r="VN64">
            <v>0</v>
          </cell>
          <cell r="VO64">
            <v>0</v>
          </cell>
          <cell r="VP64">
            <v>0</v>
          </cell>
          <cell r="VR64">
            <v>21</v>
          </cell>
          <cell r="VS64">
            <v>28</v>
          </cell>
          <cell r="VT64">
            <v>19</v>
          </cell>
          <cell r="VU64">
            <v>18</v>
          </cell>
          <cell r="VV64">
            <v>7</v>
          </cell>
          <cell r="VW64">
            <v>2</v>
          </cell>
          <cell r="VX64">
            <v>0</v>
          </cell>
          <cell r="VY64">
            <v>2</v>
          </cell>
          <cell r="VZ64">
            <v>0</v>
          </cell>
          <cell r="WA64">
            <v>0</v>
          </cell>
          <cell r="WB64">
            <v>0</v>
          </cell>
          <cell r="WC64">
            <v>0</v>
          </cell>
          <cell r="WD64">
            <v>2</v>
          </cell>
          <cell r="WE64">
            <v>1</v>
          </cell>
          <cell r="WF64">
            <v>0</v>
          </cell>
          <cell r="WG64">
            <v>0</v>
          </cell>
          <cell r="WH64">
            <v>0</v>
          </cell>
          <cell r="WI64">
            <v>0</v>
          </cell>
          <cell r="WJ64">
            <v>1</v>
          </cell>
          <cell r="WK64">
            <v>0</v>
          </cell>
          <cell r="WL64">
            <v>0</v>
          </cell>
          <cell r="WM64">
            <v>0</v>
          </cell>
          <cell r="WN64">
            <v>0</v>
          </cell>
          <cell r="WO64">
            <v>14</v>
          </cell>
          <cell r="WP64">
            <v>0</v>
          </cell>
          <cell r="WQ64">
            <v>2</v>
          </cell>
          <cell r="WR64">
            <v>1</v>
          </cell>
          <cell r="WS64">
            <v>3</v>
          </cell>
          <cell r="WT64">
            <v>0</v>
          </cell>
          <cell r="WU64">
            <v>0</v>
          </cell>
          <cell r="WV64">
            <v>0</v>
          </cell>
          <cell r="WW64">
            <v>0</v>
          </cell>
          <cell r="WX64">
            <v>0</v>
          </cell>
          <cell r="WY64">
            <v>1</v>
          </cell>
          <cell r="WZ64">
            <v>0</v>
          </cell>
          <cell r="XA64">
            <v>0</v>
          </cell>
          <cell r="XB64">
            <v>1</v>
          </cell>
          <cell r="XC64">
            <v>0</v>
          </cell>
          <cell r="XD64">
            <v>0</v>
          </cell>
          <cell r="XE64">
            <v>0</v>
          </cell>
          <cell r="XF64">
            <v>0</v>
          </cell>
          <cell r="XG64">
            <v>0</v>
          </cell>
          <cell r="XH64">
            <v>0</v>
          </cell>
          <cell r="XI64">
            <v>0</v>
          </cell>
          <cell r="XJ64">
            <v>1</v>
          </cell>
          <cell r="XK64">
            <v>5</v>
          </cell>
          <cell r="XL64">
            <v>7</v>
          </cell>
          <cell r="XM64">
            <v>6</v>
          </cell>
          <cell r="XN64">
            <v>18</v>
          </cell>
          <cell r="XO64">
            <v>2</v>
          </cell>
          <cell r="XP64">
            <v>0</v>
          </cell>
          <cell r="XQ64">
            <v>0</v>
          </cell>
          <cell r="XR64">
            <v>2</v>
          </cell>
          <cell r="XS64">
            <v>0</v>
          </cell>
          <cell r="XT64">
            <v>0</v>
          </cell>
          <cell r="XU64">
            <v>0</v>
          </cell>
          <cell r="XV64">
            <v>0</v>
          </cell>
          <cell r="XW64">
            <v>3</v>
          </cell>
          <cell r="XX64">
            <v>3</v>
          </cell>
          <cell r="XY64">
            <v>3</v>
          </cell>
          <cell r="XZ64">
            <v>9</v>
          </cell>
          <cell r="YA64">
            <v>0</v>
          </cell>
          <cell r="YB64">
            <v>0</v>
          </cell>
          <cell r="YC64">
            <v>0</v>
          </cell>
          <cell r="YD64">
            <v>0</v>
          </cell>
          <cell r="YE64">
            <v>0</v>
          </cell>
          <cell r="YF64">
            <v>38</v>
          </cell>
          <cell r="YG64">
            <v>0.7142857142857143</v>
          </cell>
          <cell r="YH64">
            <v>1</v>
          </cell>
          <cell r="YI64">
            <v>1</v>
          </cell>
          <cell r="YJ64">
            <v>0.9</v>
          </cell>
          <cell r="YL64">
            <v>0.87878787878787878</v>
          </cell>
          <cell r="YM64" t="str">
            <v>B</v>
          </cell>
          <cell r="YN64">
            <v>0.87878787878787878</v>
          </cell>
          <cell r="YO64">
            <v>2</v>
          </cell>
          <cell r="YP64">
            <v>0.9</v>
          </cell>
        </row>
        <row r="65">
          <cell r="B65" t="str">
            <v>WIDI HAYATI NINGRUM</v>
          </cell>
          <cell r="C65">
            <v>160690</v>
          </cell>
          <cell r="D65" t="str">
            <v>11</v>
          </cell>
          <cell r="E65" t="str">
            <v>ISLAM</v>
          </cell>
          <cell r="F65" t="str">
            <v>PKWT</v>
          </cell>
          <cell r="G65" t="str">
            <v>POSTPAID</v>
          </cell>
          <cell r="J65">
            <v>19235099</v>
          </cell>
          <cell r="K65">
            <v>570179</v>
          </cell>
          <cell r="L65" t="str">
            <v>PEREMPUAN</v>
          </cell>
          <cell r="M65" t="str">
            <v>AGENT POSTPAID</v>
          </cell>
          <cell r="N65" t="str">
            <v>FREDY CAHYADI</v>
          </cell>
          <cell r="O65" t="str">
            <v>RIKA RIANY</v>
          </cell>
          <cell r="Q65">
            <v>0.375</v>
          </cell>
          <cell r="R65">
            <v>22</v>
          </cell>
          <cell r="S65" t="str">
            <v>H</v>
          </cell>
          <cell r="AB65">
            <v>0.37291666666666667</v>
          </cell>
          <cell r="AC65">
            <v>24</v>
          </cell>
          <cell r="AD65" t="str">
            <v>H</v>
          </cell>
          <cell r="AM65">
            <v>0.37986111111111109</v>
          </cell>
          <cell r="AN65">
            <v>30</v>
          </cell>
          <cell r="AO65" t="str">
            <v>H</v>
          </cell>
          <cell r="AX65">
            <v>0.37916666666666676</v>
          </cell>
          <cell r="AY65">
            <v>30</v>
          </cell>
          <cell r="AZ65" t="str">
            <v>H</v>
          </cell>
          <cell r="BI65">
            <v>0</v>
          </cell>
          <cell r="BK65" t="str">
            <v>LP</v>
          </cell>
          <cell r="BT65">
            <v>0</v>
          </cell>
          <cell r="BV65" t="str">
            <v>LP</v>
          </cell>
          <cell r="CE65">
            <v>0</v>
          </cell>
          <cell r="CG65" t="str">
            <v>CD</v>
          </cell>
          <cell r="CL65" t="str">
            <v>Kakek meninggal</v>
          </cell>
          <cell r="CP65">
            <v>0.37986111111111115</v>
          </cell>
          <cell r="CQ65">
            <v>28</v>
          </cell>
          <cell r="CR65" t="str">
            <v>H</v>
          </cell>
          <cell r="DA65">
            <v>0.1875</v>
          </cell>
          <cell r="DB65" t="str">
            <v>66-2</v>
          </cell>
          <cell r="DC65" t="str">
            <v>H</v>
          </cell>
          <cell r="DL65">
            <v>0.1756944444444446</v>
          </cell>
          <cell r="DM65" t="str">
            <v>66-2</v>
          </cell>
          <cell r="DN65" t="str">
            <v>H</v>
          </cell>
          <cell r="DW65">
            <v>0</v>
          </cell>
          <cell r="DY65" t="str">
            <v>LP</v>
          </cell>
          <cell r="EH65">
            <v>0</v>
          </cell>
          <cell r="EJ65" t="str">
            <v>LP</v>
          </cell>
          <cell r="ES65">
            <v>0.37500000000000006</v>
          </cell>
          <cell r="ET65">
            <v>26</v>
          </cell>
          <cell r="EU65" t="str">
            <v>H</v>
          </cell>
          <cell r="FD65">
            <v>0</v>
          </cell>
          <cell r="FF65" t="str">
            <v>S</v>
          </cell>
          <cell r="FI65" t="str">
            <v>RADANG TENGGOROKAN</v>
          </cell>
          <cell r="FO65">
            <v>0</v>
          </cell>
          <cell r="FQ65" t="str">
            <v>LP</v>
          </cell>
          <cell r="FZ65">
            <v>0.37708333333333338</v>
          </cell>
          <cell r="GA65">
            <v>26</v>
          </cell>
          <cell r="GB65" t="str">
            <v>H</v>
          </cell>
          <cell r="GK65">
            <v>0.37777777777777777</v>
          </cell>
          <cell r="GL65">
            <v>23</v>
          </cell>
          <cell r="GM65" t="str">
            <v>TDT</v>
          </cell>
          <cell r="GN65" t="str">
            <v>REZA ANGGRIANI</v>
          </cell>
          <cell r="GV65">
            <v>0</v>
          </cell>
          <cell r="GX65" t="str">
            <v>C</v>
          </cell>
          <cell r="HG65">
            <v>0.37708333333333338</v>
          </cell>
          <cell r="HH65">
            <v>25</v>
          </cell>
          <cell r="HI65" t="str">
            <v>TDP</v>
          </cell>
          <cell r="HJ65" t="str">
            <v>MARLENI</v>
          </cell>
          <cell r="HK65" t="str">
            <v>CES</v>
          </cell>
          <cell r="HR65">
            <v>0.37500000000000006</v>
          </cell>
          <cell r="HS65">
            <v>26</v>
          </cell>
          <cell r="HT65" t="str">
            <v>H</v>
          </cell>
          <cell r="IC65">
            <v>0.42152777777777783</v>
          </cell>
          <cell r="ID65">
            <v>30</v>
          </cell>
          <cell r="IE65" t="str">
            <v>H</v>
          </cell>
          <cell r="IN65">
            <v>0.19166666666666676</v>
          </cell>
          <cell r="IO65" t="str">
            <v>66-2</v>
          </cell>
          <cell r="IP65" t="str">
            <v>H</v>
          </cell>
          <cell r="JF65">
            <v>0</v>
          </cell>
          <cell r="JH65" t="str">
            <v>LP</v>
          </cell>
          <cell r="JQ65">
            <v>0</v>
          </cell>
          <cell r="JS65" t="str">
            <v>LP</v>
          </cell>
          <cell r="KB65">
            <v>0.41736111111111113</v>
          </cell>
          <cell r="KC65">
            <v>26</v>
          </cell>
          <cell r="KD65" t="str">
            <v>TDP</v>
          </cell>
          <cell r="KE65" t="str">
            <v>DIANA ROSINTA</v>
          </cell>
          <cell r="KF65" t="str">
            <v>CES</v>
          </cell>
          <cell r="KM65">
            <v>0.3840277777777778</v>
          </cell>
          <cell r="KN65">
            <v>26</v>
          </cell>
          <cell r="KO65" t="str">
            <v>H</v>
          </cell>
          <cell r="KX65">
            <v>0.42083333333333345</v>
          </cell>
          <cell r="KY65">
            <v>32</v>
          </cell>
          <cell r="KZ65" t="str">
            <v>H</v>
          </cell>
          <cell r="LI65">
            <v>0.4194444444444444</v>
          </cell>
          <cell r="LJ65">
            <v>33</v>
          </cell>
          <cell r="LK65" t="str">
            <v>H</v>
          </cell>
          <cell r="NB65">
            <v>22</v>
          </cell>
          <cell r="NC65">
            <v>24</v>
          </cell>
          <cell r="ND65">
            <v>30</v>
          </cell>
          <cell r="NE65">
            <v>30</v>
          </cell>
          <cell r="NF65">
            <v>0</v>
          </cell>
          <cell r="NG65">
            <v>0</v>
          </cell>
          <cell r="NH65">
            <v>0</v>
          </cell>
          <cell r="NI65">
            <v>28</v>
          </cell>
          <cell r="NJ65" t="str">
            <v>66-2</v>
          </cell>
          <cell r="NK65" t="str">
            <v>66-2</v>
          </cell>
          <cell r="NL65">
            <v>0</v>
          </cell>
          <cell r="NM65">
            <v>0</v>
          </cell>
          <cell r="NN65">
            <v>26</v>
          </cell>
          <cell r="NO65">
            <v>0</v>
          </cell>
          <cell r="NP65">
            <v>0</v>
          </cell>
          <cell r="NQ65">
            <v>26</v>
          </cell>
          <cell r="NR65">
            <v>23</v>
          </cell>
          <cell r="NS65">
            <v>0</v>
          </cell>
          <cell r="NT65">
            <v>25</v>
          </cell>
          <cell r="NU65">
            <v>26</v>
          </cell>
          <cell r="NV65">
            <v>30</v>
          </cell>
          <cell r="NW65" t="str">
            <v>66-2</v>
          </cell>
          <cell r="NX65">
            <v>0</v>
          </cell>
          <cell r="NY65">
            <v>0</v>
          </cell>
          <cell r="NZ65">
            <v>26</v>
          </cell>
          <cell r="OA65">
            <v>26</v>
          </cell>
          <cell r="OB65">
            <v>32</v>
          </cell>
          <cell r="OC65">
            <v>33</v>
          </cell>
          <cell r="OD65">
            <v>0</v>
          </cell>
          <cell r="OE65">
            <v>0</v>
          </cell>
          <cell r="OF65">
            <v>0</v>
          </cell>
          <cell r="OH65" t="str">
            <v>H</v>
          </cell>
          <cell r="OI65" t="str">
            <v>H</v>
          </cell>
          <cell r="OJ65" t="str">
            <v>H</v>
          </cell>
          <cell r="OK65" t="str">
            <v>H</v>
          </cell>
          <cell r="OL65" t="str">
            <v>LP</v>
          </cell>
          <cell r="OM65" t="str">
            <v>LP</v>
          </cell>
          <cell r="ON65" t="str">
            <v>CD</v>
          </cell>
          <cell r="OO65" t="str">
            <v>H</v>
          </cell>
          <cell r="OP65" t="str">
            <v>H</v>
          </cell>
          <cell r="OQ65" t="str">
            <v>H</v>
          </cell>
          <cell r="OR65" t="str">
            <v>LP</v>
          </cell>
          <cell r="OS65" t="str">
            <v>LP</v>
          </cell>
          <cell r="OT65" t="str">
            <v>H</v>
          </cell>
          <cell r="OU65" t="str">
            <v>S</v>
          </cell>
          <cell r="OV65" t="str">
            <v>LP</v>
          </cell>
          <cell r="OW65" t="str">
            <v>H</v>
          </cell>
          <cell r="OX65" t="str">
            <v>TDT</v>
          </cell>
          <cell r="OY65" t="str">
            <v>C</v>
          </cell>
          <cell r="OZ65" t="str">
            <v>TDP</v>
          </cell>
          <cell r="PA65" t="str">
            <v>H</v>
          </cell>
          <cell r="PB65" t="str">
            <v>H</v>
          </cell>
          <cell r="PC65" t="str">
            <v>H</v>
          </cell>
          <cell r="PD65" t="str">
            <v>LP</v>
          </cell>
          <cell r="PE65" t="str">
            <v>LP</v>
          </cell>
          <cell r="PF65" t="str">
            <v>TDP</v>
          </cell>
          <cell r="PG65" t="str">
            <v>H</v>
          </cell>
          <cell r="PH65" t="str">
            <v>H</v>
          </cell>
          <cell r="PI65" t="str">
            <v>H</v>
          </cell>
          <cell r="PJ65">
            <v>0</v>
          </cell>
          <cell r="PK65">
            <v>0</v>
          </cell>
          <cell r="PL65">
            <v>0</v>
          </cell>
          <cell r="PN65">
            <v>0</v>
          </cell>
          <cell r="PO65">
            <v>0</v>
          </cell>
          <cell r="PP65">
            <v>0</v>
          </cell>
          <cell r="PQ65">
            <v>0</v>
          </cell>
          <cell r="PR65">
            <v>0</v>
          </cell>
          <cell r="PS65">
            <v>0</v>
          </cell>
          <cell r="PT65">
            <v>0</v>
          </cell>
          <cell r="PU65">
            <v>0</v>
          </cell>
          <cell r="PV65">
            <v>0</v>
          </cell>
          <cell r="PW65">
            <v>0</v>
          </cell>
          <cell r="PX65">
            <v>0</v>
          </cell>
          <cell r="PY65">
            <v>0</v>
          </cell>
          <cell r="PZ65">
            <v>0</v>
          </cell>
          <cell r="QA65">
            <v>0</v>
          </cell>
          <cell r="QB65">
            <v>0</v>
          </cell>
          <cell r="QC65">
            <v>0</v>
          </cell>
          <cell r="QD65" t="str">
            <v>REZA ANGGRIANI</v>
          </cell>
          <cell r="QE65">
            <v>0</v>
          </cell>
          <cell r="QF65" t="str">
            <v>MARLENI</v>
          </cell>
          <cell r="QG65">
            <v>0</v>
          </cell>
          <cell r="QH65">
            <v>0</v>
          </cell>
          <cell r="QI65">
            <v>0</v>
          </cell>
          <cell r="QJ65">
            <v>0</v>
          </cell>
          <cell r="QK65">
            <v>0</v>
          </cell>
          <cell r="QL65" t="str">
            <v>DIANA ROSINTA</v>
          </cell>
          <cell r="QM65">
            <v>0</v>
          </cell>
          <cell r="QN65">
            <v>0</v>
          </cell>
          <cell r="QO65">
            <v>0</v>
          </cell>
          <cell r="QP65">
            <v>0</v>
          </cell>
          <cell r="QQ65">
            <v>0</v>
          </cell>
          <cell r="QR65">
            <v>0</v>
          </cell>
          <cell r="QT65">
            <v>0</v>
          </cell>
          <cell r="QU65">
            <v>0</v>
          </cell>
          <cell r="QV65">
            <v>0</v>
          </cell>
          <cell r="QW65">
            <v>0</v>
          </cell>
          <cell r="QX65">
            <v>0</v>
          </cell>
          <cell r="QY65">
            <v>0</v>
          </cell>
          <cell r="QZ65">
            <v>0</v>
          </cell>
          <cell r="RA65">
            <v>0</v>
          </cell>
          <cell r="RB65">
            <v>0</v>
          </cell>
          <cell r="RC65">
            <v>0</v>
          </cell>
          <cell r="RD65">
            <v>0</v>
          </cell>
          <cell r="RE65">
            <v>0</v>
          </cell>
          <cell r="RF65">
            <v>0</v>
          </cell>
          <cell r="RG65">
            <v>0</v>
          </cell>
          <cell r="RH65">
            <v>0</v>
          </cell>
          <cell r="RI65">
            <v>0</v>
          </cell>
          <cell r="RJ65">
            <v>0</v>
          </cell>
          <cell r="RK65">
            <v>0</v>
          </cell>
          <cell r="RL65" t="str">
            <v>CES</v>
          </cell>
          <cell r="RM65">
            <v>0</v>
          </cell>
          <cell r="RN65">
            <v>0</v>
          </cell>
          <cell r="RO65">
            <v>0</v>
          </cell>
          <cell r="RP65">
            <v>0</v>
          </cell>
          <cell r="RQ65">
            <v>0</v>
          </cell>
          <cell r="RR65" t="str">
            <v>CES</v>
          </cell>
          <cell r="RS65">
            <v>0</v>
          </cell>
          <cell r="RT65">
            <v>0</v>
          </cell>
          <cell r="RU65">
            <v>0</v>
          </cell>
          <cell r="RV65">
            <v>0</v>
          </cell>
          <cell r="RW65">
            <v>0</v>
          </cell>
          <cell r="RX65">
            <v>0</v>
          </cell>
          <cell r="RZ65">
            <v>0.375</v>
          </cell>
          <cell r="SA65">
            <v>0.37291666666666667</v>
          </cell>
          <cell r="SB65">
            <v>0.37986111111111109</v>
          </cell>
          <cell r="SC65">
            <v>0.37916666666666676</v>
          </cell>
          <cell r="SD65">
            <v>0</v>
          </cell>
          <cell r="SE65">
            <v>0</v>
          </cell>
          <cell r="SF65">
            <v>0</v>
          </cell>
          <cell r="SG65">
            <v>0.37986111111111115</v>
          </cell>
          <cell r="SH65">
            <v>0.1875</v>
          </cell>
          <cell r="SI65">
            <v>0.1756944444444446</v>
          </cell>
          <cell r="SJ65">
            <v>0</v>
          </cell>
          <cell r="SK65">
            <v>0</v>
          </cell>
          <cell r="SL65">
            <v>0.37500000000000006</v>
          </cell>
          <cell r="SM65">
            <v>0</v>
          </cell>
          <cell r="SN65">
            <v>0</v>
          </cell>
          <cell r="SO65">
            <v>0.37708333333333338</v>
          </cell>
          <cell r="SP65">
            <v>0.37777777777777777</v>
          </cell>
          <cell r="SQ65">
            <v>0</v>
          </cell>
          <cell r="SR65">
            <v>0.37708333333333338</v>
          </cell>
          <cell r="SS65">
            <v>0.37500000000000006</v>
          </cell>
          <cell r="ST65">
            <v>0.42152777777777783</v>
          </cell>
          <cell r="SU65">
            <v>0.19166666666666676</v>
          </cell>
          <cell r="SV65">
            <v>0</v>
          </cell>
          <cell r="SW65">
            <v>0</v>
          </cell>
          <cell r="SX65">
            <v>0.41736111111111113</v>
          </cell>
          <cell r="SY65">
            <v>0.3840277777777778</v>
          </cell>
          <cell r="SZ65">
            <v>0.42083333333333345</v>
          </cell>
          <cell r="TA65">
            <v>0.4194444444444444</v>
          </cell>
          <cell r="TB65">
            <v>0</v>
          </cell>
          <cell r="TC65">
            <v>0</v>
          </cell>
          <cell r="TD65">
            <v>0</v>
          </cell>
          <cell r="TF65">
            <v>0</v>
          </cell>
          <cell r="TG65">
            <v>0</v>
          </cell>
          <cell r="TH65">
            <v>0</v>
          </cell>
          <cell r="TI65">
            <v>0</v>
          </cell>
          <cell r="TJ65">
            <v>0</v>
          </cell>
          <cell r="TK65">
            <v>0</v>
          </cell>
          <cell r="TL65">
            <v>0</v>
          </cell>
          <cell r="TM65">
            <v>0</v>
          </cell>
          <cell r="TN65">
            <v>0</v>
          </cell>
          <cell r="TO65">
            <v>0</v>
          </cell>
          <cell r="TP65">
            <v>0</v>
          </cell>
          <cell r="TQ65">
            <v>0</v>
          </cell>
          <cell r="TR65">
            <v>0</v>
          </cell>
          <cell r="TS65">
            <v>0</v>
          </cell>
          <cell r="TT65">
            <v>0</v>
          </cell>
          <cell r="TU65">
            <v>0</v>
          </cell>
          <cell r="TV65">
            <v>0</v>
          </cell>
          <cell r="TW65">
            <v>0</v>
          </cell>
          <cell r="TX65">
            <v>0</v>
          </cell>
          <cell r="TY65">
            <v>0</v>
          </cell>
          <cell r="TZ65">
            <v>0</v>
          </cell>
          <cell r="UA65">
            <v>0</v>
          </cell>
          <cell r="UB65">
            <v>0</v>
          </cell>
          <cell r="UC65">
            <v>0</v>
          </cell>
          <cell r="UD65">
            <v>0</v>
          </cell>
          <cell r="UE65">
            <v>0</v>
          </cell>
          <cell r="UF65">
            <v>0</v>
          </cell>
          <cell r="UG65">
            <v>0</v>
          </cell>
          <cell r="UH65">
            <v>0</v>
          </cell>
          <cell r="UI65">
            <v>0</v>
          </cell>
          <cell r="UJ65">
            <v>0</v>
          </cell>
          <cell r="UL65">
            <v>0</v>
          </cell>
          <cell r="UM65">
            <v>0</v>
          </cell>
          <cell r="UN65">
            <v>0</v>
          </cell>
          <cell r="UO65">
            <v>0</v>
          </cell>
          <cell r="UP65">
            <v>0</v>
          </cell>
          <cell r="UQ65">
            <v>0</v>
          </cell>
          <cell r="UR65">
            <v>0</v>
          </cell>
          <cell r="US65">
            <v>0</v>
          </cell>
          <cell r="UT65">
            <v>0</v>
          </cell>
          <cell r="UU65">
            <v>0</v>
          </cell>
          <cell r="UV65">
            <v>0</v>
          </cell>
          <cell r="UW65">
            <v>0</v>
          </cell>
          <cell r="UX65">
            <v>0</v>
          </cell>
          <cell r="UY65">
            <v>0</v>
          </cell>
          <cell r="UZ65">
            <v>0</v>
          </cell>
          <cell r="VA65">
            <v>0</v>
          </cell>
          <cell r="VB65">
            <v>0</v>
          </cell>
          <cell r="VC65">
            <v>0</v>
          </cell>
          <cell r="VD65">
            <v>0</v>
          </cell>
          <cell r="VE65">
            <v>0</v>
          </cell>
          <cell r="VF65">
            <v>0</v>
          </cell>
          <cell r="VG65">
            <v>0</v>
          </cell>
          <cell r="VH65">
            <v>0</v>
          </cell>
          <cell r="VI65">
            <v>0</v>
          </cell>
          <cell r="VJ65">
            <v>0</v>
          </cell>
          <cell r="VK65">
            <v>0</v>
          </cell>
          <cell r="VL65">
            <v>0</v>
          </cell>
          <cell r="VM65">
            <v>0</v>
          </cell>
          <cell r="VN65">
            <v>0</v>
          </cell>
          <cell r="VO65">
            <v>0</v>
          </cell>
          <cell r="VP65">
            <v>0</v>
          </cell>
          <cell r="VR65">
            <v>21</v>
          </cell>
          <cell r="VS65">
            <v>28</v>
          </cell>
          <cell r="VT65">
            <v>20</v>
          </cell>
          <cell r="VU65">
            <v>18</v>
          </cell>
          <cell r="VV65">
            <v>7</v>
          </cell>
          <cell r="VW65">
            <v>1</v>
          </cell>
          <cell r="VX65">
            <v>0</v>
          </cell>
          <cell r="VY65">
            <v>1</v>
          </cell>
          <cell r="VZ65">
            <v>0</v>
          </cell>
          <cell r="WA65">
            <v>0</v>
          </cell>
          <cell r="WB65">
            <v>0</v>
          </cell>
          <cell r="WC65">
            <v>0</v>
          </cell>
          <cell r="WD65">
            <v>1</v>
          </cell>
          <cell r="WE65">
            <v>1</v>
          </cell>
          <cell r="WF65">
            <v>0</v>
          </cell>
          <cell r="WG65">
            <v>1</v>
          </cell>
          <cell r="WH65">
            <v>0</v>
          </cell>
          <cell r="WI65">
            <v>0</v>
          </cell>
          <cell r="WJ65">
            <v>2</v>
          </cell>
          <cell r="WK65">
            <v>0</v>
          </cell>
          <cell r="WL65">
            <v>0</v>
          </cell>
          <cell r="WM65">
            <v>0</v>
          </cell>
          <cell r="WN65">
            <v>0</v>
          </cell>
          <cell r="WO65">
            <v>3</v>
          </cell>
          <cell r="WP65">
            <v>0</v>
          </cell>
          <cell r="WQ65">
            <v>1</v>
          </cell>
          <cell r="WR65">
            <v>2</v>
          </cell>
          <cell r="WS65">
            <v>3</v>
          </cell>
          <cell r="WT65">
            <v>0</v>
          </cell>
          <cell r="WU65">
            <v>0</v>
          </cell>
          <cell r="WV65">
            <v>0</v>
          </cell>
          <cell r="WW65">
            <v>0</v>
          </cell>
          <cell r="WX65">
            <v>0</v>
          </cell>
          <cell r="WY65">
            <v>2</v>
          </cell>
          <cell r="WZ65">
            <v>0</v>
          </cell>
          <cell r="XA65">
            <v>0</v>
          </cell>
          <cell r="XB65">
            <v>2</v>
          </cell>
          <cell r="XC65">
            <v>0</v>
          </cell>
          <cell r="XD65">
            <v>0</v>
          </cell>
          <cell r="XE65">
            <v>0</v>
          </cell>
          <cell r="XF65">
            <v>0</v>
          </cell>
          <cell r="XG65">
            <v>0</v>
          </cell>
          <cell r="XH65">
            <v>0</v>
          </cell>
          <cell r="XI65">
            <v>0</v>
          </cell>
          <cell r="XJ65">
            <v>2</v>
          </cell>
          <cell r="XK65">
            <v>7</v>
          </cell>
          <cell r="XL65">
            <v>5</v>
          </cell>
          <cell r="XM65">
            <v>6</v>
          </cell>
          <cell r="XN65">
            <v>18</v>
          </cell>
          <cell r="XO65">
            <v>0</v>
          </cell>
          <cell r="XP65">
            <v>1</v>
          </cell>
          <cell r="XQ65">
            <v>0</v>
          </cell>
          <cell r="XR65">
            <v>1</v>
          </cell>
          <cell r="XS65">
            <v>0</v>
          </cell>
          <cell r="XT65">
            <v>0</v>
          </cell>
          <cell r="XU65">
            <v>0</v>
          </cell>
          <cell r="XV65">
            <v>0</v>
          </cell>
          <cell r="XW65">
            <v>2</v>
          </cell>
          <cell r="XX65">
            <v>3</v>
          </cell>
          <cell r="XY65">
            <v>3</v>
          </cell>
          <cell r="XZ65">
            <v>8</v>
          </cell>
          <cell r="YA65">
            <v>0</v>
          </cell>
          <cell r="YB65">
            <v>0</v>
          </cell>
          <cell r="YC65">
            <v>0</v>
          </cell>
          <cell r="YD65">
            <v>0</v>
          </cell>
          <cell r="YE65">
            <v>0</v>
          </cell>
          <cell r="YF65">
            <v>37</v>
          </cell>
          <cell r="YG65">
            <v>1</v>
          </cell>
          <cell r="YH65">
            <v>0.875</v>
          </cell>
          <cell r="YI65">
            <v>1</v>
          </cell>
          <cell r="YJ65">
            <v>0.94736842105263153</v>
          </cell>
          <cell r="YL65">
            <v>0.9375</v>
          </cell>
          <cell r="YM65" t="str">
            <v>B</v>
          </cell>
          <cell r="YN65">
            <v>0.9375</v>
          </cell>
          <cell r="YO65">
            <v>1</v>
          </cell>
          <cell r="YP65">
            <v>0.94736842105263153</v>
          </cell>
        </row>
        <row r="66">
          <cell r="B66" t="str">
            <v>RIRIN PITRIANI</v>
          </cell>
          <cell r="C66">
            <v>160685</v>
          </cell>
          <cell r="D66" t="str">
            <v>11</v>
          </cell>
          <cell r="E66" t="str">
            <v>ISLAM</v>
          </cell>
          <cell r="F66" t="str">
            <v>PKWT</v>
          </cell>
          <cell r="G66" t="str">
            <v>POSTPAID</v>
          </cell>
          <cell r="J66">
            <v>19235093</v>
          </cell>
          <cell r="K66">
            <v>570112</v>
          </cell>
          <cell r="L66" t="str">
            <v>PEREMPUAN</v>
          </cell>
          <cell r="M66" t="str">
            <v>AGENT POSTPAID</v>
          </cell>
          <cell r="N66" t="str">
            <v>HENDRA</v>
          </cell>
          <cell r="O66" t="str">
            <v>RIKA RIANY</v>
          </cell>
          <cell r="Q66">
            <v>0.37430555555555567</v>
          </cell>
          <cell r="R66">
            <v>22</v>
          </cell>
          <cell r="S66" t="str">
            <v>H</v>
          </cell>
          <cell r="AB66">
            <v>0.37430555555555556</v>
          </cell>
          <cell r="AC66">
            <v>24</v>
          </cell>
          <cell r="AD66" t="str">
            <v>H</v>
          </cell>
          <cell r="AM66">
            <v>0.37986111111111109</v>
          </cell>
          <cell r="AN66">
            <v>30</v>
          </cell>
          <cell r="AO66" t="str">
            <v>H</v>
          </cell>
          <cell r="AX66">
            <v>1.1881944444444446</v>
          </cell>
          <cell r="AY66" t="str">
            <v>66-2</v>
          </cell>
          <cell r="AZ66" t="str">
            <v>H</v>
          </cell>
          <cell r="BI66">
            <v>0</v>
          </cell>
          <cell r="BK66" t="str">
            <v>LP</v>
          </cell>
          <cell r="BT66">
            <v>0</v>
          </cell>
          <cell r="BV66" t="str">
            <v>C</v>
          </cell>
          <cell r="CE66">
            <v>0.38819444444444451</v>
          </cell>
          <cell r="CF66">
            <v>22</v>
          </cell>
          <cell r="CG66" t="str">
            <v>H</v>
          </cell>
          <cell r="CP66">
            <v>0.38402777777777786</v>
          </cell>
          <cell r="CQ66">
            <v>22</v>
          </cell>
          <cell r="CR66" t="str">
            <v>TDT</v>
          </cell>
          <cell r="CS66" t="str">
            <v>LISA YURIANA ARMAN</v>
          </cell>
          <cell r="DA66">
            <v>0.1875</v>
          </cell>
          <cell r="DB66" t="str">
            <v>66-2</v>
          </cell>
          <cell r="DC66" t="str">
            <v>H</v>
          </cell>
          <cell r="DL66">
            <v>0</v>
          </cell>
          <cell r="DN66" t="str">
            <v>LP</v>
          </cell>
          <cell r="DW66">
            <v>0</v>
          </cell>
          <cell r="DY66" t="str">
            <v>LP</v>
          </cell>
          <cell r="EH66">
            <v>0.375</v>
          </cell>
          <cell r="EI66">
            <v>23</v>
          </cell>
          <cell r="EJ66" t="str">
            <v>H</v>
          </cell>
          <cell r="ES66">
            <v>0.37222222222222212</v>
          </cell>
          <cell r="ET66">
            <v>22</v>
          </cell>
          <cell r="EU66" t="str">
            <v>TDT</v>
          </cell>
          <cell r="EV66" t="str">
            <v>SITI NUR ROHAINI</v>
          </cell>
          <cell r="FD66">
            <v>0.375</v>
          </cell>
          <cell r="FE66">
            <v>33</v>
          </cell>
          <cell r="FF66" t="str">
            <v>H</v>
          </cell>
          <cell r="FO66">
            <v>0</v>
          </cell>
          <cell r="FQ66" t="str">
            <v>LP</v>
          </cell>
          <cell r="FZ66">
            <v>0.375</v>
          </cell>
          <cell r="GA66">
            <v>22</v>
          </cell>
          <cell r="GB66" t="str">
            <v>TDT</v>
          </cell>
          <cell r="GC66" t="str">
            <v>NURUL NABILA</v>
          </cell>
          <cell r="GK66">
            <v>0.1875</v>
          </cell>
          <cell r="GL66" t="str">
            <v>66-2</v>
          </cell>
          <cell r="GM66" t="str">
            <v>H</v>
          </cell>
          <cell r="GV66">
            <v>0</v>
          </cell>
          <cell r="GX66" t="str">
            <v>LP</v>
          </cell>
          <cell r="HG66">
            <v>0</v>
          </cell>
          <cell r="HI66" t="str">
            <v>LP</v>
          </cell>
          <cell r="HR66">
            <v>0.37291666666666656</v>
          </cell>
          <cell r="HS66">
            <v>22</v>
          </cell>
          <cell r="HT66" t="str">
            <v>H</v>
          </cell>
          <cell r="IC66">
            <v>0.37847222222222227</v>
          </cell>
          <cell r="ID66">
            <v>25</v>
          </cell>
          <cell r="IE66" t="str">
            <v>H</v>
          </cell>
          <cell r="IN66">
            <v>0.4194444444444444</v>
          </cell>
          <cell r="IO66">
            <v>30</v>
          </cell>
          <cell r="IP66" t="str">
            <v>H</v>
          </cell>
          <cell r="JF66">
            <v>0.1958333333333333</v>
          </cell>
          <cell r="JG66" t="str">
            <v>66-2</v>
          </cell>
          <cell r="JH66" t="str">
            <v>H</v>
          </cell>
          <cell r="JQ66">
            <v>0</v>
          </cell>
          <cell r="JS66" t="str">
            <v>LP</v>
          </cell>
          <cell r="KB66">
            <v>0.41736111111111107</v>
          </cell>
          <cell r="KC66">
            <v>23</v>
          </cell>
          <cell r="KD66" t="str">
            <v>H</v>
          </cell>
          <cell r="KM66">
            <v>0.38055555555555554</v>
          </cell>
          <cell r="KN66">
            <v>30</v>
          </cell>
          <cell r="KO66" t="str">
            <v>H</v>
          </cell>
          <cell r="KX66">
            <v>0.41736111111111102</v>
          </cell>
          <cell r="KY66">
            <v>32</v>
          </cell>
          <cell r="KZ66" t="str">
            <v>H</v>
          </cell>
          <cell r="LI66">
            <v>0.38055555555555548</v>
          </cell>
          <cell r="LJ66">
            <v>28</v>
          </cell>
          <cell r="LK66" t="str">
            <v>TDP</v>
          </cell>
          <cell r="LL66" t="str">
            <v>VILISIA VENY RIANTY</v>
          </cell>
          <cell r="LM66" t="str">
            <v>KETEPATAN LOGIN</v>
          </cell>
          <cell r="NB66">
            <v>22</v>
          </cell>
          <cell r="NC66">
            <v>24</v>
          </cell>
          <cell r="ND66">
            <v>30</v>
          </cell>
          <cell r="NE66" t="str">
            <v>66-2</v>
          </cell>
          <cell r="NF66">
            <v>0</v>
          </cell>
          <cell r="NG66">
            <v>0</v>
          </cell>
          <cell r="NH66">
            <v>22</v>
          </cell>
          <cell r="NI66">
            <v>22</v>
          </cell>
          <cell r="NJ66" t="str">
            <v>66-2</v>
          </cell>
          <cell r="NK66">
            <v>0</v>
          </cell>
          <cell r="NL66">
            <v>0</v>
          </cell>
          <cell r="NM66">
            <v>23</v>
          </cell>
          <cell r="NN66">
            <v>22</v>
          </cell>
          <cell r="NO66">
            <v>33</v>
          </cell>
          <cell r="NP66">
            <v>0</v>
          </cell>
          <cell r="NQ66">
            <v>22</v>
          </cell>
          <cell r="NR66" t="str">
            <v>66-2</v>
          </cell>
          <cell r="NS66">
            <v>0</v>
          </cell>
          <cell r="NT66">
            <v>0</v>
          </cell>
          <cell r="NU66">
            <v>22</v>
          </cell>
          <cell r="NV66">
            <v>25</v>
          </cell>
          <cell r="NW66">
            <v>30</v>
          </cell>
          <cell r="NX66" t="str">
            <v>66-2</v>
          </cell>
          <cell r="NY66">
            <v>0</v>
          </cell>
          <cell r="NZ66">
            <v>23</v>
          </cell>
          <cell r="OA66">
            <v>30</v>
          </cell>
          <cell r="OB66">
            <v>32</v>
          </cell>
          <cell r="OC66">
            <v>28</v>
          </cell>
          <cell r="OD66">
            <v>0</v>
          </cell>
          <cell r="OE66">
            <v>0</v>
          </cell>
          <cell r="OF66">
            <v>0</v>
          </cell>
          <cell r="OH66" t="str">
            <v>H</v>
          </cell>
          <cell r="OI66" t="str">
            <v>H</v>
          </cell>
          <cell r="OJ66" t="str">
            <v>H</v>
          </cell>
          <cell r="OK66" t="str">
            <v>H</v>
          </cell>
          <cell r="OL66" t="str">
            <v>LP</v>
          </cell>
          <cell r="OM66" t="str">
            <v>C</v>
          </cell>
          <cell r="ON66" t="str">
            <v>H</v>
          </cell>
          <cell r="OO66" t="str">
            <v>TDT</v>
          </cell>
          <cell r="OP66" t="str">
            <v>H</v>
          </cell>
          <cell r="OQ66" t="str">
            <v>LP</v>
          </cell>
          <cell r="OR66" t="str">
            <v>LP</v>
          </cell>
          <cell r="OS66" t="str">
            <v>H</v>
          </cell>
          <cell r="OT66" t="str">
            <v>TDT</v>
          </cell>
          <cell r="OU66" t="str">
            <v>H</v>
          </cell>
          <cell r="OV66" t="str">
            <v>LP</v>
          </cell>
          <cell r="OW66" t="str">
            <v>TDT</v>
          </cell>
          <cell r="OX66" t="str">
            <v>H</v>
          </cell>
          <cell r="OY66" t="str">
            <v>LP</v>
          </cell>
          <cell r="OZ66" t="str">
            <v>LP</v>
          </cell>
          <cell r="PA66" t="str">
            <v>H</v>
          </cell>
          <cell r="PB66" t="str">
            <v>H</v>
          </cell>
          <cell r="PC66" t="str">
            <v>H</v>
          </cell>
          <cell r="PD66" t="str">
            <v>H</v>
          </cell>
          <cell r="PE66" t="str">
            <v>LP</v>
          </cell>
          <cell r="PF66" t="str">
            <v>H</v>
          </cell>
          <cell r="PG66" t="str">
            <v>H</v>
          </cell>
          <cell r="PH66" t="str">
            <v>H</v>
          </cell>
          <cell r="PI66" t="str">
            <v>TDP</v>
          </cell>
          <cell r="PJ66">
            <v>0</v>
          </cell>
          <cell r="PK66">
            <v>0</v>
          </cell>
          <cell r="PL66">
            <v>0</v>
          </cell>
          <cell r="PN66">
            <v>0</v>
          </cell>
          <cell r="PO66">
            <v>0</v>
          </cell>
          <cell r="PP66">
            <v>0</v>
          </cell>
          <cell r="PQ66">
            <v>0</v>
          </cell>
          <cell r="PR66">
            <v>0</v>
          </cell>
          <cell r="PS66">
            <v>0</v>
          </cell>
          <cell r="PT66">
            <v>0</v>
          </cell>
          <cell r="PU66" t="str">
            <v>LISA YURIANA ARMAN</v>
          </cell>
          <cell r="PV66">
            <v>0</v>
          </cell>
          <cell r="PW66">
            <v>0</v>
          </cell>
          <cell r="PX66">
            <v>0</v>
          </cell>
          <cell r="PY66">
            <v>0</v>
          </cell>
          <cell r="PZ66" t="str">
            <v>SITI NUR ROHAINI</v>
          </cell>
          <cell r="QA66">
            <v>0</v>
          </cell>
          <cell r="QB66">
            <v>0</v>
          </cell>
          <cell r="QC66" t="str">
            <v>NURUL NABILA</v>
          </cell>
          <cell r="QD66">
            <v>0</v>
          </cell>
          <cell r="QE66">
            <v>0</v>
          </cell>
          <cell r="QF66">
            <v>0</v>
          </cell>
          <cell r="QG66">
            <v>0</v>
          </cell>
          <cell r="QH66">
            <v>0</v>
          </cell>
          <cell r="QI66">
            <v>0</v>
          </cell>
          <cell r="QJ66">
            <v>0</v>
          </cell>
          <cell r="QK66">
            <v>0</v>
          </cell>
          <cell r="QL66">
            <v>0</v>
          </cell>
          <cell r="QM66">
            <v>0</v>
          </cell>
          <cell r="QN66">
            <v>0</v>
          </cell>
          <cell r="QO66" t="str">
            <v>VILISIA VENY RIANTY</v>
          </cell>
          <cell r="QP66">
            <v>0</v>
          </cell>
          <cell r="QQ66">
            <v>0</v>
          </cell>
          <cell r="QR66">
            <v>0</v>
          </cell>
          <cell r="QT66">
            <v>0</v>
          </cell>
          <cell r="QU66">
            <v>0</v>
          </cell>
          <cell r="QV66">
            <v>0</v>
          </cell>
          <cell r="QW66">
            <v>0</v>
          </cell>
          <cell r="QX66">
            <v>0</v>
          </cell>
          <cell r="QY66">
            <v>0</v>
          </cell>
          <cell r="QZ66">
            <v>0</v>
          </cell>
          <cell r="RA66">
            <v>0</v>
          </cell>
          <cell r="RB66">
            <v>0</v>
          </cell>
          <cell r="RC66">
            <v>0</v>
          </cell>
          <cell r="RD66">
            <v>0</v>
          </cell>
          <cell r="RE66">
            <v>0</v>
          </cell>
          <cell r="RF66">
            <v>0</v>
          </cell>
          <cell r="RG66">
            <v>0</v>
          </cell>
          <cell r="RH66">
            <v>0</v>
          </cell>
          <cell r="RI66">
            <v>0</v>
          </cell>
          <cell r="RJ66">
            <v>0</v>
          </cell>
          <cell r="RK66">
            <v>0</v>
          </cell>
          <cell r="RL66">
            <v>0</v>
          </cell>
          <cell r="RM66">
            <v>0</v>
          </cell>
          <cell r="RN66">
            <v>0</v>
          </cell>
          <cell r="RO66">
            <v>0</v>
          </cell>
          <cell r="RP66">
            <v>0</v>
          </cell>
          <cell r="RQ66">
            <v>0</v>
          </cell>
          <cell r="RR66">
            <v>0</v>
          </cell>
          <cell r="RS66">
            <v>0</v>
          </cell>
          <cell r="RT66">
            <v>0</v>
          </cell>
          <cell r="RU66" t="str">
            <v>KETEPATAN LOGIN</v>
          </cell>
          <cell r="RV66">
            <v>0</v>
          </cell>
          <cell r="RW66">
            <v>0</v>
          </cell>
          <cell r="RX66">
            <v>0</v>
          </cell>
          <cell r="RZ66">
            <v>0.37430555555555567</v>
          </cell>
          <cell r="SA66">
            <v>0.37430555555555556</v>
          </cell>
          <cell r="SB66">
            <v>0.37986111111111109</v>
          </cell>
          <cell r="SC66">
            <v>1.1881944444444446</v>
          </cell>
          <cell r="SD66">
            <v>0</v>
          </cell>
          <cell r="SE66">
            <v>0</v>
          </cell>
          <cell r="SF66">
            <v>0.38819444444444451</v>
          </cell>
          <cell r="SG66">
            <v>0.38402777777777786</v>
          </cell>
          <cell r="SH66">
            <v>0.1875</v>
          </cell>
          <cell r="SI66">
            <v>0</v>
          </cell>
          <cell r="SJ66">
            <v>0</v>
          </cell>
          <cell r="SK66">
            <v>0.375</v>
          </cell>
          <cell r="SL66">
            <v>0.37222222222222212</v>
          </cell>
          <cell r="SM66">
            <v>0.375</v>
          </cell>
          <cell r="SN66">
            <v>0</v>
          </cell>
          <cell r="SO66">
            <v>0.375</v>
          </cell>
          <cell r="SP66">
            <v>0.1875</v>
          </cell>
          <cell r="SQ66">
            <v>0</v>
          </cell>
          <cell r="SR66">
            <v>0</v>
          </cell>
          <cell r="SS66">
            <v>0.37291666666666656</v>
          </cell>
          <cell r="ST66">
            <v>0.37847222222222227</v>
          </cell>
          <cell r="SU66">
            <v>0.4194444444444444</v>
          </cell>
          <cell r="SV66">
            <v>0.1958333333333333</v>
          </cell>
          <cell r="SW66">
            <v>0</v>
          </cell>
          <cell r="SX66">
            <v>0.41736111111111107</v>
          </cell>
          <cell r="SY66">
            <v>0.38055555555555554</v>
          </cell>
          <cell r="SZ66">
            <v>0.41736111111111102</v>
          </cell>
          <cell r="TA66">
            <v>0.38055555555555548</v>
          </cell>
          <cell r="TB66">
            <v>0</v>
          </cell>
          <cell r="TC66">
            <v>0</v>
          </cell>
          <cell r="TD66">
            <v>0</v>
          </cell>
          <cell r="TF66">
            <v>0</v>
          </cell>
          <cell r="TG66">
            <v>0</v>
          </cell>
          <cell r="TH66">
            <v>0</v>
          </cell>
          <cell r="TI66">
            <v>0</v>
          </cell>
          <cell r="TJ66">
            <v>0</v>
          </cell>
          <cell r="TK66">
            <v>0</v>
          </cell>
          <cell r="TL66">
            <v>0</v>
          </cell>
          <cell r="TM66">
            <v>0</v>
          </cell>
          <cell r="TN66">
            <v>0</v>
          </cell>
          <cell r="TO66">
            <v>0</v>
          </cell>
          <cell r="TP66">
            <v>0</v>
          </cell>
          <cell r="TQ66">
            <v>0</v>
          </cell>
          <cell r="TR66">
            <v>0</v>
          </cell>
          <cell r="TS66">
            <v>0</v>
          </cell>
          <cell r="TT66">
            <v>0</v>
          </cell>
          <cell r="TU66">
            <v>0</v>
          </cell>
          <cell r="TV66">
            <v>0</v>
          </cell>
          <cell r="TW66">
            <v>0</v>
          </cell>
          <cell r="TX66">
            <v>0</v>
          </cell>
          <cell r="TY66">
            <v>0</v>
          </cell>
          <cell r="TZ66">
            <v>0</v>
          </cell>
          <cell r="UA66">
            <v>0</v>
          </cell>
          <cell r="UB66">
            <v>0</v>
          </cell>
          <cell r="UC66">
            <v>0</v>
          </cell>
          <cell r="UD66">
            <v>0</v>
          </cell>
          <cell r="UE66">
            <v>0</v>
          </cell>
          <cell r="UF66">
            <v>0</v>
          </cell>
          <cell r="UG66">
            <v>0</v>
          </cell>
          <cell r="UH66">
            <v>0</v>
          </cell>
          <cell r="UI66">
            <v>0</v>
          </cell>
          <cell r="UJ66">
            <v>0</v>
          </cell>
          <cell r="UL66">
            <v>0</v>
          </cell>
          <cell r="UM66">
            <v>0</v>
          </cell>
          <cell r="UN66">
            <v>0</v>
          </cell>
          <cell r="UO66">
            <v>0</v>
          </cell>
          <cell r="UP66">
            <v>0</v>
          </cell>
          <cell r="UQ66">
            <v>0</v>
          </cell>
          <cell r="UR66">
            <v>0</v>
          </cell>
          <cell r="US66">
            <v>0</v>
          </cell>
          <cell r="UT66">
            <v>0</v>
          </cell>
          <cell r="UU66">
            <v>0</v>
          </cell>
          <cell r="UV66">
            <v>0</v>
          </cell>
          <cell r="UW66">
            <v>0</v>
          </cell>
          <cell r="UX66">
            <v>0</v>
          </cell>
          <cell r="UY66">
            <v>0</v>
          </cell>
          <cell r="UZ66">
            <v>0</v>
          </cell>
          <cell r="VA66">
            <v>0</v>
          </cell>
          <cell r="VB66">
            <v>0</v>
          </cell>
          <cell r="VC66">
            <v>0</v>
          </cell>
          <cell r="VD66">
            <v>0</v>
          </cell>
          <cell r="VE66">
            <v>0</v>
          </cell>
          <cell r="VF66">
            <v>0</v>
          </cell>
          <cell r="VG66">
            <v>0</v>
          </cell>
          <cell r="VH66">
            <v>0</v>
          </cell>
          <cell r="VI66">
            <v>0</v>
          </cell>
          <cell r="VJ66">
            <v>0</v>
          </cell>
          <cell r="VK66">
            <v>0</v>
          </cell>
          <cell r="VL66">
            <v>0</v>
          </cell>
          <cell r="VM66">
            <v>0</v>
          </cell>
          <cell r="VN66">
            <v>0</v>
          </cell>
          <cell r="VO66">
            <v>0</v>
          </cell>
          <cell r="VP66">
            <v>0</v>
          </cell>
          <cell r="VR66">
            <v>21</v>
          </cell>
          <cell r="VS66">
            <v>28</v>
          </cell>
          <cell r="VT66">
            <v>21</v>
          </cell>
          <cell r="VU66">
            <v>20</v>
          </cell>
          <cell r="VV66">
            <v>7</v>
          </cell>
          <cell r="VW66">
            <v>0</v>
          </cell>
          <cell r="VX66">
            <v>0</v>
          </cell>
          <cell r="VY66">
            <v>0</v>
          </cell>
          <cell r="VZ66">
            <v>0</v>
          </cell>
          <cell r="WA66">
            <v>0</v>
          </cell>
          <cell r="WB66">
            <v>0</v>
          </cell>
          <cell r="WC66">
            <v>0</v>
          </cell>
          <cell r="WD66">
            <v>0</v>
          </cell>
          <cell r="WE66">
            <v>1</v>
          </cell>
          <cell r="WF66">
            <v>0</v>
          </cell>
          <cell r="WG66">
            <v>0</v>
          </cell>
          <cell r="WH66">
            <v>0</v>
          </cell>
          <cell r="WI66">
            <v>0</v>
          </cell>
          <cell r="WJ66">
            <v>1</v>
          </cell>
          <cell r="WK66">
            <v>0</v>
          </cell>
          <cell r="WL66">
            <v>0</v>
          </cell>
          <cell r="WM66">
            <v>0</v>
          </cell>
          <cell r="WN66">
            <v>0</v>
          </cell>
          <cell r="WO66">
            <v>4</v>
          </cell>
          <cell r="WP66">
            <v>0</v>
          </cell>
          <cell r="WQ66">
            <v>3</v>
          </cell>
          <cell r="WR66">
            <v>1</v>
          </cell>
          <cell r="WS66">
            <v>4</v>
          </cell>
          <cell r="WT66">
            <v>0</v>
          </cell>
          <cell r="WU66">
            <v>0</v>
          </cell>
          <cell r="WV66">
            <v>0</v>
          </cell>
          <cell r="WW66">
            <v>0</v>
          </cell>
          <cell r="WX66">
            <v>0</v>
          </cell>
          <cell r="WY66">
            <v>1</v>
          </cell>
          <cell r="WZ66">
            <v>0</v>
          </cell>
          <cell r="XA66">
            <v>1</v>
          </cell>
          <cell r="XB66">
            <v>0</v>
          </cell>
          <cell r="XC66">
            <v>0</v>
          </cell>
          <cell r="XD66">
            <v>0</v>
          </cell>
          <cell r="XE66">
            <v>0</v>
          </cell>
          <cell r="XF66">
            <v>0</v>
          </cell>
          <cell r="XG66">
            <v>0</v>
          </cell>
          <cell r="XH66">
            <v>0</v>
          </cell>
          <cell r="XI66">
            <v>0</v>
          </cell>
          <cell r="XJ66">
            <v>1</v>
          </cell>
          <cell r="XK66">
            <v>7</v>
          </cell>
          <cell r="XL66">
            <v>6</v>
          </cell>
          <cell r="XM66">
            <v>7</v>
          </cell>
          <cell r="XN66">
            <v>20</v>
          </cell>
          <cell r="XO66">
            <v>0</v>
          </cell>
          <cell r="XP66">
            <v>0</v>
          </cell>
          <cell r="XQ66">
            <v>0</v>
          </cell>
          <cell r="XR66">
            <v>0</v>
          </cell>
          <cell r="XS66">
            <v>0</v>
          </cell>
          <cell r="XT66">
            <v>0</v>
          </cell>
          <cell r="XU66">
            <v>0</v>
          </cell>
          <cell r="XV66">
            <v>0</v>
          </cell>
          <cell r="XW66">
            <v>2</v>
          </cell>
          <cell r="XX66">
            <v>4</v>
          </cell>
          <cell r="XY66">
            <v>4</v>
          </cell>
          <cell r="XZ66">
            <v>10</v>
          </cell>
          <cell r="YA66">
            <v>0</v>
          </cell>
          <cell r="YB66">
            <v>0</v>
          </cell>
          <cell r="YC66">
            <v>0</v>
          </cell>
          <cell r="YD66">
            <v>0</v>
          </cell>
          <cell r="YE66">
            <v>0</v>
          </cell>
          <cell r="YF66">
            <v>40</v>
          </cell>
          <cell r="YG66">
            <v>1</v>
          </cell>
          <cell r="YH66">
            <v>1</v>
          </cell>
          <cell r="YI66">
            <v>1</v>
          </cell>
          <cell r="YJ66">
            <v>1</v>
          </cell>
          <cell r="YL66">
            <v>1</v>
          </cell>
          <cell r="YM66" t="str">
            <v>B</v>
          </cell>
          <cell r="YN66">
            <v>1</v>
          </cell>
          <cell r="YO66">
            <v>0</v>
          </cell>
          <cell r="YP66">
            <v>1</v>
          </cell>
        </row>
        <row r="67">
          <cell r="B67" t="str">
            <v>DONI ANGGOLA</v>
          </cell>
          <cell r="C67">
            <v>160033</v>
          </cell>
          <cell r="D67" t="str">
            <v>7</v>
          </cell>
          <cell r="E67" t="str">
            <v>ISLAM</v>
          </cell>
          <cell r="F67" t="str">
            <v>PKWT</v>
          </cell>
          <cell r="G67" t="str">
            <v>POSTPAID</v>
          </cell>
          <cell r="J67">
            <v>19234816</v>
          </cell>
          <cell r="K67">
            <v>570239</v>
          </cell>
          <cell r="L67" t="str">
            <v>LAKI-LAKI</v>
          </cell>
          <cell r="M67" t="str">
            <v>AGENT POSTPAID</v>
          </cell>
          <cell r="N67" t="str">
            <v>SLAMET GUMELAR</v>
          </cell>
          <cell r="O67" t="str">
            <v>RIKA RIANY</v>
          </cell>
          <cell r="Q67">
            <v>0</v>
          </cell>
          <cell r="S67" t="str">
            <v>LL</v>
          </cell>
          <cell r="AB67">
            <v>0.1875</v>
          </cell>
          <cell r="AC67" t="str">
            <v>66-2</v>
          </cell>
          <cell r="AD67" t="str">
            <v>H</v>
          </cell>
          <cell r="AM67">
            <v>0.37291666666666673</v>
          </cell>
          <cell r="AN67">
            <v>45</v>
          </cell>
          <cell r="AO67" t="str">
            <v>H</v>
          </cell>
          <cell r="AX67">
            <v>0</v>
          </cell>
          <cell r="AZ67" t="str">
            <v>S</v>
          </cell>
          <cell r="BC67" t="str">
            <v>DEMAM</v>
          </cell>
          <cell r="BI67">
            <v>0.3701388888888888</v>
          </cell>
          <cell r="BJ67">
            <v>82</v>
          </cell>
          <cell r="BK67" t="str">
            <v>H</v>
          </cell>
          <cell r="BT67">
            <v>0</v>
          </cell>
          <cell r="BV67" t="str">
            <v>C</v>
          </cell>
          <cell r="CE67">
            <v>0.1875</v>
          </cell>
          <cell r="CF67" t="str">
            <v>66-2</v>
          </cell>
          <cell r="CG67" t="str">
            <v>H</v>
          </cell>
          <cell r="CP67">
            <v>0.37430555555555545</v>
          </cell>
          <cell r="CQ67">
            <v>60</v>
          </cell>
          <cell r="CR67" t="str">
            <v>H</v>
          </cell>
          <cell r="DA67">
            <v>0.37499999999999994</v>
          </cell>
          <cell r="DB67">
            <v>62</v>
          </cell>
          <cell r="DC67" t="str">
            <v>H</v>
          </cell>
          <cell r="DL67">
            <v>0.375</v>
          </cell>
          <cell r="DM67">
            <v>60</v>
          </cell>
          <cell r="DN67" t="str">
            <v>TDP</v>
          </cell>
          <cell r="DO67" t="str">
            <v>JULIO SAECAR AGUSTA</v>
          </cell>
          <cell r="DP67" t="str">
            <v>FCR</v>
          </cell>
          <cell r="DW67">
            <v>0</v>
          </cell>
          <cell r="DY67" t="str">
            <v>LL</v>
          </cell>
          <cell r="EH67">
            <v>0.18819444444444433</v>
          </cell>
          <cell r="EI67" t="str">
            <v>67-2</v>
          </cell>
          <cell r="EJ67" t="str">
            <v>H</v>
          </cell>
          <cell r="ES67">
            <v>0.36041666666666672</v>
          </cell>
          <cell r="ET67">
            <v>68</v>
          </cell>
          <cell r="EU67" t="str">
            <v>TDP</v>
          </cell>
          <cell r="EV67" t="str">
            <v>MUHAMMAD RIVALDI MULDIANSYAH</v>
          </cell>
          <cell r="EW67" t="str">
            <v>KETEPATAN LOGIN</v>
          </cell>
          <cell r="FD67">
            <v>0.37430555555555545</v>
          </cell>
          <cell r="FE67">
            <v>58</v>
          </cell>
          <cell r="FF67" t="str">
            <v>TDP</v>
          </cell>
          <cell r="FG67" t="str">
            <v>NOVAN WIDIANSYAH</v>
          </cell>
          <cell r="FH67" t="str">
            <v>FCR</v>
          </cell>
          <cell r="FO67">
            <v>0</v>
          </cell>
          <cell r="FQ67" t="str">
            <v>LL</v>
          </cell>
          <cell r="FZ67">
            <v>0.37499999999999994</v>
          </cell>
          <cell r="GA67">
            <v>62</v>
          </cell>
          <cell r="GB67" t="str">
            <v>H</v>
          </cell>
          <cell r="GK67">
            <v>0.37638888888888894</v>
          </cell>
          <cell r="GL67">
            <v>62</v>
          </cell>
          <cell r="GM67" t="str">
            <v>H</v>
          </cell>
          <cell r="GV67">
            <v>0.375</v>
          </cell>
          <cell r="GW67">
            <v>62</v>
          </cell>
          <cell r="GX67" t="str">
            <v>H</v>
          </cell>
          <cell r="HG67">
            <v>0.37569444444444439</v>
          </cell>
          <cell r="HH67">
            <v>68</v>
          </cell>
          <cell r="HI67" t="str">
            <v>TDP</v>
          </cell>
          <cell r="HJ67" t="str">
            <v>DANI RAMDANI</v>
          </cell>
          <cell r="HK67" t="str">
            <v>KETEPATAN LOGIN</v>
          </cell>
          <cell r="HR67">
            <v>0</v>
          </cell>
          <cell r="HT67" t="str">
            <v>LL</v>
          </cell>
          <cell r="IC67">
            <v>0</v>
          </cell>
          <cell r="IE67" t="str">
            <v>LL</v>
          </cell>
          <cell r="IN67">
            <v>0.18819444444444433</v>
          </cell>
          <cell r="IO67" t="str">
            <v>67-2</v>
          </cell>
          <cell r="IP67" t="str">
            <v>H</v>
          </cell>
          <cell r="JF67">
            <v>0.37569444444444444</v>
          </cell>
          <cell r="JG67">
            <v>60</v>
          </cell>
          <cell r="JH67" t="str">
            <v>H</v>
          </cell>
          <cell r="JQ67">
            <v>0.37361111111111112</v>
          </cell>
          <cell r="JR67">
            <v>60</v>
          </cell>
          <cell r="JS67" t="str">
            <v>H</v>
          </cell>
          <cell r="KB67">
            <v>0.37499999999999994</v>
          </cell>
          <cell r="KC67">
            <v>62</v>
          </cell>
          <cell r="KD67" t="str">
            <v>H</v>
          </cell>
          <cell r="KM67">
            <v>0.37152777777777773</v>
          </cell>
          <cell r="KN67">
            <v>62</v>
          </cell>
          <cell r="KO67" t="str">
            <v>TDP</v>
          </cell>
          <cell r="KP67" t="str">
            <v>HERU ADIANA</v>
          </cell>
          <cell r="KQ67" t="str">
            <v>CES</v>
          </cell>
          <cell r="KX67">
            <v>0</v>
          </cell>
          <cell r="KZ67" t="str">
            <v>LL</v>
          </cell>
          <cell r="LI67">
            <v>0</v>
          </cell>
          <cell r="LK67" t="str">
            <v>LL</v>
          </cell>
          <cell r="NB67">
            <v>0</v>
          </cell>
          <cell r="NC67" t="str">
            <v>66-2</v>
          </cell>
          <cell r="ND67">
            <v>45</v>
          </cell>
          <cell r="NE67">
            <v>0</v>
          </cell>
          <cell r="NF67">
            <v>82</v>
          </cell>
          <cell r="NG67">
            <v>0</v>
          </cell>
          <cell r="NH67" t="str">
            <v>66-2</v>
          </cell>
          <cell r="NI67">
            <v>60</v>
          </cell>
          <cell r="NJ67">
            <v>62</v>
          </cell>
          <cell r="NK67">
            <v>60</v>
          </cell>
          <cell r="NL67">
            <v>0</v>
          </cell>
          <cell r="NM67" t="str">
            <v>67-2</v>
          </cell>
          <cell r="NN67">
            <v>68</v>
          </cell>
          <cell r="NO67">
            <v>58</v>
          </cell>
          <cell r="NP67">
            <v>0</v>
          </cell>
          <cell r="NQ67">
            <v>62</v>
          </cell>
          <cell r="NR67">
            <v>62</v>
          </cell>
          <cell r="NS67">
            <v>62</v>
          </cell>
          <cell r="NT67">
            <v>68</v>
          </cell>
          <cell r="NU67">
            <v>0</v>
          </cell>
          <cell r="NV67">
            <v>0</v>
          </cell>
          <cell r="NW67" t="str">
            <v>67-2</v>
          </cell>
          <cell r="NX67">
            <v>60</v>
          </cell>
          <cell r="NY67">
            <v>60</v>
          </cell>
          <cell r="NZ67">
            <v>62</v>
          </cell>
          <cell r="OA67">
            <v>62</v>
          </cell>
          <cell r="OB67">
            <v>0</v>
          </cell>
          <cell r="OC67">
            <v>0</v>
          </cell>
          <cell r="OD67">
            <v>0</v>
          </cell>
          <cell r="OE67">
            <v>0</v>
          </cell>
          <cell r="OF67">
            <v>0</v>
          </cell>
          <cell r="OH67" t="str">
            <v>LL</v>
          </cell>
          <cell r="OI67" t="str">
            <v>H</v>
          </cell>
          <cell r="OJ67" t="str">
            <v>H</v>
          </cell>
          <cell r="OK67" t="str">
            <v>S</v>
          </cell>
          <cell r="OL67" t="str">
            <v>H</v>
          </cell>
          <cell r="OM67" t="str">
            <v>C</v>
          </cell>
          <cell r="ON67" t="str">
            <v>H</v>
          </cell>
          <cell r="OO67" t="str">
            <v>H</v>
          </cell>
          <cell r="OP67" t="str">
            <v>H</v>
          </cell>
          <cell r="OQ67" t="str">
            <v>TDP</v>
          </cell>
          <cell r="OR67" t="str">
            <v>LL</v>
          </cell>
          <cell r="OS67" t="str">
            <v>H</v>
          </cell>
          <cell r="OT67" t="str">
            <v>TDP</v>
          </cell>
          <cell r="OU67" t="str">
            <v>TDP</v>
          </cell>
          <cell r="OV67" t="str">
            <v>LL</v>
          </cell>
          <cell r="OW67" t="str">
            <v>H</v>
          </cell>
          <cell r="OX67" t="str">
            <v>H</v>
          </cell>
          <cell r="OY67" t="str">
            <v>H</v>
          </cell>
          <cell r="OZ67" t="str">
            <v>TDP</v>
          </cell>
          <cell r="PA67" t="str">
            <v>LL</v>
          </cell>
          <cell r="PB67" t="str">
            <v>LL</v>
          </cell>
          <cell r="PC67" t="str">
            <v>H</v>
          </cell>
          <cell r="PD67" t="str">
            <v>H</v>
          </cell>
          <cell r="PE67" t="str">
            <v>H</v>
          </cell>
          <cell r="PF67" t="str">
            <v>H</v>
          </cell>
          <cell r="PG67" t="str">
            <v>TDP</v>
          </cell>
          <cell r="PH67" t="str">
            <v>LL</v>
          </cell>
          <cell r="PI67" t="str">
            <v>LL</v>
          </cell>
          <cell r="PJ67">
            <v>0</v>
          </cell>
          <cell r="PK67">
            <v>0</v>
          </cell>
          <cell r="PL67">
            <v>0</v>
          </cell>
          <cell r="PN67">
            <v>0</v>
          </cell>
          <cell r="PO67">
            <v>0</v>
          </cell>
          <cell r="PP67">
            <v>0</v>
          </cell>
          <cell r="PQ67">
            <v>0</v>
          </cell>
          <cell r="PR67">
            <v>0</v>
          </cell>
          <cell r="PS67">
            <v>0</v>
          </cell>
          <cell r="PT67">
            <v>0</v>
          </cell>
          <cell r="PU67">
            <v>0</v>
          </cell>
          <cell r="PV67">
            <v>0</v>
          </cell>
          <cell r="PW67" t="str">
            <v>JULIO SAECAR AGUSTA</v>
          </cell>
          <cell r="PX67">
            <v>0</v>
          </cell>
          <cell r="PY67">
            <v>0</v>
          </cell>
          <cell r="PZ67" t="str">
            <v>MUHAMMAD RIVALDI MULDIANSYAH</v>
          </cell>
          <cell r="QA67" t="str">
            <v>NOVAN WIDIANSYAH</v>
          </cell>
          <cell r="QB67">
            <v>0</v>
          </cell>
          <cell r="QC67">
            <v>0</v>
          </cell>
          <cell r="QD67">
            <v>0</v>
          </cell>
          <cell r="QE67">
            <v>0</v>
          </cell>
          <cell r="QF67" t="str">
            <v>DANI RAMDANI</v>
          </cell>
          <cell r="QG67">
            <v>0</v>
          </cell>
          <cell r="QH67">
            <v>0</v>
          </cell>
          <cell r="QI67">
            <v>0</v>
          </cell>
          <cell r="QJ67">
            <v>0</v>
          </cell>
          <cell r="QK67">
            <v>0</v>
          </cell>
          <cell r="QL67">
            <v>0</v>
          </cell>
          <cell r="QM67" t="str">
            <v>HERU ADIANA</v>
          </cell>
          <cell r="QN67">
            <v>0</v>
          </cell>
          <cell r="QO67">
            <v>0</v>
          </cell>
          <cell r="QP67">
            <v>0</v>
          </cell>
          <cell r="QQ67">
            <v>0</v>
          </cell>
          <cell r="QR67">
            <v>0</v>
          </cell>
          <cell r="QT67">
            <v>0</v>
          </cell>
          <cell r="QU67">
            <v>0</v>
          </cell>
          <cell r="QV67">
            <v>0</v>
          </cell>
          <cell r="QW67">
            <v>0</v>
          </cell>
          <cell r="QX67">
            <v>0</v>
          </cell>
          <cell r="QY67">
            <v>0</v>
          </cell>
          <cell r="QZ67">
            <v>0</v>
          </cell>
          <cell r="RA67">
            <v>0</v>
          </cell>
          <cell r="RB67">
            <v>0</v>
          </cell>
          <cell r="RC67" t="str">
            <v>FCR</v>
          </cell>
          <cell r="RD67">
            <v>0</v>
          </cell>
          <cell r="RE67">
            <v>0</v>
          </cell>
          <cell r="RF67" t="str">
            <v>KETEPATAN LOGIN</v>
          </cell>
          <cell r="RG67" t="str">
            <v>FCR</v>
          </cell>
          <cell r="RH67">
            <v>0</v>
          </cell>
          <cell r="RI67">
            <v>0</v>
          </cell>
          <cell r="RJ67">
            <v>0</v>
          </cell>
          <cell r="RK67">
            <v>0</v>
          </cell>
          <cell r="RL67" t="str">
            <v>KETEPATAN LOGIN</v>
          </cell>
          <cell r="RM67">
            <v>0</v>
          </cell>
          <cell r="RN67">
            <v>0</v>
          </cell>
          <cell r="RO67">
            <v>0</v>
          </cell>
          <cell r="RP67">
            <v>0</v>
          </cell>
          <cell r="RQ67">
            <v>0</v>
          </cell>
          <cell r="RR67">
            <v>0</v>
          </cell>
          <cell r="RS67" t="str">
            <v>CES</v>
          </cell>
          <cell r="RT67">
            <v>0</v>
          </cell>
          <cell r="RU67">
            <v>0</v>
          </cell>
          <cell r="RV67">
            <v>0</v>
          </cell>
          <cell r="RW67">
            <v>0</v>
          </cell>
          <cell r="RX67">
            <v>0</v>
          </cell>
          <cell r="RZ67">
            <v>0</v>
          </cell>
          <cell r="SA67">
            <v>0.1875</v>
          </cell>
          <cell r="SB67">
            <v>0.37291666666666673</v>
          </cell>
          <cell r="SC67">
            <v>0</v>
          </cell>
          <cell r="SD67">
            <v>0.3701388888888888</v>
          </cell>
          <cell r="SE67">
            <v>0</v>
          </cell>
          <cell r="SF67">
            <v>0.1875</v>
          </cell>
          <cell r="SG67">
            <v>0.37430555555555545</v>
          </cell>
          <cell r="SH67">
            <v>0.37499999999999994</v>
          </cell>
          <cell r="SI67">
            <v>0.375</v>
          </cell>
          <cell r="SJ67">
            <v>0</v>
          </cell>
          <cell r="SK67">
            <v>0.18819444444444433</v>
          </cell>
          <cell r="SL67">
            <v>0.36041666666666672</v>
          </cell>
          <cell r="SM67">
            <v>0.37430555555555545</v>
          </cell>
          <cell r="SN67">
            <v>0</v>
          </cell>
          <cell r="SO67">
            <v>0.37499999999999994</v>
          </cell>
          <cell r="SP67">
            <v>0.37638888888888894</v>
          </cell>
          <cell r="SQ67">
            <v>0.375</v>
          </cell>
          <cell r="SR67">
            <v>0.37569444444444439</v>
          </cell>
          <cell r="SS67">
            <v>0</v>
          </cell>
          <cell r="ST67">
            <v>0</v>
          </cell>
          <cell r="SU67">
            <v>0.18819444444444433</v>
          </cell>
          <cell r="SV67">
            <v>0.37569444444444444</v>
          </cell>
          <cell r="SW67">
            <v>0.37361111111111112</v>
          </cell>
          <cell r="SX67">
            <v>0.37499999999999994</v>
          </cell>
          <cell r="SY67">
            <v>0.37152777777777773</v>
          </cell>
          <cell r="SZ67">
            <v>0</v>
          </cell>
          <cell r="TA67">
            <v>0</v>
          </cell>
          <cell r="TB67">
            <v>0</v>
          </cell>
          <cell r="TC67">
            <v>0</v>
          </cell>
          <cell r="TD67">
            <v>0</v>
          </cell>
          <cell r="TF67">
            <v>0</v>
          </cell>
          <cell r="TG67">
            <v>0</v>
          </cell>
          <cell r="TH67">
            <v>0</v>
          </cell>
          <cell r="TI67">
            <v>0</v>
          </cell>
          <cell r="TJ67">
            <v>0</v>
          </cell>
          <cell r="TK67">
            <v>0</v>
          </cell>
          <cell r="TL67">
            <v>0</v>
          </cell>
          <cell r="TM67">
            <v>0</v>
          </cell>
          <cell r="TN67">
            <v>0</v>
          </cell>
          <cell r="TO67">
            <v>0</v>
          </cell>
          <cell r="TP67">
            <v>0</v>
          </cell>
          <cell r="TQ67">
            <v>0</v>
          </cell>
          <cell r="TR67">
            <v>0</v>
          </cell>
          <cell r="TS67">
            <v>0</v>
          </cell>
          <cell r="TT67">
            <v>0</v>
          </cell>
          <cell r="TU67">
            <v>0</v>
          </cell>
          <cell r="TV67">
            <v>0</v>
          </cell>
          <cell r="TW67">
            <v>0</v>
          </cell>
          <cell r="TX67">
            <v>0</v>
          </cell>
          <cell r="TY67">
            <v>0</v>
          </cell>
          <cell r="TZ67">
            <v>0</v>
          </cell>
          <cell r="UA67">
            <v>0</v>
          </cell>
          <cell r="UB67">
            <v>0</v>
          </cell>
          <cell r="UC67">
            <v>0</v>
          </cell>
          <cell r="UD67">
            <v>0</v>
          </cell>
          <cell r="UE67">
            <v>0</v>
          </cell>
          <cell r="UF67">
            <v>0</v>
          </cell>
          <cell r="UG67">
            <v>0</v>
          </cell>
          <cell r="UH67">
            <v>0</v>
          </cell>
          <cell r="UI67">
            <v>0</v>
          </cell>
          <cell r="UJ67">
            <v>0</v>
          </cell>
          <cell r="UL67">
            <v>0</v>
          </cell>
          <cell r="UM67">
            <v>0</v>
          </cell>
          <cell r="UN67">
            <v>0</v>
          </cell>
          <cell r="UO67">
            <v>0</v>
          </cell>
          <cell r="UP67">
            <v>0</v>
          </cell>
          <cell r="UQ67">
            <v>0</v>
          </cell>
          <cell r="UR67">
            <v>0</v>
          </cell>
          <cell r="US67">
            <v>0</v>
          </cell>
          <cell r="UT67">
            <v>0</v>
          </cell>
          <cell r="UU67">
            <v>0</v>
          </cell>
          <cell r="UV67">
            <v>0</v>
          </cell>
          <cell r="UW67">
            <v>0</v>
          </cell>
          <cell r="UX67">
            <v>0</v>
          </cell>
          <cell r="UY67">
            <v>0</v>
          </cell>
          <cell r="UZ67">
            <v>0</v>
          </cell>
          <cell r="VA67">
            <v>0</v>
          </cell>
          <cell r="VB67">
            <v>0</v>
          </cell>
          <cell r="VC67">
            <v>0</v>
          </cell>
          <cell r="VD67">
            <v>0</v>
          </cell>
          <cell r="VE67">
            <v>0</v>
          </cell>
          <cell r="VF67">
            <v>0</v>
          </cell>
          <cell r="VG67">
            <v>0</v>
          </cell>
          <cell r="VH67">
            <v>0</v>
          </cell>
          <cell r="VI67">
            <v>0</v>
          </cell>
          <cell r="VJ67">
            <v>0</v>
          </cell>
          <cell r="VK67">
            <v>0</v>
          </cell>
          <cell r="VL67">
            <v>0</v>
          </cell>
          <cell r="VM67">
            <v>0</v>
          </cell>
          <cell r="VN67">
            <v>0</v>
          </cell>
          <cell r="VO67">
            <v>0</v>
          </cell>
          <cell r="VP67">
            <v>0</v>
          </cell>
          <cell r="VR67">
            <v>21</v>
          </cell>
          <cell r="VS67">
            <v>28</v>
          </cell>
          <cell r="VT67">
            <v>20</v>
          </cell>
          <cell r="VU67">
            <v>19</v>
          </cell>
          <cell r="VV67">
            <v>7</v>
          </cell>
          <cell r="VW67">
            <v>1</v>
          </cell>
          <cell r="VX67">
            <v>0</v>
          </cell>
          <cell r="VY67">
            <v>1</v>
          </cell>
          <cell r="VZ67">
            <v>0</v>
          </cell>
          <cell r="WA67">
            <v>0</v>
          </cell>
          <cell r="WB67">
            <v>0</v>
          </cell>
          <cell r="WC67">
            <v>0</v>
          </cell>
          <cell r="WD67">
            <v>1</v>
          </cell>
          <cell r="WE67">
            <v>1</v>
          </cell>
          <cell r="WF67">
            <v>0</v>
          </cell>
          <cell r="WG67">
            <v>0</v>
          </cell>
          <cell r="WH67">
            <v>0</v>
          </cell>
          <cell r="WI67">
            <v>0</v>
          </cell>
          <cell r="WJ67">
            <v>1</v>
          </cell>
          <cell r="WK67">
            <v>0</v>
          </cell>
          <cell r="WL67">
            <v>0</v>
          </cell>
          <cell r="WM67">
            <v>0</v>
          </cell>
          <cell r="WN67">
            <v>0</v>
          </cell>
          <cell r="WO67">
            <v>16</v>
          </cell>
          <cell r="WP67">
            <v>0</v>
          </cell>
          <cell r="WQ67">
            <v>0</v>
          </cell>
          <cell r="WR67">
            <v>5</v>
          </cell>
          <cell r="WS67">
            <v>5</v>
          </cell>
          <cell r="WT67">
            <v>0</v>
          </cell>
          <cell r="WU67">
            <v>0</v>
          </cell>
          <cell r="WV67">
            <v>0</v>
          </cell>
          <cell r="WW67">
            <v>0</v>
          </cell>
          <cell r="WX67">
            <v>0</v>
          </cell>
          <cell r="WY67">
            <v>5</v>
          </cell>
          <cell r="WZ67">
            <v>0</v>
          </cell>
          <cell r="XA67">
            <v>2</v>
          </cell>
          <cell r="XB67">
            <v>1</v>
          </cell>
          <cell r="XC67">
            <v>0</v>
          </cell>
          <cell r="XD67">
            <v>0</v>
          </cell>
          <cell r="XE67">
            <v>0</v>
          </cell>
          <cell r="XF67">
            <v>0</v>
          </cell>
          <cell r="XG67">
            <v>0</v>
          </cell>
          <cell r="XH67">
            <v>0</v>
          </cell>
          <cell r="XI67">
            <v>2</v>
          </cell>
          <cell r="XJ67">
            <v>5</v>
          </cell>
          <cell r="XK67">
            <v>7</v>
          </cell>
          <cell r="XL67">
            <v>7</v>
          </cell>
          <cell r="XM67">
            <v>5</v>
          </cell>
          <cell r="XN67">
            <v>19</v>
          </cell>
          <cell r="XO67">
            <v>1</v>
          </cell>
          <cell r="XP67">
            <v>0</v>
          </cell>
          <cell r="XQ67">
            <v>0</v>
          </cell>
          <cell r="XR67">
            <v>1</v>
          </cell>
          <cell r="XS67">
            <v>0</v>
          </cell>
          <cell r="XT67">
            <v>0</v>
          </cell>
          <cell r="XU67">
            <v>0</v>
          </cell>
          <cell r="XV67">
            <v>0</v>
          </cell>
          <cell r="XW67">
            <v>1</v>
          </cell>
          <cell r="XX67">
            <v>3</v>
          </cell>
          <cell r="XY67">
            <v>3</v>
          </cell>
          <cell r="XZ67">
            <v>7</v>
          </cell>
          <cell r="YA67">
            <v>0</v>
          </cell>
          <cell r="YB67">
            <v>0</v>
          </cell>
          <cell r="YC67">
            <v>0</v>
          </cell>
          <cell r="YD67">
            <v>0</v>
          </cell>
          <cell r="YE67">
            <v>0</v>
          </cell>
          <cell r="YF67">
            <v>39</v>
          </cell>
          <cell r="YG67">
            <v>0.875</v>
          </cell>
          <cell r="YH67">
            <v>1</v>
          </cell>
          <cell r="YI67">
            <v>1</v>
          </cell>
          <cell r="YJ67">
            <v>0.95</v>
          </cell>
          <cell r="YL67">
            <v>0.93548387096774199</v>
          </cell>
          <cell r="YM67" t="str">
            <v>B</v>
          </cell>
          <cell r="YN67">
            <v>0.93548387096774199</v>
          </cell>
          <cell r="YO67">
            <v>1</v>
          </cell>
          <cell r="YP67">
            <v>0.95</v>
          </cell>
        </row>
        <row r="68">
          <cell r="B68" t="str">
            <v>NIA KURNIAWATI FEBRIYANI</v>
          </cell>
          <cell r="C68">
            <v>87990</v>
          </cell>
          <cell r="D68" t="str">
            <v>10</v>
          </cell>
          <cell r="E68" t="str">
            <v>ISLAM</v>
          </cell>
          <cell r="F68" t="str">
            <v>PKWT</v>
          </cell>
          <cell r="G68" t="str">
            <v>POSTPAID</v>
          </cell>
          <cell r="J68">
            <v>17009688</v>
          </cell>
          <cell r="K68">
            <v>570254</v>
          </cell>
          <cell r="L68" t="str">
            <v>PEREMPUAN</v>
          </cell>
          <cell r="M68" t="str">
            <v>AGENT POSTPAID</v>
          </cell>
          <cell r="N68" t="str">
            <v>FREDY CAHYADI</v>
          </cell>
          <cell r="O68" t="str">
            <v>RIKA RIANY</v>
          </cell>
          <cell r="Q68">
            <v>0</v>
          </cell>
          <cell r="S68" t="str">
            <v>LP</v>
          </cell>
          <cell r="AB68">
            <v>0.375</v>
          </cell>
          <cell r="AC68">
            <v>22</v>
          </cell>
          <cell r="AD68" t="str">
            <v>H</v>
          </cell>
          <cell r="AM68">
            <v>0.375</v>
          </cell>
          <cell r="AN68">
            <v>30</v>
          </cell>
          <cell r="AO68" t="str">
            <v>H</v>
          </cell>
          <cell r="AX68">
            <v>0</v>
          </cell>
          <cell r="AZ68" t="str">
            <v>CD</v>
          </cell>
          <cell r="BE68" t="str">
            <v xml:space="preserve">Ibu harus dilakukan tindakan operasi prolaps uteri grade. </v>
          </cell>
          <cell r="BI68">
            <v>0</v>
          </cell>
          <cell r="BK68" t="str">
            <v>LP</v>
          </cell>
          <cell r="BT68">
            <v>1.3833333333333335</v>
          </cell>
          <cell r="BU68">
            <v>22</v>
          </cell>
          <cell r="BV68" t="str">
            <v>H</v>
          </cell>
          <cell r="CE68">
            <v>0.37847222222222221</v>
          </cell>
          <cell r="CF68">
            <v>30</v>
          </cell>
          <cell r="CG68" t="str">
            <v>H</v>
          </cell>
          <cell r="CP68">
            <v>0.18402777777777779</v>
          </cell>
          <cell r="CQ68" t="str">
            <v>66-2</v>
          </cell>
          <cell r="CR68" t="str">
            <v>H</v>
          </cell>
          <cell r="DA68">
            <v>0</v>
          </cell>
          <cell r="DC68" t="str">
            <v>LP</v>
          </cell>
          <cell r="DL68">
            <v>0.41736111111111107</v>
          </cell>
          <cell r="DM68">
            <v>23</v>
          </cell>
          <cell r="DN68" t="str">
            <v>H</v>
          </cell>
          <cell r="DW68">
            <v>0.37569444444444444</v>
          </cell>
          <cell r="DX68">
            <v>30</v>
          </cell>
          <cell r="DY68" t="str">
            <v>H</v>
          </cell>
          <cell r="EH68">
            <v>0.18680555555555556</v>
          </cell>
          <cell r="EI68" t="str">
            <v>66-2</v>
          </cell>
          <cell r="EJ68" t="str">
            <v>H</v>
          </cell>
          <cell r="ES68">
            <v>0</v>
          </cell>
          <cell r="EU68" t="str">
            <v>LP</v>
          </cell>
          <cell r="FD68">
            <v>0</v>
          </cell>
          <cell r="FF68" t="str">
            <v>LP</v>
          </cell>
          <cell r="FO68">
            <v>0</v>
          </cell>
          <cell r="FQ68" t="str">
            <v>C</v>
          </cell>
          <cell r="FZ68">
            <v>0.375</v>
          </cell>
          <cell r="GA68">
            <v>22</v>
          </cell>
          <cell r="GB68" t="str">
            <v>H</v>
          </cell>
          <cell r="GK68">
            <v>0.41805555555555557</v>
          </cell>
          <cell r="GL68">
            <v>28</v>
          </cell>
          <cell r="GM68" t="str">
            <v>H</v>
          </cell>
          <cell r="GV68">
            <v>0</v>
          </cell>
          <cell r="GX68" t="str">
            <v>TLTL</v>
          </cell>
          <cell r="GY68" t="str">
            <v>NISA NURAZIZAH</v>
          </cell>
          <cell r="HG68">
            <v>0.37222222222222223</v>
          </cell>
          <cell r="HH68">
            <v>22</v>
          </cell>
          <cell r="HI68" t="str">
            <v>TLTM</v>
          </cell>
          <cell r="HJ68" t="str">
            <v>NISA NURAZIZAH</v>
          </cell>
          <cell r="HR68">
            <v>0.375</v>
          </cell>
          <cell r="HS68">
            <v>23</v>
          </cell>
          <cell r="HT68" t="str">
            <v>H</v>
          </cell>
          <cell r="IC68">
            <v>0.41805555555555568</v>
          </cell>
          <cell r="ID68">
            <v>26</v>
          </cell>
          <cell r="IE68" t="str">
            <v>H</v>
          </cell>
          <cell r="IN68">
            <v>0.41736111111111107</v>
          </cell>
          <cell r="IO68">
            <v>30</v>
          </cell>
          <cell r="IP68" t="str">
            <v>H</v>
          </cell>
          <cell r="JF68">
            <v>0.1875</v>
          </cell>
          <cell r="JG68" t="str">
            <v>66-2</v>
          </cell>
          <cell r="JH68" t="str">
            <v>H</v>
          </cell>
          <cell r="JQ68">
            <v>0</v>
          </cell>
          <cell r="JS68" t="str">
            <v>LP</v>
          </cell>
          <cell r="KB68">
            <v>0.41736111111111107</v>
          </cell>
          <cell r="KC68">
            <v>23</v>
          </cell>
          <cell r="KD68" t="str">
            <v>H</v>
          </cell>
          <cell r="KM68">
            <v>0.41736111111111107</v>
          </cell>
          <cell r="KN68">
            <v>30</v>
          </cell>
          <cell r="KO68" t="str">
            <v>H</v>
          </cell>
          <cell r="KX68">
            <v>0.37499999999999994</v>
          </cell>
          <cell r="KY68">
            <v>25</v>
          </cell>
          <cell r="KZ68" t="str">
            <v>TDP</v>
          </cell>
          <cell r="LA68" t="str">
            <v>INTAN MARDIANI</v>
          </cell>
          <cell r="LB68" t="str">
            <v>KETEPATAN LOGIN</v>
          </cell>
          <cell r="LI68">
            <v>0.41805555555555568</v>
          </cell>
          <cell r="LJ68">
            <v>32</v>
          </cell>
          <cell r="LK68" t="str">
            <v>H</v>
          </cell>
          <cell r="NB68">
            <v>0</v>
          </cell>
          <cell r="NC68">
            <v>22</v>
          </cell>
          <cell r="ND68">
            <v>30</v>
          </cell>
          <cell r="NE68">
            <v>0</v>
          </cell>
          <cell r="NF68">
            <v>0</v>
          </cell>
          <cell r="NG68">
            <v>22</v>
          </cell>
          <cell r="NH68">
            <v>30</v>
          </cell>
          <cell r="NI68" t="str">
            <v>66-2</v>
          </cell>
          <cell r="NJ68">
            <v>0</v>
          </cell>
          <cell r="NK68">
            <v>23</v>
          </cell>
          <cell r="NL68">
            <v>30</v>
          </cell>
          <cell r="NM68" t="str">
            <v>66-2</v>
          </cell>
          <cell r="NN68">
            <v>0</v>
          </cell>
          <cell r="NO68">
            <v>0</v>
          </cell>
          <cell r="NP68">
            <v>0</v>
          </cell>
          <cell r="NQ68">
            <v>22</v>
          </cell>
          <cell r="NR68">
            <v>28</v>
          </cell>
          <cell r="NS68">
            <v>0</v>
          </cell>
          <cell r="NT68">
            <v>22</v>
          </cell>
          <cell r="NU68">
            <v>23</v>
          </cell>
          <cell r="NV68">
            <v>26</v>
          </cell>
          <cell r="NW68">
            <v>30</v>
          </cell>
          <cell r="NX68" t="str">
            <v>66-2</v>
          </cell>
          <cell r="NY68">
            <v>0</v>
          </cell>
          <cell r="NZ68">
            <v>23</v>
          </cell>
          <cell r="OA68">
            <v>30</v>
          </cell>
          <cell r="OB68">
            <v>25</v>
          </cell>
          <cell r="OC68">
            <v>32</v>
          </cell>
          <cell r="OD68">
            <v>0</v>
          </cell>
          <cell r="OE68">
            <v>0</v>
          </cell>
          <cell r="OF68">
            <v>0</v>
          </cell>
          <cell r="OH68" t="str">
            <v>LP</v>
          </cell>
          <cell r="OI68" t="str">
            <v>H</v>
          </cell>
          <cell r="OJ68" t="str">
            <v>H</v>
          </cell>
          <cell r="OK68" t="str">
            <v>CD</v>
          </cell>
          <cell r="OL68" t="str">
            <v>LP</v>
          </cell>
          <cell r="OM68" t="str">
            <v>H</v>
          </cell>
          <cell r="ON68" t="str">
            <v>H</v>
          </cell>
          <cell r="OO68" t="str">
            <v>H</v>
          </cell>
          <cell r="OP68" t="str">
            <v>LP</v>
          </cell>
          <cell r="OQ68" t="str">
            <v>H</v>
          </cell>
          <cell r="OR68" t="str">
            <v>H</v>
          </cell>
          <cell r="OS68" t="str">
            <v>H</v>
          </cell>
          <cell r="OT68" t="str">
            <v>LP</v>
          </cell>
          <cell r="OU68" t="str">
            <v>LP</v>
          </cell>
          <cell r="OV68" t="str">
            <v>C</v>
          </cell>
          <cell r="OW68" t="str">
            <v>H</v>
          </cell>
          <cell r="OX68" t="str">
            <v>H</v>
          </cell>
          <cell r="OY68" t="str">
            <v>TLTL</v>
          </cell>
          <cell r="OZ68" t="str">
            <v>TLTM</v>
          </cell>
          <cell r="PA68" t="str">
            <v>H</v>
          </cell>
          <cell r="PB68" t="str">
            <v>H</v>
          </cell>
          <cell r="PC68" t="str">
            <v>H</v>
          </cell>
          <cell r="PD68" t="str">
            <v>H</v>
          </cell>
          <cell r="PE68" t="str">
            <v>LP</v>
          </cell>
          <cell r="PF68" t="str">
            <v>H</v>
          </cell>
          <cell r="PG68" t="str">
            <v>H</v>
          </cell>
          <cell r="PH68" t="str">
            <v>TDP</v>
          </cell>
          <cell r="PI68" t="str">
            <v>H</v>
          </cell>
          <cell r="PJ68">
            <v>0</v>
          </cell>
          <cell r="PK68">
            <v>0</v>
          </cell>
          <cell r="PL68">
            <v>0</v>
          </cell>
          <cell r="PN68">
            <v>0</v>
          </cell>
          <cell r="PO68">
            <v>0</v>
          </cell>
          <cell r="PP68">
            <v>0</v>
          </cell>
          <cell r="PQ68">
            <v>0</v>
          </cell>
          <cell r="PR68">
            <v>0</v>
          </cell>
          <cell r="PS68">
            <v>0</v>
          </cell>
          <cell r="PT68">
            <v>0</v>
          </cell>
          <cell r="PU68">
            <v>0</v>
          </cell>
          <cell r="PV68">
            <v>0</v>
          </cell>
          <cell r="PW68">
            <v>0</v>
          </cell>
          <cell r="PX68">
            <v>0</v>
          </cell>
          <cell r="PY68">
            <v>0</v>
          </cell>
          <cell r="PZ68">
            <v>0</v>
          </cell>
          <cell r="QA68">
            <v>0</v>
          </cell>
          <cell r="QB68">
            <v>0</v>
          </cell>
          <cell r="QC68">
            <v>0</v>
          </cell>
          <cell r="QD68">
            <v>0</v>
          </cell>
          <cell r="QE68" t="str">
            <v>NISA NURAZIZAH</v>
          </cell>
          <cell r="QF68" t="str">
            <v>NISA NURAZIZAH</v>
          </cell>
          <cell r="QG68">
            <v>0</v>
          </cell>
          <cell r="QH68">
            <v>0</v>
          </cell>
          <cell r="QI68">
            <v>0</v>
          </cell>
          <cell r="QJ68">
            <v>0</v>
          </cell>
          <cell r="QK68">
            <v>0</v>
          </cell>
          <cell r="QL68">
            <v>0</v>
          </cell>
          <cell r="QM68">
            <v>0</v>
          </cell>
          <cell r="QN68" t="str">
            <v>INTAN MARDIANI</v>
          </cell>
          <cell r="QO68">
            <v>0</v>
          </cell>
          <cell r="QP68">
            <v>0</v>
          </cell>
          <cell r="QQ68">
            <v>0</v>
          </cell>
          <cell r="QR68">
            <v>0</v>
          </cell>
          <cell r="QT68">
            <v>0</v>
          </cell>
          <cell r="QU68">
            <v>0</v>
          </cell>
          <cell r="QV68">
            <v>0</v>
          </cell>
          <cell r="QW68">
            <v>0</v>
          </cell>
          <cell r="QX68">
            <v>0</v>
          </cell>
          <cell r="QY68">
            <v>0</v>
          </cell>
          <cell r="QZ68">
            <v>0</v>
          </cell>
          <cell r="RA68">
            <v>0</v>
          </cell>
          <cell r="RB68">
            <v>0</v>
          </cell>
          <cell r="RC68">
            <v>0</v>
          </cell>
          <cell r="RD68">
            <v>0</v>
          </cell>
          <cell r="RE68">
            <v>0</v>
          </cell>
          <cell r="RF68">
            <v>0</v>
          </cell>
          <cell r="RG68">
            <v>0</v>
          </cell>
          <cell r="RH68">
            <v>0</v>
          </cell>
          <cell r="RI68">
            <v>0</v>
          </cell>
          <cell r="RJ68">
            <v>0</v>
          </cell>
          <cell r="RK68">
            <v>0</v>
          </cell>
          <cell r="RL68">
            <v>0</v>
          </cell>
          <cell r="RM68">
            <v>0</v>
          </cell>
          <cell r="RN68">
            <v>0</v>
          </cell>
          <cell r="RO68">
            <v>0</v>
          </cell>
          <cell r="RP68">
            <v>0</v>
          </cell>
          <cell r="RQ68">
            <v>0</v>
          </cell>
          <cell r="RR68">
            <v>0</v>
          </cell>
          <cell r="RS68">
            <v>0</v>
          </cell>
          <cell r="RT68" t="str">
            <v>KETEPATAN LOGIN</v>
          </cell>
          <cell r="RU68">
            <v>0</v>
          </cell>
          <cell r="RV68">
            <v>0</v>
          </cell>
          <cell r="RW68">
            <v>0</v>
          </cell>
          <cell r="RX68">
            <v>0</v>
          </cell>
          <cell r="RZ68">
            <v>0</v>
          </cell>
          <cell r="SA68">
            <v>0.375</v>
          </cell>
          <cell r="SB68">
            <v>0.375</v>
          </cell>
          <cell r="SC68">
            <v>0</v>
          </cell>
          <cell r="SD68">
            <v>0</v>
          </cell>
          <cell r="SE68">
            <v>1.3833333333333335</v>
          </cell>
          <cell r="SF68">
            <v>0.37847222222222221</v>
          </cell>
          <cell r="SG68">
            <v>0.18402777777777779</v>
          </cell>
          <cell r="SH68">
            <v>0</v>
          </cell>
          <cell r="SI68">
            <v>0.41736111111111107</v>
          </cell>
          <cell r="SJ68">
            <v>0.37569444444444444</v>
          </cell>
          <cell r="SK68">
            <v>0.18680555555555556</v>
          </cell>
          <cell r="SL68">
            <v>0</v>
          </cell>
          <cell r="SM68">
            <v>0</v>
          </cell>
          <cell r="SN68">
            <v>0</v>
          </cell>
          <cell r="SO68">
            <v>0.375</v>
          </cell>
          <cell r="SP68">
            <v>0.41805555555555557</v>
          </cell>
          <cell r="SQ68">
            <v>0</v>
          </cell>
          <cell r="SR68">
            <v>0.37222222222222223</v>
          </cell>
          <cell r="SS68">
            <v>0.375</v>
          </cell>
          <cell r="ST68">
            <v>0.41805555555555568</v>
          </cell>
          <cell r="SU68">
            <v>0.41736111111111107</v>
          </cell>
          <cell r="SV68">
            <v>0.1875</v>
          </cell>
          <cell r="SW68">
            <v>0</v>
          </cell>
          <cell r="SX68">
            <v>0.41736111111111107</v>
          </cell>
          <cell r="SY68">
            <v>0.41736111111111107</v>
          </cell>
          <cell r="SZ68">
            <v>0.37499999999999994</v>
          </cell>
          <cell r="TA68">
            <v>0.41805555555555568</v>
          </cell>
          <cell r="TB68">
            <v>0</v>
          </cell>
          <cell r="TC68">
            <v>0</v>
          </cell>
          <cell r="TD68">
            <v>0</v>
          </cell>
          <cell r="TF68">
            <v>0</v>
          </cell>
          <cell r="TG68">
            <v>0</v>
          </cell>
          <cell r="TH68">
            <v>0</v>
          </cell>
          <cell r="TI68">
            <v>0</v>
          </cell>
          <cell r="TJ68">
            <v>0</v>
          </cell>
          <cell r="TK68">
            <v>0</v>
          </cell>
          <cell r="TL68">
            <v>0</v>
          </cell>
          <cell r="TM68">
            <v>0</v>
          </cell>
          <cell r="TN68">
            <v>0</v>
          </cell>
          <cell r="TO68">
            <v>0</v>
          </cell>
          <cell r="TP68">
            <v>0</v>
          </cell>
          <cell r="TQ68">
            <v>0</v>
          </cell>
          <cell r="TR68">
            <v>0</v>
          </cell>
          <cell r="TS68">
            <v>0</v>
          </cell>
          <cell r="TT68">
            <v>0</v>
          </cell>
          <cell r="TU68">
            <v>0</v>
          </cell>
          <cell r="TV68">
            <v>0</v>
          </cell>
          <cell r="TW68">
            <v>0</v>
          </cell>
          <cell r="TX68">
            <v>0</v>
          </cell>
          <cell r="TY68">
            <v>0</v>
          </cell>
          <cell r="TZ68">
            <v>0</v>
          </cell>
          <cell r="UA68">
            <v>0</v>
          </cell>
          <cell r="UB68">
            <v>0</v>
          </cell>
          <cell r="UC68">
            <v>0</v>
          </cell>
          <cell r="UD68">
            <v>0</v>
          </cell>
          <cell r="UE68">
            <v>0</v>
          </cell>
          <cell r="UF68">
            <v>0</v>
          </cell>
          <cell r="UG68">
            <v>0</v>
          </cell>
          <cell r="UH68">
            <v>0</v>
          </cell>
          <cell r="UI68">
            <v>0</v>
          </cell>
          <cell r="UJ68">
            <v>0</v>
          </cell>
          <cell r="UL68">
            <v>0</v>
          </cell>
          <cell r="UM68">
            <v>0</v>
          </cell>
          <cell r="UN68">
            <v>0</v>
          </cell>
          <cell r="UO68">
            <v>0</v>
          </cell>
          <cell r="UP68">
            <v>0</v>
          </cell>
          <cell r="UQ68">
            <v>0</v>
          </cell>
          <cell r="UR68">
            <v>0</v>
          </cell>
          <cell r="US68">
            <v>0</v>
          </cell>
          <cell r="UT68">
            <v>0</v>
          </cell>
          <cell r="UU68">
            <v>0</v>
          </cell>
          <cell r="UV68">
            <v>0</v>
          </cell>
          <cell r="UW68">
            <v>0</v>
          </cell>
          <cell r="UX68">
            <v>0</v>
          </cell>
          <cell r="UY68">
            <v>0</v>
          </cell>
          <cell r="UZ68">
            <v>0</v>
          </cell>
          <cell r="VA68">
            <v>0</v>
          </cell>
          <cell r="VB68">
            <v>0</v>
          </cell>
          <cell r="VC68">
            <v>0</v>
          </cell>
          <cell r="VD68">
            <v>0</v>
          </cell>
          <cell r="VE68">
            <v>0</v>
          </cell>
          <cell r="VF68">
            <v>0</v>
          </cell>
          <cell r="VG68">
            <v>0</v>
          </cell>
          <cell r="VH68">
            <v>0</v>
          </cell>
          <cell r="VI68">
            <v>0</v>
          </cell>
          <cell r="VJ68">
            <v>0</v>
          </cell>
          <cell r="VK68">
            <v>0</v>
          </cell>
          <cell r="VL68">
            <v>0</v>
          </cell>
          <cell r="VM68">
            <v>0</v>
          </cell>
          <cell r="VN68">
            <v>0</v>
          </cell>
          <cell r="VO68">
            <v>0</v>
          </cell>
          <cell r="VP68">
            <v>0</v>
          </cell>
          <cell r="VR68">
            <v>21</v>
          </cell>
          <cell r="VS68">
            <v>28</v>
          </cell>
          <cell r="VT68">
            <v>21</v>
          </cell>
          <cell r="VU68">
            <v>19</v>
          </cell>
          <cell r="VV68">
            <v>7</v>
          </cell>
          <cell r="VW68">
            <v>0</v>
          </cell>
          <cell r="VX68">
            <v>0</v>
          </cell>
          <cell r="VY68">
            <v>0</v>
          </cell>
          <cell r="VZ68">
            <v>0</v>
          </cell>
          <cell r="WA68">
            <v>0</v>
          </cell>
          <cell r="WB68">
            <v>0</v>
          </cell>
          <cell r="WC68">
            <v>0</v>
          </cell>
          <cell r="WD68">
            <v>0</v>
          </cell>
          <cell r="WE68">
            <v>1</v>
          </cell>
          <cell r="WF68">
            <v>0</v>
          </cell>
          <cell r="WG68">
            <v>1</v>
          </cell>
          <cell r="WH68">
            <v>0</v>
          </cell>
          <cell r="WI68">
            <v>0</v>
          </cell>
          <cell r="WJ68">
            <v>2</v>
          </cell>
          <cell r="WK68">
            <v>0</v>
          </cell>
          <cell r="WL68">
            <v>0</v>
          </cell>
          <cell r="WM68">
            <v>0</v>
          </cell>
          <cell r="WN68">
            <v>0</v>
          </cell>
          <cell r="WO68">
            <v>3</v>
          </cell>
          <cell r="WP68">
            <v>0</v>
          </cell>
          <cell r="WQ68">
            <v>0</v>
          </cell>
          <cell r="WR68">
            <v>1</v>
          </cell>
          <cell r="WS68">
            <v>1</v>
          </cell>
          <cell r="WT68">
            <v>0</v>
          </cell>
          <cell r="WU68">
            <v>0</v>
          </cell>
          <cell r="WV68">
            <v>1</v>
          </cell>
          <cell r="WW68">
            <v>1</v>
          </cell>
          <cell r="WX68">
            <v>2</v>
          </cell>
          <cell r="WY68">
            <v>1</v>
          </cell>
          <cell r="WZ68">
            <v>0</v>
          </cell>
          <cell r="XA68">
            <v>1</v>
          </cell>
          <cell r="XB68">
            <v>0</v>
          </cell>
          <cell r="XC68">
            <v>0</v>
          </cell>
          <cell r="XD68">
            <v>0</v>
          </cell>
          <cell r="XE68">
            <v>0</v>
          </cell>
          <cell r="XF68">
            <v>0</v>
          </cell>
          <cell r="XG68">
            <v>0</v>
          </cell>
          <cell r="XH68">
            <v>0</v>
          </cell>
          <cell r="XI68">
            <v>0</v>
          </cell>
          <cell r="XJ68">
            <v>1</v>
          </cell>
          <cell r="XK68">
            <v>6</v>
          </cell>
          <cell r="XL68">
            <v>6</v>
          </cell>
          <cell r="XM68">
            <v>7</v>
          </cell>
          <cell r="XN68">
            <v>19</v>
          </cell>
          <cell r="XO68">
            <v>0</v>
          </cell>
          <cell r="XP68">
            <v>0</v>
          </cell>
          <cell r="XQ68">
            <v>0</v>
          </cell>
          <cell r="XR68">
            <v>0</v>
          </cell>
          <cell r="XS68">
            <v>0</v>
          </cell>
          <cell r="XT68">
            <v>0</v>
          </cell>
          <cell r="XU68">
            <v>0</v>
          </cell>
          <cell r="XV68">
            <v>0</v>
          </cell>
          <cell r="XW68">
            <v>3</v>
          </cell>
          <cell r="XX68">
            <v>2</v>
          </cell>
          <cell r="XY68">
            <v>2</v>
          </cell>
          <cell r="XZ68">
            <v>7</v>
          </cell>
          <cell r="YA68">
            <v>0</v>
          </cell>
          <cell r="YB68">
            <v>0</v>
          </cell>
          <cell r="YC68">
            <v>0</v>
          </cell>
          <cell r="YD68">
            <v>0</v>
          </cell>
          <cell r="YE68">
            <v>0</v>
          </cell>
          <cell r="YF68">
            <v>38</v>
          </cell>
          <cell r="YG68">
            <v>1</v>
          </cell>
          <cell r="YH68">
            <v>1</v>
          </cell>
          <cell r="YI68">
            <v>1</v>
          </cell>
          <cell r="YJ68">
            <v>1</v>
          </cell>
          <cell r="YL68">
            <v>1</v>
          </cell>
          <cell r="YM68" t="str">
            <v>B</v>
          </cell>
          <cell r="YN68">
            <v>1</v>
          </cell>
          <cell r="YO68">
            <v>0</v>
          </cell>
          <cell r="YP68">
            <v>1</v>
          </cell>
        </row>
        <row r="69">
          <cell r="B69" t="str">
            <v>VINNY SORAYA TARPIANTI</v>
          </cell>
          <cell r="C69">
            <v>160027</v>
          </cell>
          <cell r="D69" t="str">
            <v>7</v>
          </cell>
          <cell r="E69" t="str">
            <v>ISLAM</v>
          </cell>
          <cell r="F69" t="str">
            <v>PKWT</v>
          </cell>
          <cell r="G69" t="str">
            <v>POSTPAID</v>
          </cell>
          <cell r="J69">
            <v>19234734</v>
          </cell>
          <cell r="K69">
            <v>570122</v>
          </cell>
          <cell r="L69" t="str">
            <v>PEREMPUAN</v>
          </cell>
          <cell r="M69" t="str">
            <v>AGENT POSTPAID</v>
          </cell>
          <cell r="N69" t="str">
            <v>ANGGITA SITI NUR MARFUAH</v>
          </cell>
          <cell r="O69" t="str">
            <v>AAN YANUAR</v>
          </cell>
          <cell r="Q69">
            <v>0.375</v>
          </cell>
          <cell r="R69">
            <v>30</v>
          </cell>
          <cell r="S69" t="str">
            <v>H</v>
          </cell>
          <cell r="AB69">
            <v>0.1875</v>
          </cell>
          <cell r="AC69" t="str">
            <v>66-2</v>
          </cell>
          <cell r="AD69" t="str">
            <v>H</v>
          </cell>
          <cell r="AM69">
            <v>0</v>
          </cell>
          <cell r="AO69" t="str">
            <v>LP</v>
          </cell>
          <cell r="AX69">
            <v>0.38819444444444445</v>
          </cell>
          <cell r="AY69">
            <v>28</v>
          </cell>
          <cell r="AZ69" t="str">
            <v>TDT</v>
          </cell>
          <cell r="BA69" t="str">
            <v>RIANA AGUSTINA</v>
          </cell>
          <cell r="BI69">
            <v>1.3791666666666664</v>
          </cell>
          <cell r="BJ69">
            <v>28</v>
          </cell>
          <cell r="BK69" t="str">
            <v>H</v>
          </cell>
          <cell r="BT69">
            <v>0.14097222222222228</v>
          </cell>
          <cell r="BU69" t="str">
            <v>66-2</v>
          </cell>
          <cell r="BV69" t="str">
            <v>IMP</v>
          </cell>
          <cell r="BY69" t="str">
            <v>PINGSAN</v>
          </cell>
          <cell r="CE69">
            <v>0</v>
          </cell>
          <cell r="CG69" t="str">
            <v>LP</v>
          </cell>
          <cell r="CP69">
            <v>0.37777777777777777</v>
          </cell>
          <cell r="CQ69">
            <v>30</v>
          </cell>
          <cell r="CR69" t="str">
            <v>TDP</v>
          </cell>
          <cell r="CS69" t="str">
            <v>MARLENI</v>
          </cell>
          <cell r="CT69" t="str">
            <v>KETEPATAN LOGIN</v>
          </cell>
          <cell r="DA69">
            <v>0.41597222222222224</v>
          </cell>
          <cell r="DB69">
            <v>28</v>
          </cell>
          <cell r="DC69" t="str">
            <v>H</v>
          </cell>
          <cell r="DL69">
            <v>0.3833333333333333</v>
          </cell>
          <cell r="DM69">
            <v>30</v>
          </cell>
          <cell r="DN69" t="str">
            <v>H</v>
          </cell>
          <cell r="DW69">
            <v>0.375</v>
          </cell>
          <cell r="DX69">
            <v>33</v>
          </cell>
          <cell r="DY69" t="str">
            <v>H</v>
          </cell>
          <cell r="EH69">
            <v>0</v>
          </cell>
          <cell r="EJ69" t="str">
            <v>C</v>
          </cell>
          <cell r="ES69">
            <v>0</v>
          </cell>
          <cell r="EU69" t="str">
            <v>LP</v>
          </cell>
          <cell r="FD69">
            <v>0</v>
          </cell>
          <cell r="FF69" t="str">
            <v>LP</v>
          </cell>
          <cell r="FO69">
            <v>0.3756944444444445</v>
          </cell>
          <cell r="FP69">
            <v>32</v>
          </cell>
          <cell r="FQ69" t="str">
            <v>TDT</v>
          </cell>
          <cell r="FR69" t="str">
            <v>FEBRIYANTI</v>
          </cell>
          <cell r="FZ69">
            <v>0.37638888888888894</v>
          </cell>
          <cell r="GA69">
            <v>28</v>
          </cell>
          <cell r="GB69" t="str">
            <v>H</v>
          </cell>
          <cell r="GK69">
            <v>0.38263888888888892</v>
          </cell>
          <cell r="GL69">
            <v>32</v>
          </cell>
          <cell r="GM69" t="str">
            <v>H</v>
          </cell>
          <cell r="GV69">
            <v>0</v>
          </cell>
          <cell r="GX69" t="str">
            <v>LP</v>
          </cell>
          <cell r="HG69">
            <v>0.37430555555555567</v>
          </cell>
          <cell r="HH69">
            <v>22</v>
          </cell>
          <cell r="HI69" t="str">
            <v>H</v>
          </cell>
          <cell r="HR69">
            <v>0.18194444444444435</v>
          </cell>
          <cell r="HS69" t="str">
            <v>66-2</v>
          </cell>
          <cell r="HT69" t="str">
            <v>H</v>
          </cell>
          <cell r="IC69">
            <v>0.18819444444444444</v>
          </cell>
          <cell r="ID69" t="str">
            <v>66-2</v>
          </cell>
          <cell r="IE69" t="str">
            <v>H</v>
          </cell>
          <cell r="IN69">
            <v>0</v>
          </cell>
          <cell r="IP69" t="str">
            <v>LP</v>
          </cell>
          <cell r="JF69">
            <v>0.3743055555555555</v>
          </cell>
          <cell r="JG69">
            <v>22</v>
          </cell>
          <cell r="JH69" t="str">
            <v>H</v>
          </cell>
          <cell r="JQ69">
            <v>0.41874999999999996</v>
          </cell>
          <cell r="JR69">
            <v>30</v>
          </cell>
          <cell r="JS69" t="str">
            <v>H</v>
          </cell>
          <cell r="KB69">
            <v>0.41805555555555568</v>
          </cell>
          <cell r="KC69">
            <v>32</v>
          </cell>
          <cell r="KD69" t="str">
            <v>H</v>
          </cell>
          <cell r="KM69">
            <v>0</v>
          </cell>
          <cell r="KO69" t="str">
            <v>LP</v>
          </cell>
          <cell r="KX69">
            <v>0.375</v>
          </cell>
          <cell r="KY69">
            <v>22</v>
          </cell>
          <cell r="KZ69" t="str">
            <v>H</v>
          </cell>
          <cell r="LI69">
            <v>0.37430555555555556</v>
          </cell>
          <cell r="LJ69">
            <v>26</v>
          </cell>
          <cell r="LK69" t="str">
            <v>H</v>
          </cell>
          <cell r="NB69">
            <v>30</v>
          </cell>
          <cell r="NC69" t="str">
            <v>66-2</v>
          </cell>
          <cell r="ND69">
            <v>0</v>
          </cell>
          <cell r="NE69">
            <v>28</v>
          </cell>
          <cell r="NF69">
            <v>28</v>
          </cell>
          <cell r="NG69" t="str">
            <v>66-2</v>
          </cell>
          <cell r="NH69">
            <v>0</v>
          </cell>
          <cell r="NI69">
            <v>30</v>
          </cell>
          <cell r="NJ69">
            <v>28</v>
          </cell>
          <cell r="NK69">
            <v>30</v>
          </cell>
          <cell r="NL69">
            <v>33</v>
          </cell>
          <cell r="NM69">
            <v>0</v>
          </cell>
          <cell r="NN69">
            <v>0</v>
          </cell>
          <cell r="NO69">
            <v>0</v>
          </cell>
          <cell r="NP69">
            <v>32</v>
          </cell>
          <cell r="NQ69">
            <v>28</v>
          </cell>
          <cell r="NR69">
            <v>32</v>
          </cell>
          <cell r="NS69">
            <v>0</v>
          </cell>
          <cell r="NT69">
            <v>22</v>
          </cell>
          <cell r="NU69" t="str">
            <v>66-2</v>
          </cell>
          <cell r="NV69" t="str">
            <v>66-2</v>
          </cell>
          <cell r="NW69">
            <v>0</v>
          </cell>
          <cell r="NX69">
            <v>22</v>
          </cell>
          <cell r="NY69">
            <v>30</v>
          </cell>
          <cell r="NZ69">
            <v>32</v>
          </cell>
          <cell r="OA69">
            <v>0</v>
          </cell>
          <cell r="OB69">
            <v>22</v>
          </cell>
          <cell r="OC69">
            <v>26</v>
          </cell>
          <cell r="OD69">
            <v>0</v>
          </cell>
          <cell r="OE69">
            <v>0</v>
          </cell>
          <cell r="OF69">
            <v>0</v>
          </cell>
          <cell r="OH69" t="str">
            <v>H</v>
          </cell>
          <cell r="OI69" t="str">
            <v>H</v>
          </cell>
          <cell r="OJ69" t="str">
            <v>LP</v>
          </cell>
          <cell r="OK69" t="str">
            <v>TDT</v>
          </cell>
          <cell r="OL69" t="str">
            <v>H</v>
          </cell>
          <cell r="OM69" t="str">
            <v>IMP</v>
          </cell>
          <cell r="ON69" t="str">
            <v>LP</v>
          </cell>
          <cell r="OO69" t="str">
            <v>TDP</v>
          </cell>
          <cell r="OP69" t="str">
            <v>H</v>
          </cell>
          <cell r="OQ69" t="str">
            <v>H</v>
          </cell>
          <cell r="OR69" t="str">
            <v>H</v>
          </cell>
          <cell r="OS69" t="str">
            <v>C</v>
          </cell>
          <cell r="OT69" t="str">
            <v>LP</v>
          </cell>
          <cell r="OU69" t="str">
            <v>LP</v>
          </cell>
          <cell r="OV69" t="str">
            <v>TDT</v>
          </cell>
          <cell r="OW69" t="str">
            <v>H</v>
          </cell>
          <cell r="OX69" t="str">
            <v>H</v>
          </cell>
          <cell r="OY69" t="str">
            <v>LP</v>
          </cell>
          <cell r="OZ69" t="str">
            <v>H</v>
          </cell>
          <cell r="PA69" t="str">
            <v>H</v>
          </cell>
          <cell r="PB69" t="str">
            <v>H</v>
          </cell>
          <cell r="PC69" t="str">
            <v>LP</v>
          </cell>
          <cell r="PD69" t="str">
            <v>H</v>
          </cell>
          <cell r="PE69" t="str">
            <v>H</v>
          </cell>
          <cell r="PF69" t="str">
            <v>H</v>
          </cell>
          <cell r="PG69" t="str">
            <v>LP</v>
          </cell>
          <cell r="PH69" t="str">
            <v>H</v>
          </cell>
          <cell r="PI69" t="str">
            <v>H</v>
          </cell>
          <cell r="PJ69">
            <v>0</v>
          </cell>
          <cell r="PK69">
            <v>0</v>
          </cell>
          <cell r="PL69">
            <v>0</v>
          </cell>
          <cell r="PN69">
            <v>0</v>
          </cell>
          <cell r="PO69">
            <v>0</v>
          </cell>
          <cell r="PP69">
            <v>0</v>
          </cell>
          <cell r="PQ69" t="str">
            <v>RIANA AGUSTINA</v>
          </cell>
          <cell r="PR69">
            <v>0</v>
          </cell>
          <cell r="PS69">
            <v>0</v>
          </cell>
          <cell r="PT69">
            <v>0</v>
          </cell>
          <cell r="PU69" t="str">
            <v>MARLENI</v>
          </cell>
          <cell r="PV69">
            <v>0</v>
          </cell>
          <cell r="PW69">
            <v>0</v>
          </cell>
          <cell r="PX69">
            <v>0</v>
          </cell>
          <cell r="PY69">
            <v>0</v>
          </cell>
          <cell r="PZ69">
            <v>0</v>
          </cell>
          <cell r="QA69">
            <v>0</v>
          </cell>
          <cell r="QB69" t="str">
            <v>FEBRIYANTI</v>
          </cell>
          <cell r="QC69">
            <v>0</v>
          </cell>
          <cell r="QD69">
            <v>0</v>
          </cell>
          <cell r="QE69">
            <v>0</v>
          </cell>
          <cell r="QF69">
            <v>0</v>
          </cell>
          <cell r="QG69">
            <v>0</v>
          </cell>
          <cell r="QH69">
            <v>0</v>
          </cell>
          <cell r="QI69">
            <v>0</v>
          </cell>
          <cell r="QJ69">
            <v>0</v>
          </cell>
          <cell r="QK69">
            <v>0</v>
          </cell>
          <cell r="QL69">
            <v>0</v>
          </cell>
          <cell r="QM69">
            <v>0</v>
          </cell>
          <cell r="QN69">
            <v>0</v>
          </cell>
          <cell r="QO69">
            <v>0</v>
          </cell>
          <cell r="QP69">
            <v>0</v>
          </cell>
          <cell r="QQ69">
            <v>0</v>
          </cell>
          <cell r="QR69">
            <v>0</v>
          </cell>
          <cell r="QT69">
            <v>0</v>
          </cell>
          <cell r="QU69">
            <v>0</v>
          </cell>
          <cell r="QV69">
            <v>0</v>
          </cell>
          <cell r="QW69">
            <v>0</v>
          </cell>
          <cell r="QX69">
            <v>0</v>
          </cell>
          <cell r="QY69">
            <v>0</v>
          </cell>
          <cell r="QZ69">
            <v>0</v>
          </cell>
          <cell r="RA69" t="str">
            <v>KETEPATAN LOGIN</v>
          </cell>
          <cell r="RB69">
            <v>0</v>
          </cell>
          <cell r="RC69">
            <v>0</v>
          </cell>
          <cell r="RD69">
            <v>0</v>
          </cell>
          <cell r="RE69">
            <v>0</v>
          </cell>
          <cell r="RF69">
            <v>0</v>
          </cell>
          <cell r="RG69">
            <v>0</v>
          </cell>
          <cell r="RH69">
            <v>0</v>
          </cell>
          <cell r="RI69">
            <v>0</v>
          </cell>
          <cell r="RJ69">
            <v>0</v>
          </cell>
          <cell r="RK69">
            <v>0</v>
          </cell>
          <cell r="RL69">
            <v>0</v>
          </cell>
          <cell r="RM69">
            <v>0</v>
          </cell>
          <cell r="RN69">
            <v>0</v>
          </cell>
          <cell r="RO69">
            <v>0</v>
          </cell>
          <cell r="RP69">
            <v>0</v>
          </cell>
          <cell r="RQ69">
            <v>0</v>
          </cell>
          <cell r="RR69">
            <v>0</v>
          </cell>
          <cell r="RS69">
            <v>0</v>
          </cell>
          <cell r="RT69">
            <v>0</v>
          </cell>
          <cell r="RU69">
            <v>0</v>
          </cell>
          <cell r="RV69">
            <v>0</v>
          </cell>
          <cell r="RW69">
            <v>0</v>
          </cell>
          <cell r="RX69">
            <v>0</v>
          </cell>
          <cell r="RZ69">
            <v>0.375</v>
          </cell>
          <cell r="SA69">
            <v>0.1875</v>
          </cell>
          <cell r="SB69">
            <v>0</v>
          </cell>
          <cell r="SC69">
            <v>0.38819444444444445</v>
          </cell>
          <cell r="SD69">
            <v>1.3791666666666664</v>
          </cell>
          <cell r="SE69">
            <v>0.14097222222222228</v>
          </cell>
          <cell r="SF69">
            <v>0</v>
          </cell>
          <cell r="SG69">
            <v>0.37777777777777777</v>
          </cell>
          <cell r="SH69">
            <v>0.41597222222222224</v>
          </cell>
          <cell r="SI69">
            <v>0.3833333333333333</v>
          </cell>
          <cell r="SJ69">
            <v>0.375</v>
          </cell>
          <cell r="SK69">
            <v>0</v>
          </cell>
          <cell r="SL69">
            <v>0</v>
          </cell>
          <cell r="SM69">
            <v>0</v>
          </cell>
          <cell r="SN69">
            <v>0.3756944444444445</v>
          </cell>
          <cell r="SO69">
            <v>0.37638888888888894</v>
          </cell>
          <cell r="SP69">
            <v>0.38263888888888892</v>
          </cell>
          <cell r="SQ69">
            <v>0</v>
          </cell>
          <cell r="SR69">
            <v>0.37430555555555567</v>
          </cell>
          <cell r="SS69">
            <v>0.18194444444444435</v>
          </cell>
          <cell r="ST69">
            <v>0.18819444444444444</v>
          </cell>
          <cell r="SU69">
            <v>0</v>
          </cell>
          <cell r="SV69">
            <v>0.3743055555555555</v>
          </cell>
          <cell r="SW69">
            <v>0.41874999999999996</v>
          </cell>
          <cell r="SX69">
            <v>0.41805555555555568</v>
          </cell>
          <cell r="SY69">
            <v>0</v>
          </cell>
          <cell r="SZ69">
            <v>0.375</v>
          </cell>
          <cell r="TA69">
            <v>0.37430555555555556</v>
          </cell>
          <cell r="TB69">
            <v>0</v>
          </cell>
          <cell r="TC69">
            <v>0</v>
          </cell>
          <cell r="TD69">
            <v>0</v>
          </cell>
          <cell r="TF69">
            <v>0</v>
          </cell>
          <cell r="TG69">
            <v>0</v>
          </cell>
          <cell r="TH69">
            <v>0</v>
          </cell>
          <cell r="TI69">
            <v>0</v>
          </cell>
          <cell r="TJ69">
            <v>0</v>
          </cell>
          <cell r="TK69">
            <v>0</v>
          </cell>
          <cell r="TL69">
            <v>0</v>
          </cell>
          <cell r="TM69">
            <v>0</v>
          </cell>
          <cell r="TN69">
            <v>0</v>
          </cell>
          <cell r="TO69">
            <v>0</v>
          </cell>
          <cell r="TP69">
            <v>0</v>
          </cell>
          <cell r="TQ69">
            <v>0</v>
          </cell>
          <cell r="TR69">
            <v>0</v>
          </cell>
          <cell r="TS69">
            <v>0</v>
          </cell>
          <cell r="TT69">
            <v>0</v>
          </cell>
          <cell r="TU69">
            <v>0</v>
          </cell>
          <cell r="TV69">
            <v>0</v>
          </cell>
          <cell r="TW69">
            <v>0</v>
          </cell>
          <cell r="TX69">
            <v>0</v>
          </cell>
          <cell r="TY69">
            <v>0</v>
          </cell>
          <cell r="TZ69">
            <v>0</v>
          </cell>
          <cell r="UA69">
            <v>0</v>
          </cell>
          <cell r="UB69">
            <v>0</v>
          </cell>
          <cell r="UC69">
            <v>0</v>
          </cell>
          <cell r="UD69">
            <v>0</v>
          </cell>
          <cell r="UE69">
            <v>0</v>
          </cell>
          <cell r="UF69">
            <v>0</v>
          </cell>
          <cell r="UG69">
            <v>0</v>
          </cell>
          <cell r="UH69">
            <v>0</v>
          </cell>
          <cell r="UI69">
            <v>0</v>
          </cell>
          <cell r="UJ69">
            <v>0</v>
          </cell>
          <cell r="UL69">
            <v>0</v>
          </cell>
          <cell r="UM69">
            <v>0</v>
          </cell>
          <cell r="UN69">
            <v>0</v>
          </cell>
          <cell r="UO69">
            <v>0</v>
          </cell>
          <cell r="UP69">
            <v>0</v>
          </cell>
          <cell r="UQ69">
            <v>0</v>
          </cell>
          <cell r="UR69">
            <v>0</v>
          </cell>
          <cell r="US69">
            <v>0</v>
          </cell>
          <cell r="UT69">
            <v>0</v>
          </cell>
          <cell r="UU69">
            <v>0</v>
          </cell>
          <cell r="UV69">
            <v>0</v>
          </cell>
          <cell r="UW69">
            <v>0</v>
          </cell>
          <cell r="UX69">
            <v>0</v>
          </cell>
          <cell r="UY69">
            <v>0</v>
          </cell>
          <cell r="UZ69">
            <v>0</v>
          </cell>
          <cell r="VA69">
            <v>0</v>
          </cell>
          <cell r="VB69">
            <v>0</v>
          </cell>
          <cell r="VC69">
            <v>0</v>
          </cell>
          <cell r="VD69">
            <v>0</v>
          </cell>
          <cell r="VE69">
            <v>0</v>
          </cell>
          <cell r="VF69">
            <v>0</v>
          </cell>
          <cell r="VG69">
            <v>0</v>
          </cell>
          <cell r="VH69">
            <v>0</v>
          </cell>
          <cell r="VI69">
            <v>0</v>
          </cell>
          <cell r="VJ69">
            <v>0</v>
          </cell>
          <cell r="VK69">
            <v>0</v>
          </cell>
          <cell r="VL69">
            <v>0</v>
          </cell>
          <cell r="VM69">
            <v>0</v>
          </cell>
          <cell r="VN69">
            <v>0</v>
          </cell>
          <cell r="VO69">
            <v>0</v>
          </cell>
          <cell r="VP69">
            <v>0</v>
          </cell>
          <cell r="VR69">
            <v>21</v>
          </cell>
          <cell r="VS69">
            <v>28</v>
          </cell>
          <cell r="VT69">
            <v>21</v>
          </cell>
          <cell r="VU69">
            <v>20</v>
          </cell>
          <cell r="VV69">
            <v>7</v>
          </cell>
          <cell r="VW69">
            <v>0</v>
          </cell>
          <cell r="VX69">
            <v>0</v>
          </cell>
          <cell r="VY69">
            <v>0</v>
          </cell>
          <cell r="VZ69">
            <v>0</v>
          </cell>
          <cell r="WA69">
            <v>0</v>
          </cell>
          <cell r="WB69">
            <v>0</v>
          </cell>
          <cell r="WC69">
            <v>0</v>
          </cell>
          <cell r="WD69">
            <v>0</v>
          </cell>
          <cell r="WE69">
            <v>1</v>
          </cell>
          <cell r="WF69">
            <v>0</v>
          </cell>
          <cell r="WG69">
            <v>0</v>
          </cell>
          <cell r="WH69">
            <v>0</v>
          </cell>
          <cell r="WI69">
            <v>0</v>
          </cell>
          <cell r="WJ69">
            <v>1</v>
          </cell>
          <cell r="WK69">
            <v>0</v>
          </cell>
          <cell r="WL69">
            <v>0</v>
          </cell>
          <cell r="WM69">
            <v>0</v>
          </cell>
          <cell r="WN69">
            <v>0</v>
          </cell>
          <cell r="WO69">
            <v>4</v>
          </cell>
          <cell r="WP69">
            <v>0</v>
          </cell>
          <cell r="WQ69">
            <v>2</v>
          </cell>
          <cell r="WR69">
            <v>1</v>
          </cell>
          <cell r="WS69">
            <v>3</v>
          </cell>
          <cell r="WT69">
            <v>0</v>
          </cell>
          <cell r="WU69">
            <v>0</v>
          </cell>
          <cell r="WV69">
            <v>0</v>
          </cell>
          <cell r="WW69">
            <v>0</v>
          </cell>
          <cell r="WX69">
            <v>0</v>
          </cell>
          <cell r="WY69">
            <v>1</v>
          </cell>
          <cell r="WZ69">
            <v>0</v>
          </cell>
          <cell r="XA69">
            <v>1</v>
          </cell>
          <cell r="XB69">
            <v>0</v>
          </cell>
          <cell r="XC69">
            <v>0</v>
          </cell>
          <cell r="XD69">
            <v>0</v>
          </cell>
          <cell r="XE69">
            <v>0</v>
          </cell>
          <cell r="XF69">
            <v>0</v>
          </cell>
          <cell r="XG69">
            <v>0</v>
          </cell>
          <cell r="XH69">
            <v>0</v>
          </cell>
          <cell r="XI69">
            <v>0</v>
          </cell>
          <cell r="XJ69">
            <v>1</v>
          </cell>
          <cell r="XK69">
            <v>8</v>
          </cell>
          <cell r="XL69">
            <v>6</v>
          </cell>
          <cell r="XM69">
            <v>6</v>
          </cell>
          <cell r="XN69">
            <v>20</v>
          </cell>
          <cell r="XO69">
            <v>0</v>
          </cell>
          <cell r="XP69">
            <v>0</v>
          </cell>
          <cell r="XQ69">
            <v>0</v>
          </cell>
          <cell r="XR69">
            <v>0</v>
          </cell>
          <cell r="XS69">
            <v>0</v>
          </cell>
          <cell r="XT69">
            <v>0</v>
          </cell>
          <cell r="XU69">
            <v>0</v>
          </cell>
          <cell r="XV69">
            <v>0</v>
          </cell>
          <cell r="XW69">
            <v>2</v>
          </cell>
          <cell r="XX69">
            <v>3</v>
          </cell>
          <cell r="XY69">
            <v>3</v>
          </cell>
          <cell r="XZ69">
            <v>8</v>
          </cell>
          <cell r="YA69">
            <v>0</v>
          </cell>
          <cell r="YB69">
            <v>0</v>
          </cell>
          <cell r="YC69">
            <v>0</v>
          </cell>
          <cell r="YD69">
            <v>0</v>
          </cell>
          <cell r="YE69">
            <v>0</v>
          </cell>
          <cell r="YF69">
            <v>40</v>
          </cell>
          <cell r="YG69">
            <v>1</v>
          </cell>
          <cell r="YH69">
            <v>1</v>
          </cell>
          <cell r="YI69">
            <v>1</v>
          </cell>
          <cell r="YJ69">
            <v>1</v>
          </cell>
          <cell r="YL69">
            <v>1</v>
          </cell>
          <cell r="YM69" t="str">
            <v>B</v>
          </cell>
          <cell r="YN69">
            <v>1</v>
          </cell>
          <cell r="YO69">
            <v>0</v>
          </cell>
          <cell r="YP69">
            <v>1</v>
          </cell>
        </row>
        <row r="70">
          <cell r="B70" t="str">
            <v>ROHMAN</v>
          </cell>
          <cell r="C70">
            <v>150752</v>
          </cell>
          <cell r="D70" t="str">
            <v>13</v>
          </cell>
          <cell r="E70" t="str">
            <v>ISLAM</v>
          </cell>
          <cell r="F70" t="str">
            <v>PKWT</v>
          </cell>
          <cell r="G70" t="str">
            <v>POSTPAID</v>
          </cell>
          <cell r="J70">
            <v>18230302</v>
          </cell>
          <cell r="K70">
            <v>570099</v>
          </cell>
          <cell r="L70" t="str">
            <v>LAKI-LAKI</v>
          </cell>
          <cell r="M70" t="str">
            <v>AGENT POSTPAID</v>
          </cell>
          <cell r="N70" t="str">
            <v>IRMA RISMAYASARI</v>
          </cell>
          <cell r="O70" t="str">
            <v>RIKA RIANY</v>
          </cell>
          <cell r="Q70">
            <v>0.37569444444444455</v>
          </cell>
          <cell r="R70">
            <v>62</v>
          </cell>
          <cell r="S70" t="str">
            <v>H</v>
          </cell>
          <cell r="AB70">
            <v>0.375</v>
          </cell>
          <cell r="AC70">
            <v>84</v>
          </cell>
          <cell r="AD70" t="str">
            <v>H</v>
          </cell>
          <cell r="AM70">
            <v>0</v>
          </cell>
          <cell r="AO70" t="str">
            <v>LL</v>
          </cell>
          <cell r="AX70">
            <v>0</v>
          </cell>
          <cell r="AZ70" t="str">
            <v>C</v>
          </cell>
          <cell r="BI70">
            <v>0</v>
          </cell>
          <cell r="BK70" t="str">
            <v>LL</v>
          </cell>
          <cell r="BT70">
            <v>0.22986111111111107</v>
          </cell>
          <cell r="BU70" t="str">
            <v>66-2</v>
          </cell>
          <cell r="BV70" t="str">
            <v>H</v>
          </cell>
          <cell r="CE70">
            <v>0.1875</v>
          </cell>
          <cell r="CF70" t="str">
            <v>66-2</v>
          </cell>
          <cell r="CG70" t="str">
            <v>H</v>
          </cell>
          <cell r="CP70">
            <v>0.375</v>
          </cell>
          <cell r="CQ70">
            <v>60</v>
          </cell>
          <cell r="CR70" t="str">
            <v>H</v>
          </cell>
          <cell r="DA70">
            <v>0.36874999999999997</v>
          </cell>
          <cell r="DB70">
            <v>62</v>
          </cell>
          <cell r="DC70" t="str">
            <v>H</v>
          </cell>
          <cell r="DL70">
            <v>0</v>
          </cell>
          <cell r="DN70" t="str">
            <v>LL</v>
          </cell>
          <cell r="DW70">
            <v>0.375</v>
          </cell>
          <cell r="DX70">
            <v>62</v>
          </cell>
          <cell r="DY70" t="str">
            <v>TDT</v>
          </cell>
          <cell r="DZ70" t="str">
            <v>YOHANES SAPUTRA</v>
          </cell>
          <cell r="EH70">
            <v>0.17986111111111125</v>
          </cell>
          <cell r="EI70" t="str">
            <v>67-2</v>
          </cell>
          <cell r="EJ70" t="str">
            <v>H</v>
          </cell>
          <cell r="ES70">
            <v>0.37499999999999994</v>
          </cell>
          <cell r="ET70">
            <v>68</v>
          </cell>
          <cell r="EU70" t="str">
            <v>TDT</v>
          </cell>
          <cell r="EV70" t="str">
            <v>ROBI SUKMANA</v>
          </cell>
          <cell r="FD70">
            <v>0.37638888888888888</v>
          </cell>
          <cell r="FE70">
            <v>62</v>
          </cell>
          <cell r="FF70" t="str">
            <v>H</v>
          </cell>
          <cell r="FO70">
            <v>0.36319444444444449</v>
          </cell>
          <cell r="FP70">
            <v>84</v>
          </cell>
          <cell r="FQ70" t="str">
            <v>H</v>
          </cell>
          <cell r="FZ70">
            <v>0</v>
          </cell>
          <cell r="GB70" t="str">
            <v>LL</v>
          </cell>
          <cell r="GK70">
            <v>0</v>
          </cell>
          <cell r="GM70" t="str">
            <v>LL</v>
          </cell>
          <cell r="GV70">
            <v>0.37569444444444444</v>
          </cell>
          <cell r="GW70">
            <v>55</v>
          </cell>
          <cell r="GX70" t="str">
            <v>H</v>
          </cell>
          <cell r="HG70">
            <v>0.37638888888888888</v>
          </cell>
          <cell r="HH70">
            <v>58</v>
          </cell>
          <cell r="HI70" t="str">
            <v>H</v>
          </cell>
          <cell r="HR70">
            <v>0.37152777777777779</v>
          </cell>
          <cell r="HS70">
            <v>62</v>
          </cell>
          <cell r="HT70" t="str">
            <v>H</v>
          </cell>
          <cell r="IC70">
            <v>0.3701388888888888</v>
          </cell>
          <cell r="ID70">
            <v>82</v>
          </cell>
          <cell r="IE70" t="str">
            <v>H</v>
          </cell>
          <cell r="IN70">
            <v>0</v>
          </cell>
          <cell r="IP70" t="str">
            <v>LL</v>
          </cell>
          <cell r="JF70">
            <v>0.375</v>
          </cell>
          <cell r="JG70">
            <v>58</v>
          </cell>
          <cell r="JH70" t="str">
            <v>H</v>
          </cell>
          <cell r="JQ70">
            <v>0.37430555555555556</v>
          </cell>
          <cell r="JR70">
            <v>60</v>
          </cell>
          <cell r="JS70" t="str">
            <v>H</v>
          </cell>
          <cell r="KB70">
            <v>0.36944444444444441</v>
          </cell>
          <cell r="KC70">
            <v>62</v>
          </cell>
          <cell r="KD70" t="str">
            <v>H</v>
          </cell>
          <cell r="KM70">
            <v>0</v>
          </cell>
          <cell r="KO70" t="str">
            <v>LL</v>
          </cell>
          <cell r="KX70">
            <v>0.23055555555555562</v>
          </cell>
          <cell r="KY70" t="str">
            <v>72-2</v>
          </cell>
          <cell r="KZ70" t="str">
            <v>H</v>
          </cell>
          <cell r="LI70">
            <v>0.30555555555555552</v>
          </cell>
          <cell r="LJ70">
            <v>68</v>
          </cell>
          <cell r="LK70" t="str">
            <v>H</v>
          </cell>
          <cell r="NB70">
            <v>62</v>
          </cell>
          <cell r="NC70">
            <v>84</v>
          </cell>
          <cell r="ND70">
            <v>0</v>
          </cell>
          <cell r="NE70">
            <v>0</v>
          </cell>
          <cell r="NF70">
            <v>0</v>
          </cell>
          <cell r="NG70" t="str">
            <v>66-2</v>
          </cell>
          <cell r="NH70" t="str">
            <v>66-2</v>
          </cell>
          <cell r="NI70">
            <v>60</v>
          </cell>
          <cell r="NJ70">
            <v>62</v>
          </cell>
          <cell r="NK70">
            <v>0</v>
          </cell>
          <cell r="NL70">
            <v>62</v>
          </cell>
          <cell r="NM70" t="str">
            <v>67-2</v>
          </cell>
          <cell r="NN70">
            <v>68</v>
          </cell>
          <cell r="NO70">
            <v>62</v>
          </cell>
          <cell r="NP70">
            <v>84</v>
          </cell>
          <cell r="NQ70">
            <v>0</v>
          </cell>
          <cell r="NR70">
            <v>0</v>
          </cell>
          <cell r="NS70">
            <v>55</v>
          </cell>
          <cell r="NT70">
            <v>58</v>
          </cell>
          <cell r="NU70">
            <v>62</v>
          </cell>
          <cell r="NV70">
            <v>82</v>
          </cell>
          <cell r="NW70">
            <v>0</v>
          </cell>
          <cell r="NX70">
            <v>58</v>
          </cell>
          <cell r="NY70">
            <v>60</v>
          </cell>
          <cell r="NZ70">
            <v>62</v>
          </cell>
          <cell r="OA70">
            <v>0</v>
          </cell>
          <cell r="OB70" t="str">
            <v>72-2</v>
          </cell>
          <cell r="OC70">
            <v>68</v>
          </cell>
          <cell r="OD70">
            <v>0</v>
          </cell>
          <cell r="OE70">
            <v>0</v>
          </cell>
          <cell r="OF70">
            <v>0</v>
          </cell>
          <cell r="OH70" t="str">
            <v>H</v>
          </cell>
          <cell r="OI70" t="str">
            <v>H</v>
          </cell>
          <cell r="OJ70" t="str">
            <v>LL</v>
          </cell>
          <cell r="OK70" t="str">
            <v>C</v>
          </cell>
          <cell r="OL70" t="str">
            <v>LL</v>
          </cell>
          <cell r="OM70" t="str">
            <v>H</v>
          </cell>
          <cell r="ON70" t="str">
            <v>H</v>
          </cell>
          <cell r="OO70" t="str">
            <v>H</v>
          </cell>
          <cell r="OP70" t="str">
            <v>H</v>
          </cell>
          <cell r="OQ70" t="str">
            <v>LL</v>
          </cell>
          <cell r="OR70" t="str">
            <v>TDT</v>
          </cell>
          <cell r="OS70" t="str">
            <v>H</v>
          </cell>
          <cell r="OT70" t="str">
            <v>TDT</v>
          </cell>
          <cell r="OU70" t="str">
            <v>H</v>
          </cell>
          <cell r="OV70" t="str">
            <v>H</v>
          </cell>
          <cell r="OW70" t="str">
            <v>LL</v>
          </cell>
          <cell r="OX70" t="str">
            <v>LL</v>
          </cell>
          <cell r="OY70" t="str">
            <v>H</v>
          </cell>
          <cell r="OZ70" t="str">
            <v>H</v>
          </cell>
          <cell r="PA70" t="str">
            <v>H</v>
          </cell>
          <cell r="PB70" t="str">
            <v>H</v>
          </cell>
          <cell r="PC70" t="str">
            <v>LL</v>
          </cell>
          <cell r="PD70" t="str">
            <v>H</v>
          </cell>
          <cell r="PE70" t="str">
            <v>H</v>
          </cell>
          <cell r="PF70" t="str">
            <v>H</v>
          </cell>
          <cell r="PG70" t="str">
            <v>LL</v>
          </cell>
          <cell r="PH70" t="str">
            <v>H</v>
          </cell>
          <cell r="PI70" t="str">
            <v>H</v>
          </cell>
          <cell r="PJ70">
            <v>0</v>
          </cell>
          <cell r="PK70">
            <v>0</v>
          </cell>
          <cell r="PL70">
            <v>0</v>
          </cell>
          <cell r="PN70">
            <v>0</v>
          </cell>
          <cell r="PO70">
            <v>0</v>
          </cell>
          <cell r="PP70">
            <v>0</v>
          </cell>
          <cell r="PQ70">
            <v>0</v>
          </cell>
          <cell r="PR70">
            <v>0</v>
          </cell>
          <cell r="PS70">
            <v>0</v>
          </cell>
          <cell r="PT70">
            <v>0</v>
          </cell>
          <cell r="PU70">
            <v>0</v>
          </cell>
          <cell r="PV70">
            <v>0</v>
          </cell>
          <cell r="PW70">
            <v>0</v>
          </cell>
          <cell r="PX70" t="str">
            <v>YOHANES SAPUTRA</v>
          </cell>
          <cell r="PY70">
            <v>0</v>
          </cell>
          <cell r="PZ70" t="str">
            <v>ROBI SUKMANA</v>
          </cell>
          <cell r="QA70">
            <v>0</v>
          </cell>
          <cell r="QB70">
            <v>0</v>
          </cell>
          <cell r="QC70">
            <v>0</v>
          </cell>
          <cell r="QD70">
            <v>0</v>
          </cell>
          <cell r="QE70">
            <v>0</v>
          </cell>
          <cell r="QF70">
            <v>0</v>
          </cell>
          <cell r="QG70">
            <v>0</v>
          </cell>
          <cell r="QH70">
            <v>0</v>
          </cell>
          <cell r="QI70">
            <v>0</v>
          </cell>
          <cell r="QJ70">
            <v>0</v>
          </cell>
          <cell r="QK70">
            <v>0</v>
          </cell>
          <cell r="QL70">
            <v>0</v>
          </cell>
          <cell r="QM70">
            <v>0</v>
          </cell>
          <cell r="QN70">
            <v>0</v>
          </cell>
          <cell r="QO70">
            <v>0</v>
          </cell>
          <cell r="QP70">
            <v>0</v>
          </cell>
          <cell r="QQ70">
            <v>0</v>
          </cell>
          <cell r="QR70">
            <v>0</v>
          </cell>
          <cell r="QT70">
            <v>0</v>
          </cell>
          <cell r="QU70">
            <v>0</v>
          </cell>
          <cell r="QV70">
            <v>0</v>
          </cell>
          <cell r="QW70">
            <v>0</v>
          </cell>
          <cell r="QX70">
            <v>0</v>
          </cell>
          <cell r="QY70">
            <v>0</v>
          </cell>
          <cell r="QZ70">
            <v>0</v>
          </cell>
          <cell r="RA70">
            <v>0</v>
          </cell>
          <cell r="RB70">
            <v>0</v>
          </cell>
          <cell r="RC70">
            <v>0</v>
          </cell>
          <cell r="RD70">
            <v>0</v>
          </cell>
          <cell r="RE70">
            <v>0</v>
          </cell>
          <cell r="RF70">
            <v>0</v>
          </cell>
          <cell r="RG70">
            <v>0</v>
          </cell>
          <cell r="RH70">
            <v>0</v>
          </cell>
          <cell r="RI70">
            <v>0</v>
          </cell>
          <cell r="RJ70">
            <v>0</v>
          </cell>
          <cell r="RK70">
            <v>0</v>
          </cell>
          <cell r="RL70">
            <v>0</v>
          </cell>
          <cell r="RM70">
            <v>0</v>
          </cell>
          <cell r="RN70">
            <v>0</v>
          </cell>
          <cell r="RO70">
            <v>0</v>
          </cell>
          <cell r="RP70">
            <v>0</v>
          </cell>
          <cell r="RQ70">
            <v>0</v>
          </cell>
          <cell r="RR70">
            <v>0</v>
          </cell>
          <cell r="RS70">
            <v>0</v>
          </cell>
          <cell r="RT70">
            <v>0</v>
          </cell>
          <cell r="RU70">
            <v>0</v>
          </cell>
          <cell r="RV70">
            <v>0</v>
          </cell>
          <cell r="RW70">
            <v>0</v>
          </cell>
          <cell r="RX70">
            <v>0</v>
          </cell>
          <cell r="RZ70">
            <v>0.37569444444444455</v>
          </cell>
          <cell r="SA70">
            <v>0.375</v>
          </cell>
          <cell r="SB70">
            <v>0</v>
          </cell>
          <cell r="SC70">
            <v>0</v>
          </cell>
          <cell r="SD70">
            <v>0</v>
          </cell>
          <cell r="SE70">
            <v>0.22986111111111107</v>
          </cell>
          <cell r="SF70">
            <v>0.1875</v>
          </cell>
          <cell r="SG70">
            <v>0.375</v>
          </cell>
          <cell r="SH70">
            <v>0.36874999999999997</v>
          </cell>
          <cell r="SI70">
            <v>0</v>
          </cell>
          <cell r="SJ70">
            <v>0.375</v>
          </cell>
          <cell r="SK70">
            <v>0.17986111111111125</v>
          </cell>
          <cell r="SL70">
            <v>0.37499999999999994</v>
          </cell>
          <cell r="SM70">
            <v>0.37638888888888888</v>
          </cell>
          <cell r="SN70">
            <v>0.36319444444444449</v>
          </cell>
          <cell r="SO70">
            <v>0</v>
          </cell>
          <cell r="SP70">
            <v>0</v>
          </cell>
          <cell r="SQ70">
            <v>0.37569444444444444</v>
          </cell>
          <cell r="SR70">
            <v>0.37638888888888888</v>
          </cell>
          <cell r="SS70">
            <v>0.37152777777777779</v>
          </cell>
          <cell r="ST70">
            <v>0.3701388888888888</v>
          </cell>
          <cell r="SU70">
            <v>0</v>
          </cell>
          <cell r="SV70">
            <v>0.375</v>
          </cell>
          <cell r="SW70">
            <v>0.37430555555555556</v>
          </cell>
          <cell r="SX70">
            <v>0.36944444444444441</v>
          </cell>
          <cell r="SY70">
            <v>0</v>
          </cell>
          <cell r="SZ70">
            <v>0.23055555555555562</v>
          </cell>
          <cell r="TA70">
            <v>0.30555555555555552</v>
          </cell>
          <cell r="TB70">
            <v>0</v>
          </cell>
          <cell r="TC70">
            <v>0</v>
          </cell>
          <cell r="TD70">
            <v>0</v>
          </cell>
          <cell r="TF70">
            <v>0</v>
          </cell>
          <cell r="TG70">
            <v>0</v>
          </cell>
          <cell r="TH70">
            <v>0</v>
          </cell>
          <cell r="TI70">
            <v>0</v>
          </cell>
          <cell r="TJ70">
            <v>0</v>
          </cell>
          <cell r="TK70">
            <v>0</v>
          </cell>
          <cell r="TL70">
            <v>0</v>
          </cell>
          <cell r="TM70">
            <v>0</v>
          </cell>
          <cell r="TN70">
            <v>0</v>
          </cell>
          <cell r="TO70">
            <v>0</v>
          </cell>
          <cell r="TP70">
            <v>0</v>
          </cell>
          <cell r="TQ70">
            <v>0</v>
          </cell>
          <cell r="TR70">
            <v>0</v>
          </cell>
          <cell r="TS70">
            <v>0</v>
          </cell>
          <cell r="TT70">
            <v>0</v>
          </cell>
          <cell r="TU70">
            <v>0</v>
          </cell>
          <cell r="TV70">
            <v>0</v>
          </cell>
          <cell r="TW70">
            <v>0</v>
          </cell>
          <cell r="TX70">
            <v>0</v>
          </cell>
          <cell r="TY70">
            <v>0</v>
          </cell>
          <cell r="TZ70">
            <v>0</v>
          </cell>
          <cell r="UA70">
            <v>0</v>
          </cell>
          <cell r="UB70">
            <v>0</v>
          </cell>
          <cell r="UC70">
            <v>0</v>
          </cell>
          <cell r="UD70">
            <v>0</v>
          </cell>
          <cell r="UE70">
            <v>0</v>
          </cell>
          <cell r="UF70">
            <v>0</v>
          </cell>
          <cell r="UG70">
            <v>0</v>
          </cell>
          <cell r="UH70">
            <v>0</v>
          </cell>
          <cell r="UI70">
            <v>0</v>
          </cell>
          <cell r="UJ70">
            <v>0</v>
          </cell>
          <cell r="UL70">
            <v>0</v>
          </cell>
          <cell r="UM70">
            <v>0</v>
          </cell>
          <cell r="UN70">
            <v>0</v>
          </cell>
          <cell r="UO70">
            <v>0</v>
          </cell>
          <cell r="UP70">
            <v>0</v>
          </cell>
          <cell r="UQ70">
            <v>0</v>
          </cell>
          <cell r="UR70">
            <v>0</v>
          </cell>
          <cell r="US70">
            <v>0</v>
          </cell>
          <cell r="UT70">
            <v>0</v>
          </cell>
          <cell r="UU70">
            <v>0</v>
          </cell>
          <cell r="UV70">
            <v>0</v>
          </cell>
          <cell r="UW70">
            <v>0</v>
          </cell>
          <cell r="UX70">
            <v>0</v>
          </cell>
          <cell r="UY70">
            <v>0</v>
          </cell>
          <cell r="UZ70">
            <v>0</v>
          </cell>
          <cell r="VA70">
            <v>0</v>
          </cell>
          <cell r="VB70">
            <v>0</v>
          </cell>
          <cell r="VC70">
            <v>0</v>
          </cell>
          <cell r="VD70">
            <v>0</v>
          </cell>
          <cell r="VE70">
            <v>0</v>
          </cell>
          <cell r="VF70">
            <v>0</v>
          </cell>
          <cell r="VG70">
            <v>0</v>
          </cell>
          <cell r="VH70">
            <v>0</v>
          </cell>
          <cell r="VI70">
            <v>0</v>
          </cell>
          <cell r="VJ70">
            <v>0</v>
          </cell>
          <cell r="VK70">
            <v>0</v>
          </cell>
          <cell r="VL70">
            <v>0</v>
          </cell>
          <cell r="VM70">
            <v>0</v>
          </cell>
          <cell r="VN70">
            <v>0</v>
          </cell>
          <cell r="VO70">
            <v>0</v>
          </cell>
          <cell r="VP70">
            <v>0</v>
          </cell>
          <cell r="VR70">
            <v>21</v>
          </cell>
          <cell r="VS70">
            <v>28</v>
          </cell>
          <cell r="VT70">
            <v>21</v>
          </cell>
          <cell r="VU70">
            <v>20</v>
          </cell>
          <cell r="VV70">
            <v>7</v>
          </cell>
          <cell r="VW70">
            <v>0</v>
          </cell>
          <cell r="VX70">
            <v>0</v>
          </cell>
          <cell r="VY70">
            <v>0</v>
          </cell>
          <cell r="VZ70">
            <v>0</v>
          </cell>
          <cell r="WA70">
            <v>0</v>
          </cell>
          <cell r="WB70">
            <v>0</v>
          </cell>
          <cell r="WC70">
            <v>0</v>
          </cell>
          <cell r="WD70">
            <v>0</v>
          </cell>
          <cell r="WE70">
            <v>1</v>
          </cell>
          <cell r="WF70">
            <v>0</v>
          </cell>
          <cell r="WG70">
            <v>0</v>
          </cell>
          <cell r="WH70">
            <v>0</v>
          </cell>
          <cell r="WI70">
            <v>0</v>
          </cell>
          <cell r="WJ70">
            <v>1</v>
          </cell>
          <cell r="WK70">
            <v>0</v>
          </cell>
          <cell r="WL70">
            <v>0</v>
          </cell>
          <cell r="WM70">
            <v>0</v>
          </cell>
          <cell r="WN70">
            <v>0</v>
          </cell>
          <cell r="WO70">
            <v>19</v>
          </cell>
          <cell r="WP70">
            <v>0</v>
          </cell>
          <cell r="WQ70">
            <v>2</v>
          </cell>
          <cell r="WR70">
            <v>0</v>
          </cell>
          <cell r="WS70">
            <v>2</v>
          </cell>
          <cell r="WT70">
            <v>0</v>
          </cell>
          <cell r="WU70">
            <v>0</v>
          </cell>
          <cell r="WV70">
            <v>0</v>
          </cell>
          <cell r="WW70">
            <v>0</v>
          </cell>
          <cell r="WX70">
            <v>0</v>
          </cell>
          <cell r="WY70">
            <v>0</v>
          </cell>
          <cell r="WZ70">
            <v>0</v>
          </cell>
          <cell r="XA70">
            <v>0</v>
          </cell>
          <cell r="XB70">
            <v>0</v>
          </cell>
          <cell r="XC70">
            <v>0</v>
          </cell>
          <cell r="XD70">
            <v>0</v>
          </cell>
          <cell r="XE70">
            <v>0</v>
          </cell>
          <cell r="XF70">
            <v>0</v>
          </cell>
          <cell r="XG70">
            <v>0</v>
          </cell>
          <cell r="XH70">
            <v>0</v>
          </cell>
          <cell r="XI70">
            <v>0</v>
          </cell>
          <cell r="XJ70">
            <v>0</v>
          </cell>
          <cell r="XK70">
            <v>6</v>
          </cell>
          <cell r="XL70">
            <v>8</v>
          </cell>
          <cell r="XM70">
            <v>6</v>
          </cell>
          <cell r="XN70">
            <v>20</v>
          </cell>
          <cell r="XO70">
            <v>0</v>
          </cell>
          <cell r="XP70">
            <v>0</v>
          </cell>
          <cell r="XQ70">
            <v>0</v>
          </cell>
          <cell r="XR70">
            <v>0</v>
          </cell>
          <cell r="XS70">
            <v>0</v>
          </cell>
          <cell r="XT70">
            <v>0</v>
          </cell>
          <cell r="XU70">
            <v>0</v>
          </cell>
          <cell r="XV70">
            <v>0</v>
          </cell>
          <cell r="XW70">
            <v>3</v>
          </cell>
          <cell r="XX70">
            <v>2</v>
          </cell>
          <cell r="XY70">
            <v>2</v>
          </cell>
          <cell r="XZ70">
            <v>7</v>
          </cell>
          <cell r="YA70">
            <v>0</v>
          </cell>
          <cell r="YB70">
            <v>0</v>
          </cell>
          <cell r="YC70">
            <v>0</v>
          </cell>
          <cell r="YD70">
            <v>0</v>
          </cell>
          <cell r="YE70">
            <v>0</v>
          </cell>
          <cell r="YF70">
            <v>40</v>
          </cell>
          <cell r="YG70">
            <v>1</v>
          </cell>
          <cell r="YH70">
            <v>1</v>
          </cell>
          <cell r="YI70">
            <v>1</v>
          </cell>
          <cell r="YJ70">
            <v>1</v>
          </cell>
          <cell r="YL70">
            <v>1</v>
          </cell>
          <cell r="YM70" t="str">
            <v>B</v>
          </cell>
          <cell r="YN70">
            <v>1</v>
          </cell>
          <cell r="YO70">
            <v>0</v>
          </cell>
          <cell r="YP70">
            <v>1</v>
          </cell>
        </row>
        <row r="71">
          <cell r="B71" t="str">
            <v>ASTI SULASTIKA</v>
          </cell>
          <cell r="C71">
            <v>178137</v>
          </cell>
          <cell r="D71">
            <v>8</v>
          </cell>
          <cell r="E71" t="str">
            <v>ISLAM</v>
          </cell>
          <cell r="F71" t="str">
            <v>PKWT</v>
          </cell>
          <cell r="G71" t="str">
            <v>PREPAID</v>
          </cell>
          <cell r="J71">
            <v>21239581</v>
          </cell>
          <cell r="K71">
            <v>570382</v>
          </cell>
          <cell r="L71" t="str">
            <v>PEREMPUAN</v>
          </cell>
          <cell r="M71" t="str">
            <v>AGENT PREPAID</v>
          </cell>
          <cell r="N71" t="str">
            <v>HENDRA</v>
          </cell>
          <cell r="O71" t="str">
            <v>RIKA RIANY</v>
          </cell>
          <cell r="Q71">
            <v>0.37500000000000006</v>
          </cell>
          <cell r="R71">
            <v>29</v>
          </cell>
          <cell r="S71" t="str">
            <v>H</v>
          </cell>
          <cell r="AB71">
            <v>0.42083333333333323</v>
          </cell>
          <cell r="AC71">
            <v>32</v>
          </cell>
          <cell r="AD71" t="str">
            <v>H</v>
          </cell>
          <cell r="AM71">
            <v>0.37499999999999994</v>
          </cell>
          <cell r="AN71" t="str">
            <v>34-1</v>
          </cell>
          <cell r="AO71" t="str">
            <v>H</v>
          </cell>
          <cell r="AX71">
            <v>0</v>
          </cell>
          <cell r="AZ71" t="str">
            <v>LP</v>
          </cell>
          <cell r="BI71">
            <v>0</v>
          </cell>
          <cell r="BK71" t="str">
            <v>LP</v>
          </cell>
          <cell r="BT71">
            <v>0.37777777777777771</v>
          </cell>
          <cell r="BU71">
            <v>25</v>
          </cell>
          <cell r="BV71" t="str">
            <v>H</v>
          </cell>
          <cell r="CE71">
            <v>0.4201388888888889</v>
          </cell>
          <cell r="CF71">
            <v>29</v>
          </cell>
          <cell r="CG71" t="str">
            <v>H</v>
          </cell>
          <cell r="CP71">
            <v>0.38263888888888886</v>
          </cell>
          <cell r="CQ71" t="str">
            <v>33-1</v>
          </cell>
          <cell r="CR71" t="str">
            <v>H</v>
          </cell>
          <cell r="DA71">
            <v>0</v>
          </cell>
          <cell r="DC71" t="str">
            <v>LP</v>
          </cell>
          <cell r="DL71">
            <v>0</v>
          </cell>
          <cell r="DN71" t="str">
            <v>LP</v>
          </cell>
          <cell r="DW71">
            <v>0.37986111111111115</v>
          </cell>
          <cell r="DX71">
            <v>25</v>
          </cell>
          <cell r="DY71" t="str">
            <v>H</v>
          </cell>
          <cell r="EH71">
            <v>0.37569444444444444</v>
          </cell>
          <cell r="EI71">
            <v>30</v>
          </cell>
          <cell r="EJ71" t="str">
            <v>H</v>
          </cell>
          <cell r="ES71">
            <v>0.37222222222222229</v>
          </cell>
          <cell r="ET71" t="str">
            <v>34-1</v>
          </cell>
          <cell r="EU71" t="str">
            <v>H</v>
          </cell>
          <cell r="FD71">
            <v>0</v>
          </cell>
          <cell r="FF71" t="str">
            <v>LP</v>
          </cell>
          <cell r="FO71">
            <v>0.3743055555555555</v>
          </cell>
          <cell r="FP71">
            <v>25</v>
          </cell>
          <cell r="FQ71" t="str">
            <v>H</v>
          </cell>
          <cell r="FZ71">
            <v>0.37500000000000006</v>
          </cell>
          <cell r="GA71">
            <v>32</v>
          </cell>
          <cell r="GB71" t="str">
            <v>H</v>
          </cell>
          <cell r="GK71">
            <v>1.3659722222222221</v>
          </cell>
          <cell r="GL71" t="str">
            <v>34-1</v>
          </cell>
          <cell r="GM71" t="str">
            <v>H</v>
          </cell>
          <cell r="GV71">
            <v>0</v>
          </cell>
          <cell r="GX71" t="str">
            <v>LP</v>
          </cell>
          <cell r="HG71">
            <v>0</v>
          </cell>
          <cell r="HI71" t="str">
            <v>LP</v>
          </cell>
          <cell r="HR71">
            <v>0.375</v>
          </cell>
          <cell r="HS71">
            <v>30</v>
          </cell>
          <cell r="HT71" t="str">
            <v>H</v>
          </cell>
          <cell r="IC71">
            <v>0.375</v>
          </cell>
          <cell r="ID71" t="str">
            <v>33-1</v>
          </cell>
          <cell r="IE71" t="str">
            <v>H</v>
          </cell>
          <cell r="IN71">
            <v>0</v>
          </cell>
          <cell r="IP71" t="str">
            <v>LP</v>
          </cell>
          <cell r="JF71">
            <v>0.41736111111111102</v>
          </cell>
          <cell r="JG71">
            <v>31</v>
          </cell>
          <cell r="JH71" t="str">
            <v>H</v>
          </cell>
          <cell r="JQ71">
            <v>0.37847222222222215</v>
          </cell>
          <cell r="JR71" t="str">
            <v>34-1</v>
          </cell>
          <cell r="JS71" t="str">
            <v>H</v>
          </cell>
          <cell r="KB71">
            <v>0</v>
          </cell>
          <cell r="KD71" t="str">
            <v>LP</v>
          </cell>
          <cell r="KM71">
            <v>0</v>
          </cell>
          <cell r="KO71" t="str">
            <v>C</v>
          </cell>
          <cell r="KX71">
            <v>0.4201388888888889</v>
          </cell>
          <cell r="KY71">
            <v>32</v>
          </cell>
          <cell r="KZ71" t="str">
            <v>TDP</v>
          </cell>
          <cell r="LA71" t="str">
            <v>ANA NURDIANA</v>
          </cell>
          <cell r="LB71" t="str">
            <v>QA SCORE</v>
          </cell>
          <cell r="LI71">
            <v>0.41736111111111113</v>
          </cell>
          <cell r="LJ71">
            <v>29</v>
          </cell>
          <cell r="LK71" t="str">
            <v>H</v>
          </cell>
          <cell r="NB71">
            <v>29</v>
          </cell>
          <cell r="NC71">
            <v>32</v>
          </cell>
          <cell r="ND71" t="str">
            <v>34-1</v>
          </cell>
          <cell r="NE71">
            <v>0</v>
          </cell>
          <cell r="NF71">
            <v>0</v>
          </cell>
          <cell r="NG71">
            <v>25</v>
          </cell>
          <cell r="NH71">
            <v>29</v>
          </cell>
          <cell r="NI71" t="str">
            <v>33-1</v>
          </cell>
          <cell r="NJ71">
            <v>0</v>
          </cell>
          <cell r="NK71">
            <v>0</v>
          </cell>
          <cell r="NL71">
            <v>25</v>
          </cell>
          <cell r="NM71">
            <v>30</v>
          </cell>
          <cell r="NN71" t="str">
            <v>34-1</v>
          </cell>
          <cell r="NO71">
            <v>0</v>
          </cell>
          <cell r="NP71">
            <v>25</v>
          </cell>
          <cell r="NQ71">
            <v>32</v>
          </cell>
          <cell r="NR71" t="str">
            <v>34-1</v>
          </cell>
          <cell r="NS71">
            <v>0</v>
          </cell>
          <cell r="NT71">
            <v>0</v>
          </cell>
          <cell r="NU71">
            <v>30</v>
          </cell>
          <cell r="NV71" t="str">
            <v>33-1</v>
          </cell>
          <cell r="NW71">
            <v>0</v>
          </cell>
          <cell r="NX71">
            <v>31</v>
          </cell>
          <cell r="NY71" t="str">
            <v>34-1</v>
          </cell>
          <cell r="NZ71">
            <v>0</v>
          </cell>
          <cell r="OA71">
            <v>0</v>
          </cell>
          <cell r="OB71">
            <v>32</v>
          </cell>
          <cell r="OC71">
            <v>29</v>
          </cell>
          <cell r="OD71">
            <v>0</v>
          </cell>
          <cell r="OE71">
            <v>0</v>
          </cell>
          <cell r="OF71">
            <v>0</v>
          </cell>
          <cell r="OH71" t="str">
            <v>H</v>
          </cell>
          <cell r="OI71" t="str">
            <v>H</v>
          </cell>
          <cell r="OJ71" t="str">
            <v>H</v>
          </cell>
          <cell r="OK71" t="str">
            <v>LP</v>
          </cell>
          <cell r="OL71" t="str">
            <v>LP</v>
          </cell>
          <cell r="OM71" t="str">
            <v>H</v>
          </cell>
          <cell r="ON71" t="str">
            <v>H</v>
          </cell>
          <cell r="OO71" t="str">
            <v>H</v>
          </cell>
          <cell r="OP71" t="str">
            <v>LP</v>
          </cell>
          <cell r="OQ71" t="str">
            <v>LP</v>
          </cell>
          <cell r="OR71" t="str">
            <v>H</v>
          </cell>
          <cell r="OS71" t="str">
            <v>H</v>
          </cell>
          <cell r="OT71" t="str">
            <v>H</v>
          </cell>
          <cell r="OU71" t="str">
            <v>LP</v>
          </cell>
          <cell r="OV71" t="str">
            <v>H</v>
          </cell>
          <cell r="OW71" t="str">
            <v>H</v>
          </cell>
          <cell r="OX71" t="str">
            <v>H</v>
          </cell>
          <cell r="OY71" t="str">
            <v>LP</v>
          </cell>
          <cell r="OZ71" t="str">
            <v>LP</v>
          </cell>
          <cell r="PA71" t="str">
            <v>H</v>
          </cell>
          <cell r="PB71" t="str">
            <v>H</v>
          </cell>
          <cell r="PC71" t="str">
            <v>LP</v>
          </cell>
          <cell r="PD71" t="str">
            <v>H</v>
          </cell>
          <cell r="PE71" t="str">
            <v>H</v>
          </cell>
          <cell r="PF71" t="str">
            <v>LP</v>
          </cell>
          <cell r="PG71" t="str">
            <v>C</v>
          </cell>
          <cell r="PH71" t="str">
            <v>TDP</v>
          </cell>
          <cell r="PI71" t="str">
            <v>H</v>
          </cell>
          <cell r="PJ71">
            <v>0</v>
          </cell>
          <cell r="PK71">
            <v>0</v>
          </cell>
          <cell r="PL71">
            <v>0</v>
          </cell>
          <cell r="PN71">
            <v>0</v>
          </cell>
          <cell r="PO71">
            <v>0</v>
          </cell>
          <cell r="PP71">
            <v>0</v>
          </cell>
          <cell r="PQ71">
            <v>0</v>
          </cell>
          <cell r="PR71">
            <v>0</v>
          </cell>
          <cell r="PS71">
            <v>0</v>
          </cell>
          <cell r="PT71">
            <v>0</v>
          </cell>
          <cell r="PU71">
            <v>0</v>
          </cell>
          <cell r="PV71">
            <v>0</v>
          </cell>
          <cell r="PW71">
            <v>0</v>
          </cell>
          <cell r="PX71">
            <v>0</v>
          </cell>
          <cell r="PY71">
            <v>0</v>
          </cell>
          <cell r="PZ71">
            <v>0</v>
          </cell>
          <cell r="QA71">
            <v>0</v>
          </cell>
          <cell r="QB71">
            <v>0</v>
          </cell>
          <cell r="QC71">
            <v>0</v>
          </cell>
          <cell r="QD71">
            <v>0</v>
          </cell>
          <cell r="QE71">
            <v>0</v>
          </cell>
          <cell r="QF71">
            <v>0</v>
          </cell>
          <cell r="QG71">
            <v>0</v>
          </cell>
          <cell r="QH71">
            <v>0</v>
          </cell>
          <cell r="QI71">
            <v>0</v>
          </cell>
          <cell r="QJ71">
            <v>0</v>
          </cell>
          <cell r="QK71">
            <v>0</v>
          </cell>
          <cell r="QL71">
            <v>0</v>
          </cell>
          <cell r="QM71">
            <v>0</v>
          </cell>
          <cell r="QN71" t="str">
            <v>ANA NURDIANA</v>
          </cell>
          <cell r="QO71">
            <v>0</v>
          </cell>
          <cell r="QP71">
            <v>0</v>
          </cell>
          <cell r="QQ71">
            <v>0</v>
          </cell>
          <cell r="QR71">
            <v>0</v>
          </cell>
          <cell r="QT71">
            <v>0</v>
          </cell>
          <cell r="QU71">
            <v>0</v>
          </cell>
          <cell r="QV71">
            <v>0</v>
          </cell>
          <cell r="QW71">
            <v>0</v>
          </cell>
          <cell r="QX71">
            <v>0</v>
          </cell>
          <cell r="QY71">
            <v>0</v>
          </cell>
          <cell r="QZ71">
            <v>0</v>
          </cell>
          <cell r="RA71">
            <v>0</v>
          </cell>
          <cell r="RB71">
            <v>0</v>
          </cell>
          <cell r="RC71">
            <v>0</v>
          </cell>
          <cell r="RD71">
            <v>0</v>
          </cell>
          <cell r="RE71">
            <v>0</v>
          </cell>
          <cell r="RF71">
            <v>0</v>
          </cell>
          <cell r="RG71">
            <v>0</v>
          </cell>
          <cell r="RH71">
            <v>0</v>
          </cell>
          <cell r="RI71">
            <v>0</v>
          </cell>
          <cell r="RJ71">
            <v>0</v>
          </cell>
          <cell r="RK71">
            <v>0</v>
          </cell>
          <cell r="RL71">
            <v>0</v>
          </cell>
          <cell r="RM71">
            <v>0</v>
          </cell>
          <cell r="RN71">
            <v>0</v>
          </cell>
          <cell r="RO71">
            <v>0</v>
          </cell>
          <cell r="RP71">
            <v>0</v>
          </cell>
          <cell r="RQ71">
            <v>0</v>
          </cell>
          <cell r="RR71">
            <v>0</v>
          </cell>
          <cell r="RS71">
            <v>0</v>
          </cell>
          <cell r="RT71" t="str">
            <v>QA SCORE</v>
          </cell>
          <cell r="RU71">
            <v>0</v>
          </cell>
          <cell r="RV71">
            <v>0</v>
          </cell>
          <cell r="RW71">
            <v>0</v>
          </cell>
          <cell r="RX71">
            <v>0</v>
          </cell>
          <cell r="RZ71">
            <v>0.37500000000000006</v>
          </cell>
          <cell r="SA71">
            <v>0.42083333333333323</v>
          </cell>
          <cell r="SB71">
            <v>0.37499999999999994</v>
          </cell>
          <cell r="SC71">
            <v>0</v>
          </cell>
          <cell r="SD71">
            <v>0</v>
          </cell>
          <cell r="SE71">
            <v>0.37777777777777771</v>
          </cell>
          <cell r="SF71">
            <v>0.4201388888888889</v>
          </cell>
          <cell r="SG71">
            <v>0.38263888888888886</v>
          </cell>
          <cell r="SH71">
            <v>0</v>
          </cell>
          <cell r="SI71">
            <v>0</v>
          </cell>
          <cell r="SJ71">
            <v>0.37986111111111115</v>
          </cell>
          <cell r="SK71">
            <v>0.37569444444444444</v>
          </cell>
          <cell r="SL71">
            <v>0.37222222222222229</v>
          </cell>
          <cell r="SM71">
            <v>0</v>
          </cell>
          <cell r="SN71">
            <v>0.3743055555555555</v>
          </cell>
          <cell r="SO71">
            <v>0.37500000000000006</v>
          </cell>
          <cell r="SP71">
            <v>1.3659722222222221</v>
          </cell>
          <cell r="SQ71">
            <v>0</v>
          </cell>
          <cell r="SR71">
            <v>0</v>
          </cell>
          <cell r="SS71">
            <v>0.375</v>
          </cell>
          <cell r="ST71">
            <v>0.375</v>
          </cell>
          <cell r="SU71">
            <v>0</v>
          </cell>
          <cell r="SV71">
            <v>0.41736111111111102</v>
          </cell>
          <cell r="SW71">
            <v>0.37847222222222215</v>
          </cell>
          <cell r="SX71">
            <v>0</v>
          </cell>
          <cell r="SY71">
            <v>0</v>
          </cell>
          <cell r="SZ71">
            <v>0.4201388888888889</v>
          </cell>
          <cell r="TA71">
            <v>0.41736111111111113</v>
          </cell>
          <cell r="TB71">
            <v>0</v>
          </cell>
          <cell r="TC71">
            <v>0</v>
          </cell>
          <cell r="TD71">
            <v>0</v>
          </cell>
          <cell r="TF71">
            <v>0</v>
          </cell>
          <cell r="TG71">
            <v>0</v>
          </cell>
          <cell r="TH71">
            <v>0</v>
          </cell>
          <cell r="TI71">
            <v>0</v>
          </cell>
          <cell r="TJ71">
            <v>0</v>
          </cell>
          <cell r="TK71">
            <v>0</v>
          </cell>
          <cell r="TL71">
            <v>0</v>
          </cell>
          <cell r="TM71">
            <v>0</v>
          </cell>
          <cell r="TN71">
            <v>0</v>
          </cell>
          <cell r="TO71">
            <v>0</v>
          </cell>
          <cell r="TP71">
            <v>0</v>
          </cell>
          <cell r="TQ71">
            <v>0</v>
          </cell>
          <cell r="TR71">
            <v>0</v>
          </cell>
          <cell r="TS71">
            <v>0</v>
          </cell>
          <cell r="TT71">
            <v>0</v>
          </cell>
          <cell r="TU71">
            <v>0</v>
          </cell>
          <cell r="TV71">
            <v>0</v>
          </cell>
          <cell r="TW71">
            <v>0</v>
          </cell>
          <cell r="TX71">
            <v>0</v>
          </cell>
          <cell r="TY71">
            <v>0</v>
          </cell>
          <cell r="TZ71">
            <v>0</v>
          </cell>
          <cell r="UA71">
            <v>0</v>
          </cell>
          <cell r="UB71">
            <v>0</v>
          </cell>
          <cell r="UC71">
            <v>0</v>
          </cell>
          <cell r="UD71">
            <v>0</v>
          </cell>
          <cell r="UE71">
            <v>0</v>
          </cell>
          <cell r="UF71">
            <v>0</v>
          </cell>
          <cell r="UG71">
            <v>0</v>
          </cell>
          <cell r="UH71">
            <v>0</v>
          </cell>
          <cell r="UI71">
            <v>0</v>
          </cell>
          <cell r="UJ71">
            <v>0</v>
          </cell>
          <cell r="UL71">
            <v>0</v>
          </cell>
          <cell r="UM71">
            <v>0</v>
          </cell>
          <cell r="UN71">
            <v>0</v>
          </cell>
          <cell r="UO71">
            <v>0</v>
          </cell>
          <cell r="UP71">
            <v>0</v>
          </cell>
          <cell r="UQ71">
            <v>0</v>
          </cell>
          <cell r="UR71">
            <v>0</v>
          </cell>
          <cell r="US71">
            <v>0</v>
          </cell>
          <cell r="UT71">
            <v>0</v>
          </cell>
          <cell r="UU71">
            <v>0</v>
          </cell>
          <cell r="UV71">
            <v>0</v>
          </cell>
          <cell r="UW71">
            <v>0</v>
          </cell>
          <cell r="UX71">
            <v>0</v>
          </cell>
          <cell r="UY71">
            <v>0</v>
          </cell>
          <cell r="UZ71">
            <v>0</v>
          </cell>
          <cell r="VA71">
            <v>0</v>
          </cell>
          <cell r="VB71">
            <v>0</v>
          </cell>
          <cell r="VC71">
            <v>0</v>
          </cell>
          <cell r="VD71">
            <v>0</v>
          </cell>
          <cell r="VE71">
            <v>0</v>
          </cell>
          <cell r="VF71">
            <v>0</v>
          </cell>
          <cell r="VG71">
            <v>0</v>
          </cell>
          <cell r="VH71">
            <v>0</v>
          </cell>
          <cell r="VI71">
            <v>0</v>
          </cell>
          <cell r="VJ71">
            <v>0</v>
          </cell>
          <cell r="VK71">
            <v>0</v>
          </cell>
          <cell r="VL71">
            <v>0</v>
          </cell>
          <cell r="VM71">
            <v>0</v>
          </cell>
          <cell r="VN71">
            <v>0</v>
          </cell>
          <cell r="VO71">
            <v>0</v>
          </cell>
          <cell r="VP71">
            <v>0</v>
          </cell>
          <cell r="VR71">
            <v>19</v>
          </cell>
          <cell r="VS71">
            <v>28</v>
          </cell>
          <cell r="VT71">
            <v>19</v>
          </cell>
          <cell r="VU71">
            <v>18</v>
          </cell>
          <cell r="VV71">
            <v>9</v>
          </cell>
          <cell r="VW71">
            <v>0</v>
          </cell>
          <cell r="VX71">
            <v>0</v>
          </cell>
          <cell r="VY71">
            <v>0</v>
          </cell>
          <cell r="VZ71">
            <v>0</v>
          </cell>
          <cell r="WA71">
            <v>0</v>
          </cell>
          <cell r="WB71">
            <v>0</v>
          </cell>
          <cell r="WC71">
            <v>0</v>
          </cell>
          <cell r="WD71">
            <v>0</v>
          </cell>
          <cell r="WE71">
            <v>1</v>
          </cell>
          <cell r="WF71">
            <v>0</v>
          </cell>
          <cell r="WG71">
            <v>0</v>
          </cell>
          <cell r="WH71">
            <v>0</v>
          </cell>
          <cell r="WI71">
            <v>0</v>
          </cell>
          <cell r="WJ71">
            <v>1</v>
          </cell>
          <cell r="WK71">
            <v>0</v>
          </cell>
          <cell r="WL71">
            <v>0</v>
          </cell>
          <cell r="WM71">
            <v>0</v>
          </cell>
          <cell r="WN71">
            <v>0</v>
          </cell>
          <cell r="WO71">
            <v>6</v>
          </cell>
          <cell r="WP71">
            <v>0</v>
          </cell>
          <cell r="WQ71">
            <v>0</v>
          </cell>
          <cell r="WR71">
            <v>1</v>
          </cell>
          <cell r="WS71">
            <v>1</v>
          </cell>
          <cell r="WT71">
            <v>0</v>
          </cell>
          <cell r="WU71">
            <v>0</v>
          </cell>
          <cell r="WV71">
            <v>0</v>
          </cell>
          <cell r="WW71">
            <v>0</v>
          </cell>
          <cell r="WX71">
            <v>0</v>
          </cell>
          <cell r="WY71">
            <v>1</v>
          </cell>
          <cell r="WZ71">
            <v>0</v>
          </cell>
          <cell r="XA71">
            <v>0</v>
          </cell>
          <cell r="XB71">
            <v>0</v>
          </cell>
          <cell r="XC71">
            <v>0</v>
          </cell>
          <cell r="XD71">
            <v>1</v>
          </cell>
          <cell r="XE71">
            <v>0</v>
          </cell>
          <cell r="XF71">
            <v>0</v>
          </cell>
          <cell r="XG71">
            <v>0</v>
          </cell>
          <cell r="XH71">
            <v>0</v>
          </cell>
          <cell r="XI71">
            <v>0</v>
          </cell>
          <cell r="XJ71">
            <v>1</v>
          </cell>
          <cell r="XK71">
            <v>6</v>
          </cell>
          <cell r="XL71">
            <v>7</v>
          </cell>
          <cell r="XM71">
            <v>5</v>
          </cell>
          <cell r="XN71">
            <v>18</v>
          </cell>
          <cell r="XO71">
            <v>0</v>
          </cell>
          <cell r="XP71">
            <v>0</v>
          </cell>
          <cell r="XQ71">
            <v>0</v>
          </cell>
          <cell r="XR71">
            <v>0</v>
          </cell>
          <cell r="XS71">
            <v>0</v>
          </cell>
          <cell r="XT71">
            <v>0</v>
          </cell>
          <cell r="XU71">
            <v>0</v>
          </cell>
          <cell r="XV71">
            <v>0</v>
          </cell>
          <cell r="XW71">
            <v>4</v>
          </cell>
          <cell r="XX71">
            <v>3</v>
          </cell>
          <cell r="XY71">
            <v>3</v>
          </cell>
          <cell r="XZ71">
            <v>10</v>
          </cell>
          <cell r="YA71">
            <v>0</v>
          </cell>
          <cell r="YB71">
            <v>0</v>
          </cell>
          <cell r="YC71">
            <v>0</v>
          </cell>
          <cell r="YD71">
            <v>0</v>
          </cell>
          <cell r="YE71">
            <v>0</v>
          </cell>
          <cell r="YF71">
            <v>36</v>
          </cell>
          <cell r="YG71">
            <v>1</v>
          </cell>
          <cell r="YH71">
            <v>1</v>
          </cell>
          <cell r="YI71">
            <v>1</v>
          </cell>
          <cell r="YJ71">
            <v>1</v>
          </cell>
          <cell r="YL71">
            <v>1</v>
          </cell>
          <cell r="YM71" t="str">
            <v>B</v>
          </cell>
          <cell r="YN71">
            <v>1</v>
          </cell>
          <cell r="YO71">
            <v>0</v>
          </cell>
          <cell r="YP71">
            <v>1</v>
          </cell>
        </row>
        <row r="72">
          <cell r="B72" t="str">
            <v>CICI DIANI</v>
          </cell>
          <cell r="C72">
            <v>160824</v>
          </cell>
          <cell r="D72" t="str">
            <v>10</v>
          </cell>
          <cell r="E72" t="str">
            <v>ISLAM</v>
          </cell>
          <cell r="F72" t="str">
            <v>PKWT</v>
          </cell>
          <cell r="G72" t="str">
            <v>MKIOS</v>
          </cell>
          <cell r="J72">
            <v>19234986</v>
          </cell>
          <cell r="K72">
            <v>570062</v>
          </cell>
          <cell r="L72" t="str">
            <v>PEREMPUAN</v>
          </cell>
          <cell r="M72" t="str">
            <v>AGENT PREPAID</v>
          </cell>
          <cell r="N72" t="str">
            <v>MOHAMAD RAMDAN HILMI SOFYAN</v>
          </cell>
          <cell r="O72" t="str">
            <v>RIKA RIANY</v>
          </cell>
          <cell r="Q72">
            <v>0.37152777777777779</v>
          </cell>
          <cell r="R72">
            <v>22</v>
          </cell>
          <cell r="S72" t="str">
            <v>H</v>
          </cell>
          <cell r="AB72">
            <v>1.375</v>
          </cell>
          <cell r="AC72">
            <v>26</v>
          </cell>
          <cell r="AD72" t="str">
            <v>H</v>
          </cell>
          <cell r="AM72">
            <v>0.38819444444444445</v>
          </cell>
          <cell r="AN72">
            <v>28</v>
          </cell>
          <cell r="AO72" t="str">
            <v>H</v>
          </cell>
          <cell r="AX72">
            <v>0</v>
          </cell>
          <cell r="AZ72" t="str">
            <v>LP</v>
          </cell>
          <cell r="BI72">
            <v>0</v>
          </cell>
          <cell r="BK72" t="str">
            <v>LP</v>
          </cell>
          <cell r="BT72">
            <v>0.37499999999999994</v>
          </cell>
          <cell r="BU72">
            <v>22</v>
          </cell>
          <cell r="BV72" t="str">
            <v>H</v>
          </cell>
          <cell r="CE72">
            <v>0.37499999999999994</v>
          </cell>
          <cell r="CF72">
            <v>28</v>
          </cell>
          <cell r="CG72" t="str">
            <v>H</v>
          </cell>
          <cell r="CP72">
            <v>0.38194444444444448</v>
          </cell>
          <cell r="CQ72">
            <v>32</v>
          </cell>
          <cell r="CR72" t="str">
            <v>H</v>
          </cell>
          <cell r="DA72">
            <v>0</v>
          </cell>
          <cell r="DC72" t="str">
            <v>LP</v>
          </cell>
          <cell r="DL72">
            <v>0</v>
          </cell>
          <cell r="DN72" t="str">
            <v>LP</v>
          </cell>
          <cell r="DW72">
            <v>0.375</v>
          </cell>
          <cell r="DX72">
            <v>22</v>
          </cell>
          <cell r="DY72" t="str">
            <v>H</v>
          </cell>
          <cell r="EH72">
            <v>0.37500000000000006</v>
          </cell>
          <cell r="EI72">
            <v>26</v>
          </cell>
          <cell r="EJ72" t="str">
            <v>H</v>
          </cell>
          <cell r="ES72">
            <v>0.37916666666666671</v>
          </cell>
          <cell r="ET72">
            <v>32</v>
          </cell>
          <cell r="EU72" t="str">
            <v>H</v>
          </cell>
          <cell r="FD72">
            <v>0</v>
          </cell>
          <cell r="FF72" t="str">
            <v>LP</v>
          </cell>
          <cell r="FO72">
            <v>0</v>
          </cell>
          <cell r="FQ72" t="str">
            <v>LP</v>
          </cell>
          <cell r="FZ72">
            <v>0.375</v>
          </cell>
          <cell r="GA72">
            <v>22</v>
          </cell>
          <cell r="GB72" t="str">
            <v>TDT</v>
          </cell>
          <cell r="GC72" t="str">
            <v>ANITA MULYANI</v>
          </cell>
          <cell r="GK72">
            <v>0.41736111111111102</v>
          </cell>
          <cell r="GL72">
            <v>28</v>
          </cell>
          <cell r="GM72" t="str">
            <v>H</v>
          </cell>
          <cell r="GV72">
            <v>0.37499999999999994</v>
          </cell>
          <cell r="GW72">
            <v>28</v>
          </cell>
          <cell r="GX72" t="str">
            <v>H</v>
          </cell>
          <cell r="HG72">
            <v>0.31597222222222232</v>
          </cell>
          <cell r="HH72">
            <v>32</v>
          </cell>
          <cell r="HI72" t="str">
            <v>H</v>
          </cell>
          <cell r="HR72">
            <v>0</v>
          </cell>
          <cell r="HT72" t="str">
            <v>LP</v>
          </cell>
          <cell r="IC72">
            <v>0</v>
          </cell>
          <cell r="IE72" t="str">
            <v>C</v>
          </cell>
          <cell r="IN72">
            <v>0.29305555555555557</v>
          </cell>
          <cell r="IO72">
            <v>22</v>
          </cell>
          <cell r="IP72" t="str">
            <v>IMP</v>
          </cell>
          <cell r="IT72" t="str">
            <v>demam</v>
          </cell>
          <cell r="JF72">
            <v>0</v>
          </cell>
          <cell r="JH72" t="str">
            <v>TLPL</v>
          </cell>
          <cell r="JI72" t="str">
            <v>RAINA SANCHIA RACHMA</v>
          </cell>
          <cell r="JJ72" t="str">
            <v>KETEPATAN LOGIN</v>
          </cell>
          <cell r="JQ72">
            <v>0</v>
          </cell>
          <cell r="JR72">
            <v>36</v>
          </cell>
          <cell r="JS72" t="str">
            <v>H</v>
          </cell>
          <cell r="JU72" t="str">
            <v>DISPENSASI</v>
          </cell>
          <cell r="JX72" t="str">
            <v>Agent Khusus Callback Survey IVR Terputus</v>
          </cell>
          <cell r="KB72">
            <v>0</v>
          </cell>
          <cell r="KD72" t="str">
            <v>LP</v>
          </cell>
          <cell r="KM72">
            <v>0.37847222222222227</v>
          </cell>
          <cell r="KN72">
            <v>26</v>
          </cell>
          <cell r="KO72" t="str">
            <v>TLPM</v>
          </cell>
          <cell r="KP72" t="str">
            <v>RAINA SANCHIA RACHMA</v>
          </cell>
          <cell r="KQ72" t="str">
            <v>KETEPATAN LOGIN</v>
          </cell>
          <cell r="KX72">
            <v>0.375</v>
          </cell>
          <cell r="KY72">
            <v>22</v>
          </cell>
          <cell r="KZ72" t="str">
            <v>H</v>
          </cell>
          <cell r="LI72">
            <v>0.37916666666666671</v>
          </cell>
          <cell r="LJ72">
            <v>26</v>
          </cell>
          <cell r="LK72" t="str">
            <v>H</v>
          </cell>
          <cell r="NB72">
            <v>22</v>
          </cell>
          <cell r="NC72">
            <v>26</v>
          </cell>
          <cell r="ND72">
            <v>28</v>
          </cell>
          <cell r="NE72">
            <v>0</v>
          </cell>
          <cell r="NF72">
            <v>0</v>
          </cell>
          <cell r="NG72">
            <v>22</v>
          </cell>
          <cell r="NH72">
            <v>28</v>
          </cell>
          <cell r="NI72">
            <v>32</v>
          </cell>
          <cell r="NJ72">
            <v>0</v>
          </cell>
          <cell r="NK72">
            <v>0</v>
          </cell>
          <cell r="NL72">
            <v>22</v>
          </cell>
          <cell r="NM72">
            <v>26</v>
          </cell>
          <cell r="NN72">
            <v>32</v>
          </cell>
          <cell r="NO72">
            <v>0</v>
          </cell>
          <cell r="NP72">
            <v>0</v>
          </cell>
          <cell r="NQ72">
            <v>22</v>
          </cell>
          <cell r="NR72">
            <v>28</v>
          </cell>
          <cell r="NS72">
            <v>28</v>
          </cell>
          <cell r="NT72">
            <v>32</v>
          </cell>
          <cell r="NU72">
            <v>0</v>
          </cell>
          <cell r="NV72">
            <v>0</v>
          </cell>
          <cell r="NW72">
            <v>22</v>
          </cell>
          <cell r="NX72">
            <v>0</v>
          </cell>
          <cell r="NY72">
            <v>36</v>
          </cell>
          <cell r="NZ72">
            <v>0</v>
          </cell>
          <cell r="OA72">
            <v>26</v>
          </cell>
          <cell r="OB72">
            <v>22</v>
          </cell>
          <cell r="OC72">
            <v>26</v>
          </cell>
          <cell r="OD72">
            <v>0</v>
          </cell>
          <cell r="OE72">
            <v>0</v>
          </cell>
          <cell r="OF72">
            <v>0</v>
          </cell>
          <cell r="OH72" t="str">
            <v>H</v>
          </cell>
          <cell r="OI72" t="str">
            <v>H</v>
          </cell>
          <cell r="OJ72" t="str">
            <v>H</v>
          </cell>
          <cell r="OK72" t="str">
            <v>LP</v>
          </cell>
          <cell r="OL72" t="str">
            <v>LP</v>
          </cell>
          <cell r="OM72" t="str">
            <v>H</v>
          </cell>
          <cell r="ON72" t="str">
            <v>H</v>
          </cell>
          <cell r="OO72" t="str">
            <v>H</v>
          </cell>
          <cell r="OP72" t="str">
            <v>LP</v>
          </cell>
          <cell r="OQ72" t="str">
            <v>LP</v>
          </cell>
          <cell r="OR72" t="str">
            <v>H</v>
          </cell>
          <cell r="OS72" t="str">
            <v>H</v>
          </cell>
          <cell r="OT72" t="str">
            <v>H</v>
          </cell>
          <cell r="OU72" t="str">
            <v>LP</v>
          </cell>
          <cell r="OV72" t="str">
            <v>LP</v>
          </cell>
          <cell r="OW72" t="str">
            <v>TDT</v>
          </cell>
          <cell r="OX72" t="str">
            <v>H</v>
          </cell>
          <cell r="OY72" t="str">
            <v>H</v>
          </cell>
          <cell r="OZ72" t="str">
            <v>H</v>
          </cell>
          <cell r="PA72" t="str">
            <v>LP</v>
          </cell>
          <cell r="PB72" t="str">
            <v>C</v>
          </cell>
          <cell r="PC72" t="str">
            <v>IMP</v>
          </cell>
          <cell r="PD72" t="str">
            <v>TLPL</v>
          </cell>
          <cell r="PE72" t="str">
            <v>H</v>
          </cell>
          <cell r="PF72" t="str">
            <v>LP</v>
          </cell>
          <cell r="PG72" t="str">
            <v>TLPM</v>
          </cell>
          <cell r="PH72" t="str">
            <v>H</v>
          </cell>
          <cell r="PI72" t="str">
            <v>H</v>
          </cell>
          <cell r="PJ72">
            <v>0</v>
          </cell>
          <cell r="PK72">
            <v>0</v>
          </cell>
          <cell r="PL72">
            <v>0</v>
          </cell>
          <cell r="PN72">
            <v>0</v>
          </cell>
          <cell r="PO72">
            <v>0</v>
          </cell>
          <cell r="PP72">
            <v>0</v>
          </cell>
          <cell r="PQ72">
            <v>0</v>
          </cell>
          <cell r="PR72">
            <v>0</v>
          </cell>
          <cell r="PS72">
            <v>0</v>
          </cell>
          <cell r="PT72">
            <v>0</v>
          </cell>
          <cell r="PU72">
            <v>0</v>
          </cell>
          <cell r="PV72">
            <v>0</v>
          </cell>
          <cell r="PW72">
            <v>0</v>
          </cell>
          <cell r="PX72">
            <v>0</v>
          </cell>
          <cell r="PY72">
            <v>0</v>
          </cell>
          <cell r="PZ72">
            <v>0</v>
          </cell>
          <cell r="QA72">
            <v>0</v>
          </cell>
          <cell r="QB72">
            <v>0</v>
          </cell>
          <cell r="QC72" t="str">
            <v>ANITA MULYANI</v>
          </cell>
          <cell r="QD72">
            <v>0</v>
          </cell>
          <cell r="QE72">
            <v>0</v>
          </cell>
          <cell r="QF72">
            <v>0</v>
          </cell>
          <cell r="QG72">
            <v>0</v>
          </cell>
          <cell r="QH72">
            <v>0</v>
          </cell>
          <cell r="QI72">
            <v>0</v>
          </cell>
          <cell r="QJ72" t="str">
            <v>RAINA SANCHIA RACHMA</v>
          </cell>
          <cell r="QK72">
            <v>0</v>
          </cell>
          <cell r="QL72">
            <v>0</v>
          </cell>
          <cell r="QM72" t="str">
            <v>RAINA SANCHIA RACHMA</v>
          </cell>
          <cell r="QN72">
            <v>0</v>
          </cell>
          <cell r="QO72">
            <v>0</v>
          </cell>
          <cell r="QP72">
            <v>0</v>
          </cell>
          <cell r="QQ72">
            <v>0</v>
          </cell>
          <cell r="QR72">
            <v>0</v>
          </cell>
          <cell r="QT72">
            <v>0</v>
          </cell>
          <cell r="QU72">
            <v>0</v>
          </cell>
          <cell r="QV72">
            <v>0</v>
          </cell>
          <cell r="QW72">
            <v>0</v>
          </cell>
          <cell r="QX72">
            <v>0</v>
          </cell>
          <cell r="QY72">
            <v>0</v>
          </cell>
          <cell r="QZ72">
            <v>0</v>
          </cell>
          <cell r="RA72">
            <v>0</v>
          </cell>
          <cell r="RB72">
            <v>0</v>
          </cell>
          <cell r="RC72">
            <v>0</v>
          </cell>
          <cell r="RD72">
            <v>0</v>
          </cell>
          <cell r="RE72">
            <v>0</v>
          </cell>
          <cell r="RF72">
            <v>0</v>
          </cell>
          <cell r="RG72">
            <v>0</v>
          </cell>
          <cell r="RH72">
            <v>0</v>
          </cell>
          <cell r="RI72">
            <v>0</v>
          </cell>
          <cell r="RJ72">
            <v>0</v>
          </cell>
          <cell r="RK72">
            <v>0</v>
          </cell>
          <cell r="RL72">
            <v>0</v>
          </cell>
          <cell r="RM72">
            <v>0</v>
          </cell>
          <cell r="RN72">
            <v>0</v>
          </cell>
          <cell r="RO72">
            <v>0</v>
          </cell>
          <cell r="RP72" t="str">
            <v>KETEPATAN LOGIN</v>
          </cell>
          <cell r="RQ72" t="str">
            <v>DISPENSASI</v>
          </cell>
          <cell r="RR72">
            <v>0</v>
          </cell>
          <cell r="RS72" t="str">
            <v>KETEPATAN LOGIN</v>
          </cell>
          <cell r="RT72">
            <v>0</v>
          </cell>
          <cell r="RU72">
            <v>0</v>
          </cell>
          <cell r="RV72">
            <v>0</v>
          </cell>
          <cell r="RW72">
            <v>0</v>
          </cell>
          <cell r="RX72">
            <v>0</v>
          </cell>
          <cell r="RZ72">
            <v>0.37152777777777779</v>
          </cell>
          <cell r="SA72">
            <v>1.375</v>
          </cell>
          <cell r="SB72">
            <v>0.38819444444444445</v>
          </cell>
          <cell r="SC72">
            <v>0</v>
          </cell>
          <cell r="SD72">
            <v>0</v>
          </cell>
          <cell r="SE72">
            <v>0.37499999999999994</v>
          </cell>
          <cell r="SF72">
            <v>0.37499999999999994</v>
          </cell>
          <cell r="SG72">
            <v>0.38194444444444448</v>
          </cell>
          <cell r="SH72">
            <v>0</v>
          </cell>
          <cell r="SI72">
            <v>0</v>
          </cell>
          <cell r="SJ72">
            <v>0.375</v>
          </cell>
          <cell r="SK72">
            <v>0.37500000000000006</v>
          </cell>
          <cell r="SL72">
            <v>0.37916666666666671</v>
          </cell>
          <cell r="SM72">
            <v>0</v>
          </cell>
          <cell r="SN72">
            <v>0</v>
          </cell>
          <cell r="SO72">
            <v>0.375</v>
          </cell>
          <cell r="SP72">
            <v>0.41736111111111102</v>
          </cell>
          <cell r="SQ72">
            <v>0.37499999999999994</v>
          </cell>
          <cell r="SR72">
            <v>0.31597222222222232</v>
          </cell>
          <cell r="SS72">
            <v>0</v>
          </cell>
          <cell r="ST72">
            <v>0</v>
          </cell>
          <cell r="SU72">
            <v>0.29305555555555557</v>
          </cell>
          <cell r="SV72">
            <v>0</v>
          </cell>
          <cell r="SW72">
            <v>0</v>
          </cell>
          <cell r="SX72">
            <v>0</v>
          </cell>
          <cell r="SY72">
            <v>0.37847222222222227</v>
          </cell>
          <cell r="SZ72">
            <v>0.375</v>
          </cell>
          <cell r="TA72">
            <v>0.37916666666666671</v>
          </cell>
          <cell r="TB72">
            <v>0</v>
          </cell>
          <cell r="TC72">
            <v>0</v>
          </cell>
          <cell r="TD72">
            <v>0</v>
          </cell>
          <cell r="TF72">
            <v>0</v>
          </cell>
          <cell r="TG72">
            <v>0</v>
          </cell>
          <cell r="TH72">
            <v>0</v>
          </cell>
          <cell r="TI72">
            <v>0</v>
          </cell>
          <cell r="TJ72">
            <v>0</v>
          </cell>
          <cell r="TK72">
            <v>0</v>
          </cell>
          <cell r="TL72">
            <v>0</v>
          </cell>
          <cell r="TM72">
            <v>0</v>
          </cell>
          <cell r="TN72">
            <v>0</v>
          </cell>
          <cell r="TO72">
            <v>0</v>
          </cell>
          <cell r="TP72">
            <v>0</v>
          </cell>
          <cell r="TQ72">
            <v>0</v>
          </cell>
          <cell r="TR72">
            <v>0</v>
          </cell>
          <cell r="TS72">
            <v>0</v>
          </cell>
          <cell r="TT72">
            <v>0</v>
          </cell>
          <cell r="TU72">
            <v>0</v>
          </cell>
          <cell r="TV72">
            <v>0</v>
          </cell>
          <cell r="TW72">
            <v>0</v>
          </cell>
          <cell r="TX72">
            <v>0</v>
          </cell>
          <cell r="TY72">
            <v>0</v>
          </cell>
          <cell r="TZ72">
            <v>0</v>
          </cell>
          <cell r="UA72">
            <v>0</v>
          </cell>
          <cell r="UB72">
            <v>0</v>
          </cell>
          <cell r="UC72">
            <v>0</v>
          </cell>
          <cell r="UD72">
            <v>0</v>
          </cell>
          <cell r="UE72">
            <v>0</v>
          </cell>
          <cell r="UF72">
            <v>0</v>
          </cell>
          <cell r="UG72">
            <v>0</v>
          </cell>
          <cell r="UH72">
            <v>0</v>
          </cell>
          <cell r="UI72">
            <v>0</v>
          </cell>
          <cell r="UJ72">
            <v>0</v>
          </cell>
          <cell r="UL72">
            <v>0</v>
          </cell>
          <cell r="UM72">
            <v>0</v>
          </cell>
          <cell r="UN72">
            <v>0</v>
          </cell>
          <cell r="UO72">
            <v>0</v>
          </cell>
          <cell r="UP72">
            <v>0</v>
          </cell>
          <cell r="UQ72">
            <v>0</v>
          </cell>
          <cell r="UR72">
            <v>0</v>
          </cell>
          <cell r="US72">
            <v>0</v>
          </cell>
          <cell r="UT72">
            <v>0</v>
          </cell>
          <cell r="UU72">
            <v>0</v>
          </cell>
          <cell r="UV72">
            <v>0</v>
          </cell>
          <cell r="UW72">
            <v>0</v>
          </cell>
          <cell r="UX72">
            <v>0</v>
          </cell>
          <cell r="UY72">
            <v>0</v>
          </cell>
          <cell r="UZ72">
            <v>0</v>
          </cell>
          <cell r="VA72">
            <v>0</v>
          </cell>
          <cell r="VB72">
            <v>0</v>
          </cell>
          <cell r="VC72">
            <v>0</v>
          </cell>
          <cell r="VD72">
            <v>0</v>
          </cell>
          <cell r="VE72">
            <v>0</v>
          </cell>
          <cell r="VF72">
            <v>0</v>
          </cell>
          <cell r="VG72">
            <v>0</v>
          </cell>
          <cell r="VH72">
            <v>0</v>
          </cell>
          <cell r="VI72">
            <v>0</v>
          </cell>
          <cell r="VJ72">
            <v>0</v>
          </cell>
          <cell r="VK72">
            <v>0</v>
          </cell>
          <cell r="VL72">
            <v>0</v>
          </cell>
          <cell r="VM72">
            <v>0</v>
          </cell>
          <cell r="VN72">
            <v>0</v>
          </cell>
          <cell r="VO72">
            <v>0</v>
          </cell>
          <cell r="VP72">
            <v>0</v>
          </cell>
          <cell r="VR72">
            <v>19</v>
          </cell>
          <cell r="VS72">
            <v>28</v>
          </cell>
          <cell r="VT72">
            <v>19</v>
          </cell>
          <cell r="VU72">
            <v>18</v>
          </cell>
          <cell r="VV72">
            <v>9</v>
          </cell>
          <cell r="VW72">
            <v>0</v>
          </cell>
          <cell r="VX72">
            <v>0</v>
          </cell>
          <cell r="VY72">
            <v>0</v>
          </cell>
          <cell r="VZ72">
            <v>0</v>
          </cell>
          <cell r="WA72">
            <v>0</v>
          </cell>
          <cell r="WB72">
            <v>0</v>
          </cell>
          <cell r="WC72">
            <v>0</v>
          </cell>
          <cell r="WD72">
            <v>0</v>
          </cell>
          <cell r="WE72">
            <v>1</v>
          </cell>
          <cell r="WF72">
            <v>0</v>
          </cell>
          <cell r="WG72">
            <v>0</v>
          </cell>
          <cell r="WH72">
            <v>0</v>
          </cell>
          <cell r="WI72">
            <v>0</v>
          </cell>
          <cell r="WJ72">
            <v>1</v>
          </cell>
          <cell r="WK72">
            <v>0</v>
          </cell>
          <cell r="WL72">
            <v>0</v>
          </cell>
          <cell r="WM72">
            <v>0</v>
          </cell>
          <cell r="WN72">
            <v>0</v>
          </cell>
          <cell r="WO72">
            <v>0</v>
          </cell>
          <cell r="WP72">
            <v>0</v>
          </cell>
          <cell r="WQ72">
            <v>1</v>
          </cell>
          <cell r="WR72">
            <v>0</v>
          </cell>
          <cell r="WS72">
            <v>1</v>
          </cell>
          <cell r="WT72">
            <v>1</v>
          </cell>
          <cell r="WU72">
            <v>1</v>
          </cell>
          <cell r="WV72">
            <v>0</v>
          </cell>
          <cell r="WW72">
            <v>0</v>
          </cell>
          <cell r="WX72">
            <v>2</v>
          </cell>
          <cell r="WY72">
            <v>2</v>
          </cell>
          <cell r="WZ72">
            <v>0</v>
          </cell>
          <cell r="XA72">
            <v>2</v>
          </cell>
          <cell r="XB72">
            <v>0</v>
          </cell>
          <cell r="XC72">
            <v>0</v>
          </cell>
          <cell r="XD72">
            <v>0</v>
          </cell>
          <cell r="XE72">
            <v>0</v>
          </cell>
          <cell r="XF72">
            <v>0</v>
          </cell>
          <cell r="XG72">
            <v>0</v>
          </cell>
          <cell r="XH72">
            <v>0</v>
          </cell>
          <cell r="XI72">
            <v>0</v>
          </cell>
          <cell r="XJ72">
            <v>2</v>
          </cell>
          <cell r="XK72">
            <v>6</v>
          </cell>
          <cell r="XL72">
            <v>7</v>
          </cell>
          <cell r="XM72">
            <v>5</v>
          </cell>
          <cell r="XN72">
            <v>18</v>
          </cell>
          <cell r="XO72">
            <v>0</v>
          </cell>
          <cell r="XP72">
            <v>0</v>
          </cell>
          <cell r="XQ72">
            <v>0</v>
          </cell>
          <cell r="XR72">
            <v>0</v>
          </cell>
          <cell r="XS72">
            <v>0</v>
          </cell>
          <cell r="XT72">
            <v>0</v>
          </cell>
          <cell r="XU72">
            <v>0</v>
          </cell>
          <cell r="XV72">
            <v>0</v>
          </cell>
          <cell r="XW72">
            <v>4</v>
          </cell>
          <cell r="XX72">
            <v>3</v>
          </cell>
          <cell r="XY72">
            <v>3</v>
          </cell>
          <cell r="XZ72">
            <v>10</v>
          </cell>
          <cell r="YA72">
            <v>0</v>
          </cell>
          <cell r="YB72">
            <v>0</v>
          </cell>
          <cell r="YC72">
            <v>0</v>
          </cell>
          <cell r="YD72">
            <v>0</v>
          </cell>
          <cell r="YE72">
            <v>0</v>
          </cell>
          <cell r="YF72">
            <v>36</v>
          </cell>
          <cell r="YG72">
            <v>1</v>
          </cell>
          <cell r="YH72">
            <v>1</v>
          </cell>
          <cell r="YI72">
            <v>1</v>
          </cell>
          <cell r="YJ72">
            <v>1</v>
          </cell>
          <cell r="YL72">
            <v>1</v>
          </cell>
          <cell r="YM72" t="str">
            <v>B</v>
          </cell>
          <cell r="YN72">
            <v>1</v>
          </cell>
          <cell r="YO72">
            <v>0</v>
          </cell>
          <cell r="YP72">
            <v>1</v>
          </cell>
        </row>
        <row r="73">
          <cell r="B73" t="str">
            <v>ARIE FAKHRUL ZAWAWI</v>
          </cell>
          <cell r="C73">
            <v>168590</v>
          </cell>
          <cell r="D73" t="str">
            <v>2</v>
          </cell>
          <cell r="E73" t="str">
            <v>ISLAM</v>
          </cell>
          <cell r="F73" t="str">
            <v>PKWT</v>
          </cell>
          <cell r="G73" t="str">
            <v>PREPAID</v>
          </cell>
          <cell r="J73">
            <v>20236776</v>
          </cell>
          <cell r="K73">
            <v>570115</v>
          </cell>
          <cell r="L73" t="str">
            <v>LAKI-LAKI</v>
          </cell>
          <cell r="M73" t="str">
            <v>AGENT PREPAID</v>
          </cell>
          <cell r="N73" t="str">
            <v>HENDRA</v>
          </cell>
          <cell r="O73" t="str">
            <v>RIKA RIANY</v>
          </cell>
          <cell r="Q73">
            <v>0</v>
          </cell>
          <cell r="S73" t="str">
            <v>LL</v>
          </cell>
          <cell r="AB73">
            <v>0</v>
          </cell>
          <cell r="AD73" t="str">
            <v>LL</v>
          </cell>
          <cell r="AM73">
            <v>0.375</v>
          </cell>
          <cell r="AN73">
            <v>52</v>
          </cell>
          <cell r="AO73" t="str">
            <v>H</v>
          </cell>
          <cell r="AX73">
            <v>1.3604166666666668</v>
          </cell>
          <cell r="AY73">
            <v>82</v>
          </cell>
          <cell r="AZ73" t="str">
            <v>TDT</v>
          </cell>
          <cell r="BA73" t="str">
            <v>ELMO MAHESA ADIGRAHA</v>
          </cell>
          <cell r="BI73">
            <v>0.36875000000000002</v>
          </cell>
          <cell r="BJ73">
            <v>82</v>
          </cell>
          <cell r="BK73" t="str">
            <v>H</v>
          </cell>
          <cell r="BT73">
            <v>0</v>
          </cell>
          <cell r="BV73" t="str">
            <v>LL</v>
          </cell>
          <cell r="CE73">
            <v>0.375</v>
          </cell>
          <cell r="CF73">
            <v>58</v>
          </cell>
          <cell r="CG73" t="str">
            <v>H</v>
          </cell>
          <cell r="CP73">
            <v>0.37430555555555556</v>
          </cell>
          <cell r="CQ73">
            <v>60</v>
          </cell>
          <cell r="CR73" t="str">
            <v>H</v>
          </cell>
          <cell r="DA73">
            <v>0.37499999999999994</v>
          </cell>
          <cell r="DB73">
            <v>68</v>
          </cell>
          <cell r="DC73" t="str">
            <v>H</v>
          </cell>
          <cell r="DL73">
            <v>0.375</v>
          </cell>
          <cell r="DM73">
            <v>84</v>
          </cell>
          <cell r="DN73" t="str">
            <v>H</v>
          </cell>
          <cell r="DW73">
            <v>0</v>
          </cell>
          <cell r="DY73" t="str">
            <v>LL</v>
          </cell>
          <cell r="EH73">
            <v>0</v>
          </cell>
          <cell r="EJ73" t="str">
            <v>LL</v>
          </cell>
          <cell r="ES73">
            <v>0.35624999999999984</v>
          </cell>
          <cell r="ET73">
            <v>52</v>
          </cell>
          <cell r="EU73" t="str">
            <v>H</v>
          </cell>
          <cell r="FD73">
            <v>0.37500000000000006</v>
          </cell>
          <cell r="FE73">
            <v>64</v>
          </cell>
          <cell r="FF73" t="str">
            <v>H</v>
          </cell>
          <cell r="FO73">
            <v>0.29236111111111107</v>
          </cell>
          <cell r="FP73">
            <v>68</v>
          </cell>
          <cell r="FQ73" t="str">
            <v>IMP</v>
          </cell>
          <cell r="FU73" t="str">
            <v>Sakit Meriang</v>
          </cell>
          <cell r="FZ73">
            <v>0</v>
          </cell>
          <cell r="GB73" t="str">
            <v>LL</v>
          </cell>
          <cell r="GK73">
            <v>0.37708333333333338</v>
          </cell>
          <cell r="GL73">
            <v>64</v>
          </cell>
          <cell r="GM73" t="str">
            <v>TDP</v>
          </cell>
          <cell r="GN73" t="str">
            <v>ANDIKA FAUZI</v>
          </cell>
          <cell r="GO73" t="str">
            <v>KETEPATAN LOGIN</v>
          </cell>
          <cell r="GV73">
            <v>0.27847222222222223</v>
          </cell>
          <cell r="GW73">
            <v>58</v>
          </cell>
          <cell r="GX73" t="str">
            <v>IMP</v>
          </cell>
          <cell r="HB73" t="str">
            <v>DEMAM</v>
          </cell>
          <cell r="HG73">
            <v>0</v>
          </cell>
          <cell r="HI73" t="str">
            <v>S</v>
          </cell>
          <cell r="HL73" t="str">
            <v>DEMAM</v>
          </cell>
          <cell r="HR73">
            <v>0</v>
          </cell>
          <cell r="HT73" t="str">
            <v>S</v>
          </cell>
          <cell r="HU73" t="str">
            <v>ANDHIKA EKKY PUTRO</v>
          </cell>
          <cell r="HV73" t="str">
            <v>QA SCORE</v>
          </cell>
          <cell r="HW73" t="str">
            <v>DEMAM</v>
          </cell>
          <cell r="IC73">
            <v>0</v>
          </cell>
          <cell r="IE73" t="str">
            <v>LL</v>
          </cell>
          <cell r="IN73">
            <v>0.37430555555555561</v>
          </cell>
          <cell r="IO73">
            <v>82</v>
          </cell>
          <cell r="IP73" t="str">
            <v>TDT</v>
          </cell>
          <cell r="IQ73" t="str">
            <v>ANGGA SUTEDJA</v>
          </cell>
          <cell r="JF73">
            <v>0.37152777777777768</v>
          </cell>
          <cell r="JG73">
            <v>60</v>
          </cell>
          <cell r="JH73" t="str">
            <v>H</v>
          </cell>
          <cell r="JQ73">
            <v>0.37499999999999994</v>
          </cell>
          <cell r="JR73">
            <v>68</v>
          </cell>
          <cell r="JS73" t="str">
            <v>TDT</v>
          </cell>
          <cell r="JT73" t="str">
            <v>PRIYANTO GUNAWAN</v>
          </cell>
          <cell r="KB73">
            <v>0.41597222222222219</v>
          </cell>
          <cell r="KC73">
            <v>84</v>
          </cell>
          <cell r="KD73" t="str">
            <v>H</v>
          </cell>
          <cell r="KM73">
            <v>0</v>
          </cell>
          <cell r="KO73" t="str">
            <v>LL</v>
          </cell>
          <cell r="KX73">
            <v>0</v>
          </cell>
          <cell r="KZ73" t="str">
            <v>LL</v>
          </cell>
          <cell r="LI73">
            <v>0</v>
          </cell>
          <cell r="LK73" t="str">
            <v>C</v>
          </cell>
          <cell r="NB73">
            <v>0</v>
          </cell>
          <cell r="NC73">
            <v>0</v>
          </cell>
          <cell r="ND73">
            <v>52</v>
          </cell>
          <cell r="NE73">
            <v>82</v>
          </cell>
          <cell r="NF73">
            <v>82</v>
          </cell>
          <cell r="NG73">
            <v>0</v>
          </cell>
          <cell r="NH73">
            <v>58</v>
          </cell>
          <cell r="NI73">
            <v>60</v>
          </cell>
          <cell r="NJ73">
            <v>68</v>
          </cell>
          <cell r="NK73">
            <v>84</v>
          </cell>
          <cell r="NL73">
            <v>0</v>
          </cell>
          <cell r="NM73">
            <v>0</v>
          </cell>
          <cell r="NN73">
            <v>52</v>
          </cell>
          <cell r="NO73">
            <v>64</v>
          </cell>
          <cell r="NP73">
            <v>68</v>
          </cell>
          <cell r="NQ73">
            <v>0</v>
          </cell>
          <cell r="NR73">
            <v>64</v>
          </cell>
          <cell r="NS73">
            <v>58</v>
          </cell>
          <cell r="NT73">
            <v>0</v>
          </cell>
          <cell r="NU73">
            <v>0</v>
          </cell>
          <cell r="NV73">
            <v>0</v>
          </cell>
          <cell r="NW73">
            <v>82</v>
          </cell>
          <cell r="NX73">
            <v>60</v>
          </cell>
          <cell r="NY73">
            <v>68</v>
          </cell>
          <cell r="NZ73">
            <v>84</v>
          </cell>
          <cell r="OA73">
            <v>0</v>
          </cell>
          <cell r="OB73">
            <v>0</v>
          </cell>
          <cell r="OC73">
            <v>0</v>
          </cell>
          <cell r="OD73">
            <v>0</v>
          </cell>
          <cell r="OE73">
            <v>0</v>
          </cell>
          <cell r="OF73">
            <v>0</v>
          </cell>
          <cell r="OH73" t="str">
            <v>LL</v>
          </cell>
          <cell r="OI73" t="str">
            <v>LL</v>
          </cell>
          <cell r="OJ73" t="str">
            <v>H</v>
          </cell>
          <cell r="OK73" t="str">
            <v>TDT</v>
          </cell>
          <cell r="OL73" t="str">
            <v>H</v>
          </cell>
          <cell r="OM73" t="str">
            <v>LL</v>
          </cell>
          <cell r="ON73" t="str">
            <v>H</v>
          </cell>
          <cell r="OO73" t="str">
            <v>H</v>
          </cell>
          <cell r="OP73" t="str">
            <v>H</v>
          </cell>
          <cell r="OQ73" t="str">
            <v>H</v>
          </cell>
          <cell r="OR73" t="str">
            <v>LL</v>
          </cell>
          <cell r="OS73" t="str">
            <v>LL</v>
          </cell>
          <cell r="OT73" t="str">
            <v>H</v>
          </cell>
          <cell r="OU73" t="str">
            <v>H</v>
          </cell>
          <cell r="OV73" t="str">
            <v>IMP</v>
          </cell>
          <cell r="OW73" t="str">
            <v>LL</v>
          </cell>
          <cell r="OX73" t="str">
            <v>TDP</v>
          </cell>
          <cell r="OY73" t="str">
            <v>IMP</v>
          </cell>
          <cell r="OZ73" t="str">
            <v>S</v>
          </cell>
          <cell r="PA73" t="str">
            <v>S</v>
          </cell>
          <cell r="PB73" t="str">
            <v>LL</v>
          </cell>
          <cell r="PC73" t="str">
            <v>TDT</v>
          </cell>
          <cell r="PD73" t="str">
            <v>H</v>
          </cell>
          <cell r="PE73" t="str">
            <v>TDT</v>
          </cell>
          <cell r="PF73" t="str">
            <v>H</v>
          </cell>
          <cell r="PG73" t="str">
            <v>LL</v>
          </cell>
          <cell r="PH73" t="str">
            <v>LL</v>
          </cell>
          <cell r="PI73" t="str">
            <v>C</v>
          </cell>
          <cell r="PJ73">
            <v>0</v>
          </cell>
          <cell r="PK73">
            <v>0</v>
          </cell>
          <cell r="PL73">
            <v>0</v>
          </cell>
          <cell r="PN73">
            <v>0</v>
          </cell>
          <cell r="PO73">
            <v>0</v>
          </cell>
          <cell r="PP73">
            <v>0</v>
          </cell>
          <cell r="PQ73" t="str">
            <v>ELMO MAHESA ADIGRAHA</v>
          </cell>
          <cell r="PR73">
            <v>0</v>
          </cell>
          <cell r="PS73">
            <v>0</v>
          </cell>
          <cell r="PT73">
            <v>0</v>
          </cell>
          <cell r="PU73">
            <v>0</v>
          </cell>
          <cell r="PV73">
            <v>0</v>
          </cell>
          <cell r="PW73">
            <v>0</v>
          </cell>
          <cell r="PX73">
            <v>0</v>
          </cell>
          <cell r="PY73">
            <v>0</v>
          </cell>
          <cell r="PZ73">
            <v>0</v>
          </cell>
          <cell r="QA73">
            <v>0</v>
          </cell>
          <cell r="QB73">
            <v>0</v>
          </cell>
          <cell r="QC73">
            <v>0</v>
          </cell>
          <cell r="QD73" t="str">
            <v>ANDIKA FAUZI</v>
          </cell>
          <cell r="QE73">
            <v>0</v>
          </cell>
          <cell r="QF73">
            <v>0</v>
          </cell>
          <cell r="QG73" t="str">
            <v>ANDHIKA EKKY PUTRO</v>
          </cell>
          <cell r="QH73">
            <v>0</v>
          </cell>
          <cell r="QI73" t="str">
            <v>ANGGA SUTEDJA</v>
          </cell>
          <cell r="QJ73">
            <v>0</v>
          </cell>
          <cell r="QK73" t="str">
            <v>PRIYANTO GUNAWAN</v>
          </cell>
          <cell r="QL73">
            <v>0</v>
          </cell>
          <cell r="QM73">
            <v>0</v>
          </cell>
          <cell r="QN73">
            <v>0</v>
          </cell>
          <cell r="QO73">
            <v>0</v>
          </cell>
          <cell r="QP73">
            <v>0</v>
          </cell>
          <cell r="QQ73">
            <v>0</v>
          </cell>
          <cell r="QR73">
            <v>0</v>
          </cell>
          <cell r="QT73">
            <v>0</v>
          </cell>
          <cell r="QU73">
            <v>0</v>
          </cell>
          <cell r="QV73">
            <v>0</v>
          </cell>
          <cell r="QW73">
            <v>0</v>
          </cell>
          <cell r="QX73">
            <v>0</v>
          </cell>
          <cell r="QY73">
            <v>0</v>
          </cell>
          <cell r="QZ73">
            <v>0</v>
          </cell>
          <cell r="RA73">
            <v>0</v>
          </cell>
          <cell r="RB73">
            <v>0</v>
          </cell>
          <cell r="RC73">
            <v>0</v>
          </cell>
          <cell r="RD73">
            <v>0</v>
          </cell>
          <cell r="RE73">
            <v>0</v>
          </cell>
          <cell r="RF73">
            <v>0</v>
          </cell>
          <cell r="RG73">
            <v>0</v>
          </cell>
          <cell r="RH73">
            <v>0</v>
          </cell>
          <cell r="RI73">
            <v>0</v>
          </cell>
          <cell r="RJ73" t="str">
            <v>KETEPATAN LOGIN</v>
          </cell>
          <cell r="RK73">
            <v>0</v>
          </cell>
          <cell r="RL73">
            <v>0</v>
          </cell>
          <cell r="RM73" t="str">
            <v>QA SCORE</v>
          </cell>
          <cell r="RN73">
            <v>0</v>
          </cell>
          <cell r="RO73">
            <v>0</v>
          </cell>
          <cell r="RP73">
            <v>0</v>
          </cell>
          <cell r="RQ73">
            <v>0</v>
          </cell>
          <cell r="RR73">
            <v>0</v>
          </cell>
          <cell r="RS73">
            <v>0</v>
          </cell>
          <cell r="RT73">
            <v>0</v>
          </cell>
          <cell r="RU73">
            <v>0</v>
          </cell>
          <cell r="RV73">
            <v>0</v>
          </cell>
          <cell r="RW73">
            <v>0</v>
          </cell>
          <cell r="RX73">
            <v>0</v>
          </cell>
          <cell r="RZ73">
            <v>0</v>
          </cell>
          <cell r="SA73">
            <v>0</v>
          </cell>
          <cell r="SB73">
            <v>0.375</v>
          </cell>
          <cell r="SC73">
            <v>1.3604166666666668</v>
          </cell>
          <cell r="SD73">
            <v>0.36875000000000002</v>
          </cell>
          <cell r="SE73">
            <v>0</v>
          </cell>
          <cell r="SF73">
            <v>0.375</v>
          </cell>
          <cell r="SG73">
            <v>0.37430555555555556</v>
          </cell>
          <cell r="SH73">
            <v>0.37499999999999994</v>
          </cell>
          <cell r="SI73">
            <v>0.375</v>
          </cell>
          <cell r="SJ73">
            <v>0</v>
          </cell>
          <cell r="SK73">
            <v>0</v>
          </cell>
          <cell r="SL73">
            <v>0.35624999999999984</v>
          </cell>
          <cell r="SM73">
            <v>0.37500000000000006</v>
          </cell>
          <cell r="SN73">
            <v>0.29236111111111107</v>
          </cell>
          <cell r="SO73">
            <v>0</v>
          </cell>
          <cell r="SP73">
            <v>0.37708333333333338</v>
          </cell>
          <cell r="SQ73">
            <v>0.27847222222222223</v>
          </cell>
          <cell r="SR73">
            <v>0</v>
          </cell>
          <cell r="SS73">
            <v>0</v>
          </cell>
          <cell r="ST73">
            <v>0</v>
          </cell>
          <cell r="SU73">
            <v>0.37430555555555561</v>
          </cell>
          <cell r="SV73">
            <v>0.37152777777777768</v>
          </cell>
          <cell r="SW73">
            <v>0.37499999999999994</v>
          </cell>
          <cell r="SX73">
            <v>0.41597222222222219</v>
          </cell>
          <cell r="SY73">
            <v>0</v>
          </cell>
          <cell r="SZ73">
            <v>0</v>
          </cell>
          <cell r="TA73">
            <v>0</v>
          </cell>
          <cell r="TB73">
            <v>0</v>
          </cell>
          <cell r="TC73">
            <v>0</v>
          </cell>
          <cell r="TD73">
            <v>0</v>
          </cell>
          <cell r="TF73">
            <v>0</v>
          </cell>
          <cell r="TG73">
            <v>0</v>
          </cell>
          <cell r="TH73">
            <v>0</v>
          </cell>
          <cell r="TI73">
            <v>0</v>
          </cell>
          <cell r="TJ73">
            <v>0</v>
          </cell>
          <cell r="TK73">
            <v>0</v>
          </cell>
          <cell r="TL73">
            <v>0</v>
          </cell>
          <cell r="TM73">
            <v>0</v>
          </cell>
          <cell r="TN73">
            <v>0</v>
          </cell>
          <cell r="TO73">
            <v>0</v>
          </cell>
          <cell r="TP73">
            <v>0</v>
          </cell>
          <cell r="TQ73">
            <v>0</v>
          </cell>
          <cell r="TR73">
            <v>0</v>
          </cell>
          <cell r="TS73">
            <v>0</v>
          </cell>
          <cell r="TT73">
            <v>0</v>
          </cell>
          <cell r="TU73">
            <v>0</v>
          </cell>
          <cell r="TV73">
            <v>0</v>
          </cell>
          <cell r="TW73">
            <v>0</v>
          </cell>
          <cell r="TX73">
            <v>0</v>
          </cell>
          <cell r="TY73">
            <v>0</v>
          </cell>
          <cell r="TZ73">
            <v>0</v>
          </cell>
          <cell r="UA73">
            <v>0</v>
          </cell>
          <cell r="UB73">
            <v>0</v>
          </cell>
          <cell r="UC73">
            <v>0</v>
          </cell>
          <cell r="UD73">
            <v>0</v>
          </cell>
          <cell r="UE73">
            <v>0</v>
          </cell>
          <cell r="UF73">
            <v>0</v>
          </cell>
          <cell r="UG73">
            <v>0</v>
          </cell>
          <cell r="UH73">
            <v>0</v>
          </cell>
          <cell r="UI73">
            <v>0</v>
          </cell>
          <cell r="UJ73">
            <v>0</v>
          </cell>
          <cell r="UL73">
            <v>0</v>
          </cell>
          <cell r="UM73">
            <v>0</v>
          </cell>
          <cell r="UN73">
            <v>0</v>
          </cell>
          <cell r="UO73">
            <v>0</v>
          </cell>
          <cell r="UP73">
            <v>0</v>
          </cell>
          <cell r="UQ73">
            <v>0</v>
          </cell>
          <cell r="UR73">
            <v>0</v>
          </cell>
          <cell r="US73">
            <v>0</v>
          </cell>
          <cell r="UT73">
            <v>0</v>
          </cell>
          <cell r="UU73">
            <v>0</v>
          </cell>
          <cell r="UV73">
            <v>0</v>
          </cell>
          <cell r="UW73">
            <v>0</v>
          </cell>
          <cell r="UX73">
            <v>0</v>
          </cell>
          <cell r="UY73">
            <v>0</v>
          </cell>
          <cell r="UZ73">
            <v>0</v>
          </cell>
          <cell r="VA73">
            <v>0</v>
          </cell>
          <cell r="VB73">
            <v>0</v>
          </cell>
          <cell r="VC73">
            <v>0</v>
          </cell>
          <cell r="VD73">
            <v>0</v>
          </cell>
          <cell r="VE73">
            <v>0</v>
          </cell>
          <cell r="VF73">
            <v>0</v>
          </cell>
          <cell r="VG73">
            <v>0</v>
          </cell>
          <cell r="VH73">
            <v>0</v>
          </cell>
          <cell r="VI73">
            <v>0</v>
          </cell>
          <cell r="VJ73">
            <v>0</v>
          </cell>
          <cell r="VK73">
            <v>0</v>
          </cell>
          <cell r="VL73">
            <v>0</v>
          </cell>
          <cell r="VM73">
            <v>0</v>
          </cell>
          <cell r="VN73">
            <v>0</v>
          </cell>
          <cell r="VO73">
            <v>0</v>
          </cell>
          <cell r="VP73">
            <v>0</v>
          </cell>
          <cell r="VR73">
            <v>19</v>
          </cell>
          <cell r="VS73">
            <v>28</v>
          </cell>
          <cell r="VT73">
            <v>17</v>
          </cell>
          <cell r="VU73">
            <v>16</v>
          </cell>
          <cell r="VV73">
            <v>9</v>
          </cell>
          <cell r="VW73">
            <v>2</v>
          </cell>
          <cell r="VX73">
            <v>0</v>
          </cell>
          <cell r="VY73">
            <v>2</v>
          </cell>
          <cell r="VZ73">
            <v>0</v>
          </cell>
          <cell r="WA73">
            <v>0</v>
          </cell>
          <cell r="WB73">
            <v>0</v>
          </cell>
          <cell r="WC73">
            <v>0</v>
          </cell>
          <cell r="WD73">
            <v>2</v>
          </cell>
          <cell r="WE73">
            <v>1</v>
          </cell>
          <cell r="WF73">
            <v>0</v>
          </cell>
          <cell r="WG73">
            <v>0</v>
          </cell>
          <cell r="WH73">
            <v>0</v>
          </cell>
          <cell r="WI73">
            <v>0</v>
          </cell>
          <cell r="WJ73">
            <v>1</v>
          </cell>
          <cell r="WK73">
            <v>0</v>
          </cell>
          <cell r="WL73">
            <v>0</v>
          </cell>
          <cell r="WM73">
            <v>0</v>
          </cell>
          <cell r="WN73">
            <v>0</v>
          </cell>
          <cell r="WO73">
            <v>16</v>
          </cell>
          <cell r="WP73">
            <v>0</v>
          </cell>
          <cell r="WQ73">
            <v>3</v>
          </cell>
          <cell r="WR73">
            <v>1</v>
          </cell>
          <cell r="WS73">
            <v>4</v>
          </cell>
          <cell r="WT73">
            <v>0</v>
          </cell>
          <cell r="WU73">
            <v>0</v>
          </cell>
          <cell r="WV73">
            <v>0</v>
          </cell>
          <cell r="WW73">
            <v>0</v>
          </cell>
          <cell r="WX73">
            <v>0</v>
          </cell>
          <cell r="WY73">
            <v>1</v>
          </cell>
          <cell r="WZ73">
            <v>0</v>
          </cell>
          <cell r="XA73">
            <v>1</v>
          </cell>
          <cell r="XB73">
            <v>0</v>
          </cell>
          <cell r="XC73">
            <v>0</v>
          </cell>
          <cell r="XD73">
            <v>1</v>
          </cell>
          <cell r="XE73">
            <v>0</v>
          </cell>
          <cell r="XF73">
            <v>0</v>
          </cell>
          <cell r="XG73">
            <v>0</v>
          </cell>
          <cell r="XH73">
            <v>0</v>
          </cell>
          <cell r="XI73">
            <v>0</v>
          </cell>
          <cell r="XJ73">
            <v>2</v>
          </cell>
          <cell r="XK73">
            <v>7</v>
          </cell>
          <cell r="XL73">
            <v>5</v>
          </cell>
          <cell r="XM73">
            <v>4</v>
          </cell>
          <cell r="XN73">
            <v>16</v>
          </cell>
          <cell r="XO73">
            <v>0</v>
          </cell>
          <cell r="XP73">
            <v>2</v>
          </cell>
          <cell r="XQ73">
            <v>0</v>
          </cell>
          <cell r="XR73">
            <v>2</v>
          </cell>
          <cell r="XS73">
            <v>0</v>
          </cell>
          <cell r="XT73">
            <v>0</v>
          </cell>
          <cell r="XU73">
            <v>0</v>
          </cell>
          <cell r="XV73">
            <v>0</v>
          </cell>
          <cell r="XW73">
            <v>3</v>
          </cell>
          <cell r="XX73">
            <v>3</v>
          </cell>
          <cell r="XY73">
            <v>3</v>
          </cell>
          <cell r="XZ73">
            <v>9</v>
          </cell>
          <cell r="YA73">
            <v>0</v>
          </cell>
          <cell r="YB73">
            <v>0</v>
          </cell>
          <cell r="YC73">
            <v>0</v>
          </cell>
          <cell r="YD73">
            <v>0</v>
          </cell>
          <cell r="YE73">
            <v>0</v>
          </cell>
          <cell r="YF73">
            <v>34</v>
          </cell>
          <cell r="YG73">
            <v>1</v>
          </cell>
          <cell r="YH73">
            <v>0.77777777777777779</v>
          </cell>
          <cell r="YI73">
            <v>1</v>
          </cell>
          <cell r="YJ73">
            <v>0.88888888888888884</v>
          </cell>
          <cell r="YL73">
            <v>0.87878787878787878</v>
          </cell>
          <cell r="YM73" t="str">
            <v>B</v>
          </cell>
          <cell r="YN73">
            <v>0.87878787878787878</v>
          </cell>
          <cell r="YO73">
            <v>2</v>
          </cell>
          <cell r="YP73">
            <v>0.88888888888888884</v>
          </cell>
        </row>
        <row r="74">
          <cell r="B74" t="str">
            <v>PUTRI ANADIA FEBRIANTY</v>
          </cell>
          <cell r="C74">
            <v>170002</v>
          </cell>
          <cell r="D74" t="str">
            <v>3</v>
          </cell>
          <cell r="E74" t="str">
            <v>ISLAM</v>
          </cell>
          <cell r="F74" t="str">
            <v>PKWT</v>
          </cell>
          <cell r="G74" t="str">
            <v>PREPAID</v>
          </cell>
          <cell r="J74">
            <v>20237080</v>
          </cell>
          <cell r="K74">
            <v>570012</v>
          </cell>
          <cell r="L74" t="str">
            <v>PEREMPUAN</v>
          </cell>
          <cell r="M74" t="str">
            <v>AGENT PREPAID</v>
          </cell>
          <cell r="N74" t="str">
            <v>IIN TARINAH</v>
          </cell>
          <cell r="O74" t="str">
            <v>AAN YANUAR</v>
          </cell>
          <cell r="Q74">
            <v>0.375</v>
          </cell>
          <cell r="R74">
            <v>22</v>
          </cell>
          <cell r="S74" t="str">
            <v>H</v>
          </cell>
          <cell r="AB74">
            <v>0.4111111111111112</v>
          </cell>
          <cell r="AC74">
            <v>26</v>
          </cell>
          <cell r="AD74" t="str">
            <v>H</v>
          </cell>
          <cell r="AM74">
            <v>0.38958333333333345</v>
          </cell>
          <cell r="AN74">
            <v>32</v>
          </cell>
          <cell r="AO74" t="str">
            <v>H</v>
          </cell>
          <cell r="AX74">
            <v>0.35902777777777778</v>
          </cell>
          <cell r="AY74" t="str">
            <v>34-1</v>
          </cell>
          <cell r="AZ74" t="str">
            <v>H</v>
          </cell>
          <cell r="BI74">
            <v>0</v>
          </cell>
          <cell r="BK74" t="str">
            <v>LP</v>
          </cell>
          <cell r="BT74">
            <v>0</v>
          </cell>
          <cell r="BV74" t="str">
            <v>LP</v>
          </cell>
          <cell r="CE74">
            <v>0.37777777777777771</v>
          </cell>
          <cell r="CF74">
            <v>25</v>
          </cell>
          <cell r="CG74" t="str">
            <v>H</v>
          </cell>
          <cell r="CP74">
            <v>0.38819444444444451</v>
          </cell>
          <cell r="CQ74">
            <v>22</v>
          </cell>
          <cell r="CR74" t="str">
            <v>TDP</v>
          </cell>
          <cell r="CS74" t="str">
            <v>DESI NURHASANAH</v>
          </cell>
          <cell r="CT74" t="str">
            <v>RESPON WEB</v>
          </cell>
          <cell r="DA74">
            <v>0.37291666666666662</v>
          </cell>
          <cell r="DB74" t="str">
            <v>33-1</v>
          </cell>
          <cell r="DC74" t="str">
            <v>H</v>
          </cell>
          <cell r="DL74">
            <v>0</v>
          </cell>
          <cell r="DN74" t="str">
            <v>LP</v>
          </cell>
          <cell r="DW74">
            <v>0</v>
          </cell>
          <cell r="DY74" t="str">
            <v>LP</v>
          </cell>
          <cell r="EH74">
            <v>0.37291666666666667</v>
          </cell>
          <cell r="EI74">
            <v>22</v>
          </cell>
          <cell r="EJ74" t="str">
            <v>H</v>
          </cell>
          <cell r="ES74">
            <v>0.37361111111111106</v>
          </cell>
          <cell r="ET74">
            <v>28</v>
          </cell>
          <cell r="EU74" t="str">
            <v>H</v>
          </cell>
          <cell r="FD74">
            <v>0.36388888888888893</v>
          </cell>
          <cell r="FE74">
            <v>32</v>
          </cell>
          <cell r="FF74" t="str">
            <v>H</v>
          </cell>
          <cell r="FO74">
            <v>0.29166666666666663</v>
          </cell>
          <cell r="FP74" t="str">
            <v>33-1</v>
          </cell>
          <cell r="FQ74" t="str">
            <v>IMP</v>
          </cell>
          <cell r="FR74" t="str">
            <v>ANITA NUR FAUZIAH</v>
          </cell>
          <cell r="FU74" t="str">
            <v>Sakit Mual dan meriang</v>
          </cell>
          <cell r="FZ74">
            <v>0</v>
          </cell>
          <cell r="GB74" t="str">
            <v>LP</v>
          </cell>
          <cell r="GK74">
            <v>0</v>
          </cell>
          <cell r="GM74" t="str">
            <v>LP</v>
          </cell>
          <cell r="GV74">
            <v>0.37430555555555556</v>
          </cell>
          <cell r="GW74">
            <v>22</v>
          </cell>
          <cell r="GX74" t="str">
            <v>H</v>
          </cell>
          <cell r="HG74">
            <v>0.31111111111111112</v>
          </cell>
          <cell r="HH74">
            <v>32</v>
          </cell>
          <cell r="HI74" t="str">
            <v>TDP</v>
          </cell>
          <cell r="HJ74" t="str">
            <v>DESIARTI MARTIKA DEWIANA</v>
          </cell>
          <cell r="HK74" t="str">
            <v>CES</v>
          </cell>
          <cell r="HR74">
            <v>0.37499999999999994</v>
          </cell>
          <cell r="HS74" t="str">
            <v>34-1</v>
          </cell>
          <cell r="HT74" t="str">
            <v>H</v>
          </cell>
          <cell r="IC74">
            <v>0</v>
          </cell>
          <cell r="IE74" t="str">
            <v>LP</v>
          </cell>
          <cell r="IN74">
            <v>0</v>
          </cell>
          <cell r="IP74" t="str">
            <v>LP</v>
          </cell>
          <cell r="JF74">
            <v>0.38680555555555562</v>
          </cell>
          <cell r="JG74">
            <v>22</v>
          </cell>
          <cell r="JH74" t="str">
            <v>H</v>
          </cell>
          <cell r="JQ74">
            <v>0.4118055555555557</v>
          </cell>
          <cell r="JR74">
            <v>29</v>
          </cell>
          <cell r="JS74" t="str">
            <v>H</v>
          </cell>
          <cell r="KB74">
            <v>0.375</v>
          </cell>
          <cell r="KC74" t="str">
            <v>33-1</v>
          </cell>
          <cell r="KD74" t="str">
            <v>H</v>
          </cell>
          <cell r="KM74">
            <v>0</v>
          </cell>
          <cell r="KO74" t="str">
            <v>C</v>
          </cell>
          <cell r="KX74">
            <v>0</v>
          </cell>
          <cell r="KZ74" t="str">
            <v>LP</v>
          </cell>
          <cell r="LI74">
            <v>0.37499999999999994</v>
          </cell>
          <cell r="LJ74">
            <v>25</v>
          </cell>
          <cell r="LK74" t="str">
            <v>H</v>
          </cell>
          <cell r="NB74">
            <v>22</v>
          </cell>
          <cell r="NC74">
            <v>26</v>
          </cell>
          <cell r="ND74">
            <v>32</v>
          </cell>
          <cell r="NE74" t="str">
            <v>34-1</v>
          </cell>
          <cell r="NF74">
            <v>0</v>
          </cell>
          <cell r="NG74">
            <v>0</v>
          </cell>
          <cell r="NH74">
            <v>25</v>
          </cell>
          <cell r="NI74">
            <v>22</v>
          </cell>
          <cell r="NJ74" t="str">
            <v>33-1</v>
          </cell>
          <cell r="NK74">
            <v>0</v>
          </cell>
          <cell r="NL74">
            <v>0</v>
          </cell>
          <cell r="NM74">
            <v>22</v>
          </cell>
          <cell r="NN74">
            <v>28</v>
          </cell>
          <cell r="NO74">
            <v>32</v>
          </cell>
          <cell r="NP74" t="str">
            <v>33-1</v>
          </cell>
          <cell r="NQ74">
            <v>0</v>
          </cell>
          <cell r="NR74">
            <v>0</v>
          </cell>
          <cell r="NS74">
            <v>22</v>
          </cell>
          <cell r="NT74">
            <v>32</v>
          </cell>
          <cell r="NU74" t="str">
            <v>34-1</v>
          </cell>
          <cell r="NV74">
            <v>0</v>
          </cell>
          <cell r="NW74">
            <v>0</v>
          </cell>
          <cell r="NX74">
            <v>22</v>
          </cell>
          <cell r="NY74">
            <v>29</v>
          </cell>
          <cell r="NZ74" t="str">
            <v>33-1</v>
          </cell>
          <cell r="OA74">
            <v>0</v>
          </cell>
          <cell r="OB74">
            <v>0</v>
          </cell>
          <cell r="OC74">
            <v>25</v>
          </cell>
          <cell r="OD74">
            <v>0</v>
          </cell>
          <cell r="OE74">
            <v>0</v>
          </cell>
          <cell r="OF74">
            <v>0</v>
          </cell>
          <cell r="OH74" t="str">
            <v>H</v>
          </cell>
          <cell r="OI74" t="str">
            <v>H</v>
          </cell>
          <cell r="OJ74" t="str">
            <v>H</v>
          </cell>
          <cell r="OK74" t="str">
            <v>H</v>
          </cell>
          <cell r="OL74" t="str">
            <v>LP</v>
          </cell>
          <cell r="OM74" t="str">
            <v>LP</v>
          </cell>
          <cell r="ON74" t="str">
            <v>H</v>
          </cell>
          <cell r="OO74" t="str">
            <v>TDP</v>
          </cell>
          <cell r="OP74" t="str">
            <v>H</v>
          </cell>
          <cell r="OQ74" t="str">
            <v>LP</v>
          </cell>
          <cell r="OR74" t="str">
            <v>LP</v>
          </cell>
          <cell r="OS74" t="str">
            <v>H</v>
          </cell>
          <cell r="OT74" t="str">
            <v>H</v>
          </cell>
          <cell r="OU74" t="str">
            <v>H</v>
          </cell>
          <cell r="OV74" t="str">
            <v>IMP</v>
          </cell>
          <cell r="OW74" t="str">
            <v>LP</v>
          </cell>
          <cell r="OX74" t="str">
            <v>LP</v>
          </cell>
          <cell r="OY74" t="str">
            <v>H</v>
          </cell>
          <cell r="OZ74" t="str">
            <v>TDP</v>
          </cell>
          <cell r="PA74" t="str">
            <v>H</v>
          </cell>
          <cell r="PB74" t="str">
            <v>LP</v>
          </cell>
          <cell r="PC74" t="str">
            <v>LP</v>
          </cell>
          <cell r="PD74" t="str">
            <v>H</v>
          </cell>
          <cell r="PE74" t="str">
            <v>H</v>
          </cell>
          <cell r="PF74" t="str">
            <v>H</v>
          </cell>
          <cell r="PG74" t="str">
            <v>C</v>
          </cell>
          <cell r="PH74" t="str">
            <v>LP</v>
          </cell>
          <cell r="PI74" t="str">
            <v>H</v>
          </cell>
          <cell r="PJ74">
            <v>0</v>
          </cell>
          <cell r="PK74">
            <v>0</v>
          </cell>
          <cell r="PL74">
            <v>0</v>
          </cell>
          <cell r="PN74">
            <v>0</v>
          </cell>
          <cell r="PO74">
            <v>0</v>
          </cell>
          <cell r="PP74">
            <v>0</v>
          </cell>
          <cell r="PQ74">
            <v>0</v>
          </cell>
          <cell r="PR74">
            <v>0</v>
          </cell>
          <cell r="PS74">
            <v>0</v>
          </cell>
          <cell r="PT74">
            <v>0</v>
          </cell>
          <cell r="PU74" t="str">
            <v>DESI NURHASANAH</v>
          </cell>
          <cell r="PV74">
            <v>0</v>
          </cell>
          <cell r="PW74">
            <v>0</v>
          </cell>
          <cell r="PX74">
            <v>0</v>
          </cell>
          <cell r="PY74">
            <v>0</v>
          </cell>
          <cell r="PZ74">
            <v>0</v>
          </cell>
          <cell r="QA74">
            <v>0</v>
          </cell>
          <cell r="QB74" t="str">
            <v>ANITA NUR FAUZIAH</v>
          </cell>
          <cell r="QC74">
            <v>0</v>
          </cell>
          <cell r="QD74">
            <v>0</v>
          </cell>
          <cell r="QE74">
            <v>0</v>
          </cell>
          <cell r="QF74" t="str">
            <v>DESIARTI MARTIKA DEWIANA</v>
          </cell>
          <cell r="QG74">
            <v>0</v>
          </cell>
          <cell r="QH74">
            <v>0</v>
          </cell>
          <cell r="QI74">
            <v>0</v>
          </cell>
          <cell r="QJ74">
            <v>0</v>
          </cell>
          <cell r="QK74">
            <v>0</v>
          </cell>
          <cell r="QL74">
            <v>0</v>
          </cell>
          <cell r="QM74">
            <v>0</v>
          </cell>
          <cell r="QN74">
            <v>0</v>
          </cell>
          <cell r="QO74">
            <v>0</v>
          </cell>
          <cell r="QP74">
            <v>0</v>
          </cell>
          <cell r="QQ74">
            <v>0</v>
          </cell>
          <cell r="QR74">
            <v>0</v>
          </cell>
          <cell r="QT74">
            <v>0</v>
          </cell>
          <cell r="QU74">
            <v>0</v>
          </cell>
          <cell r="QV74">
            <v>0</v>
          </cell>
          <cell r="QW74">
            <v>0</v>
          </cell>
          <cell r="QX74">
            <v>0</v>
          </cell>
          <cell r="QY74">
            <v>0</v>
          </cell>
          <cell r="QZ74">
            <v>0</v>
          </cell>
          <cell r="RA74" t="str">
            <v>RESPON WEB</v>
          </cell>
          <cell r="RB74">
            <v>0</v>
          </cell>
          <cell r="RC74">
            <v>0</v>
          </cell>
          <cell r="RD74">
            <v>0</v>
          </cell>
          <cell r="RE74">
            <v>0</v>
          </cell>
          <cell r="RF74">
            <v>0</v>
          </cell>
          <cell r="RG74">
            <v>0</v>
          </cell>
          <cell r="RH74">
            <v>0</v>
          </cell>
          <cell r="RI74">
            <v>0</v>
          </cell>
          <cell r="RJ74">
            <v>0</v>
          </cell>
          <cell r="RK74">
            <v>0</v>
          </cell>
          <cell r="RL74" t="str">
            <v>CES</v>
          </cell>
          <cell r="RM74">
            <v>0</v>
          </cell>
          <cell r="RN74">
            <v>0</v>
          </cell>
          <cell r="RO74">
            <v>0</v>
          </cell>
          <cell r="RP74">
            <v>0</v>
          </cell>
          <cell r="RQ74">
            <v>0</v>
          </cell>
          <cell r="RR74">
            <v>0</v>
          </cell>
          <cell r="RS74">
            <v>0</v>
          </cell>
          <cell r="RT74">
            <v>0</v>
          </cell>
          <cell r="RU74">
            <v>0</v>
          </cell>
          <cell r="RV74">
            <v>0</v>
          </cell>
          <cell r="RW74">
            <v>0</v>
          </cell>
          <cell r="RX74">
            <v>0</v>
          </cell>
          <cell r="RZ74">
            <v>0.375</v>
          </cell>
          <cell r="SA74">
            <v>0.4111111111111112</v>
          </cell>
          <cell r="SB74">
            <v>0.38958333333333345</v>
          </cell>
          <cell r="SC74">
            <v>0.35902777777777778</v>
          </cell>
          <cell r="SD74">
            <v>0</v>
          </cell>
          <cell r="SE74">
            <v>0</v>
          </cell>
          <cell r="SF74">
            <v>0.37777777777777771</v>
          </cell>
          <cell r="SG74">
            <v>0.38819444444444451</v>
          </cell>
          <cell r="SH74">
            <v>0.37291666666666662</v>
          </cell>
          <cell r="SI74">
            <v>0</v>
          </cell>
          <cell r="SJ74">
            <v>0</v>
          </cell>
          <cell r="SK74">
            <v>0.37291666666666667</v>
          </cell>
          <cell r="SL74">
            <v>0.37361111111111106</v>
          </cell>
          <cell r="SM74">
            <v>0.36388888888888893</v>
          </cell>
          <cell r="SN74">
            <v>0.29166666666666663</v>
          </cell>
          <cell r="SO74">
            <v>0</v>
          </cell>
          <cell r="SP74">
            <v>0</v>
          </cell>
          <cell r="SQ74">
            <v>0.37430555555555556</v>
          </cell>
          <cell r="SR74">
            <v>0.31111111111111112</v>
          </cell>
          <cell r="SS74">
            <v>0.37499999999999994</v>
          </cell>
          <cell r="ST74">
            <v>0</v>
          </cell>
          <cell r="SU74">
            <v>0</v>
          </cell>
          <cell r="SV74">
            <v>0.38680555555555562</v>
          </cell>
          <cell r="SW74">
            <v>0.4118055555555557</v>
          </cell>
          <cell r="SX74">
            <v>0.375</v>
          </cell>
          <cell r="SY74">
            <v>0</v>
          </cell>
          <cell r="SZ74">
            <v>0</v>
          </cell>
          <cell r="TA74">
            <v>0.37499999999999994</v>
          </cell>
          <cell r="TB74">
            <v>0</v>
          </cell>
          <cell r="TC74">
            <v>0</v>
          </cell>
          <cell r="TD74">
            <v>0</v>
          </cell>
          <cell r="TF74">
            <v>0</v>
          </cell>
          <cell r="TG74">
            <v>0</v>
          </cell>
          <cell r="TH74">
            <v>0</v>
          </cell>
          <cell r="TI74">
            <v>0</v>
          </cell>
          <cell r="TJ74">
            <v>0</v>
          </cell>
          <cell r="TK74">
            <v>0</v>
          </cell>
          <cell r="TL74">
            <v>0</v>
          </cell>
          <cell r="TM74">
            <v>0</v>
          </cell>
          <cell r="TN74">
            <v>0</v>
          </cell>
          <cell r="TO74">
            <v>0</v>
          </cell>
          <cell r="TP74">
            <v>0</v>
          </cell>
          <cell r="TQ74">
            <v>0</v>
          </cell>
          <cell r="TR74">
            <v>0</v>
          </cell>
          <cell r="TS74">
            <v>0</v>
          </cell>
          <cell r="TT74">
            <v>0</v>
          </cell>
          <cell r="TU74">
            <v>0</v>
          </cell>
          <cell r="TV74">
            <v>0</v>
          </cell>
          <cell r="TW74">
            <v>0</v>
          </cell>
          <cell r="TX74">
            <v>0</v>
          </cell>
          <cell r="TY74">
            <v>0</v>
          </cell>
          <cell r="TZ74">
            <v>0</v>
          </cell>
          <cell r="UA74">
            <v>0</v>
          </cell>
          <cell r="UB74">
            <v>0</v>
          </cell>
          <cell r="UC74">
            <v>0</v>
          </cell>
          <cell r="UD74">
            <v>0</v>
          </cell>
          <cell r="UE74">
            <v>0</v>
          </cell>
          <cell r="UF74">
            <v>0</v>
          </cell>
          <cell r="UG74">
            <v>0</v>
          </cell>
          <cell r="UH74">
            <v>0</v>
          </cell>
          <cell r="UI74">
            <v>0</v>
          </cell>
          <cell r="UJ74">
            <v>0</v>
          </cell>
          <cell r="UL74">
            <v>0</v>
          </cell>
          <cell r="UM74">
            <v>0</v>
          </cell>
          <cell r="UN74">
            <v>0</v>
          </cell>
          <cell r="UO74">
            <v>0</v>
          </cell>
          <cell r="UP74">
            <v>0</v>
          </cell>
          <cell r="UQ74">
            <v>0</v>
          </cell>
          <cell r="UR74">
            <v>0</v>
          </cell>
          <cell r="US74">
            <v>0</v>
          </cell>
          <cell r="UT74">
            <v>0</v>
          </cell>
          <cell r="UU74">
            <v>0</v>
          </cell>
          <cell r="UV74">
            <v>0</v>
          </cell>
          <cell r="UW74">
            <v>0</v>
          </cell>
          <cell r="UX74">
            <v>0</v>
          </cell>
          <cell r="UY74">
            <v>0</v>
          </cell>
          <cell r="UZ74">
            <v>0</v>
          </cell>
          <cell r="VA74">
            <v>0</v>
          </cell>
          <cell r="VB74">
            <v>0</v>
          </cell>
          <cell r="VC74">
            <v>0</v>
          </cell>
          <cell r="VD74">
            <v>0</v>
          </cell>
          <cell r="VE74">
            <v>0</v>
          </cell>
          <cell r="VF74">
            <v>0</v>
          </cell>
          <cell r="VG74">
            <v>0</v>
          </cell>
          <cell r="VH74">
            <v>0</v>
          </cell>
          <cell r="VI74">
            <v>0</v>
          </cell>
          <cell r="VJ74">
            <v>0</v>
          </cell>
          <cell r="VK74">
            <v>0</v>
          </cell>
          <cell r="VL74">
            <v>0</v>
          </cell>
          <cell r="VM74">
            <v>0</v>
          </cell>
          <cell r="VN74">
            <v>0</v>
          </cell>
          <cell r="VO74">
            <v>0</v>
          </cell>
          <cell r="VP74">
            <v>0</v>
          </cell>
          <cell r="VR74">
            <v>19</v>
          </cell>
          <cell r="VS74">
            <v>28</v>
          </cell>
          <cell r="VT74">
            <v>19</v>
          </cell>
          <cell r="VU74">
            <v>18</v>
          </cell>
          <cell r="VV74">
            <v>9</v>
          </cell>
          <cell r="VW74">
            <v>0</v>
          </cell>
          <cell r="VX74">
            <v>0</v>
          </cell>
          <cell r="VY74">
            <v>0</v>
          </cell>
          <cell r="VZ74">
            <v>0</v>
          </cell>
          <cell r="WA74">
            <v>0</v>
          </cell>
          <cell r="WB74">
            <v>0</v>
          </cell>
          <cell r="WC74">
            <v>0</v>
          </cell>
          <cell r="WD74">
            <v>0</v>
          </cell>
          <cell r="WE74">
            <v>1</v>
          </cell>
          <cell r="WF74">
            <v>0</v>
          </cell>
          <cell r="WG74">
            <v>0</v>
          </cell>
          <cell r="WH74">
            <v>0</v>
          </cell>
          <cell r="WI74">
            <v>0</v>
          </cell>
          <cell r="WJ74">
            <v>1</v>
          </cell>
          <cell r="WK74">
            <v>0</v>
          </cell>
          <cell r="WL74">
            <v>0</v>
          </cell>
          <cell r="WM74">
            <v>0</v>
          </cell>
          <cell r="WN74">
            <v>0</v>
          </cell>
          <cell r="WO74">
            <v>5</v>
          </cell>
          <cell r="WP74">
            <v>0</v>
          </cell>
          <cell r="WQ74">
            <v>0</v>
          </cell>
          <cell r="WR74">
            <v>2</v>
          </cell>
          <cell r="WS74">
            <v>2</v>
          </cell>
          <cell r="WT74">
            <v>0</v>
          </cell>
          <cell r="WU74">
            <v>0</v>
          </cell>
          <cell r="WV74">
            <v>0</v>
          </cell>
          <cell r="WW74">
            <v>0</v>
          </cell>
          <cell r="WX74">
            <v>0</v>
          </cell>
          <cell r="WY74">
            <v>2</v>
          </cell>
          <cell r="WZ74">
            <v>0</v>
          </cell>
          <cell r="XA74">
            <v>0</v>
          </cell>
          <cell r="XB74">
            <v>1</v>
          </cell>
          <cell r="XC74">
            <v>1</v>
          </cell>
          <cell r="XD74">
            <v>0</v>
          </cell>
          <cell r="XE74">
            <v>0</v>
          </cell>
          <cell r="XF74">
            <v>0</v>
          </cell>
          <cell r="XG74">
            <v>0</v>
          </cell>
          <cell r="XH74">
            <v>0</v>
          </cell>
          <cell r="XI74">
            <v>0</v>
          </cell>
          <cell r="XJ74">
            <v>2</v>
          </cell>
          <cell r="XK74">
            <v>7</v>
          </cell>
          <cell r="XL74">
            <v>7</v>
          </cell>
          <cell r="XM74">
            <v>4</v>
          </cell>
          <cell r="XN74">
            <v>18</v>
          </cell>
          <cell r="XO74">
            <v>0</v>
          </cell>
          <cell r="XP74">
            <v>0</v>
          </cell>
          <cell r="XQ74">
            <v>0</v>
          </cell>
          <cell r="XR74">
            <v>0</v>
          </cell>
          <cell r="XS74">
            <v>0</v>
          </cell>
          <cell r="XT74">
            <v>0</v>
          </cell>
          <cell r="XU74">
            <v>0</v>
          </cell>
          <cell r="XV74">
            <v>0</v>
          </cell>
          <cell r="XW74">
            <v>3</v>
          </cell>
          <cell r="XX74">
            <v>3</v>
          </cell>
          <cell r="XY74">
            <v>3</v>
          </cell>
          <cell r="XZ74">
            <v>9</v>
          </cell>
          <cell r="YA74">
            <v>0</v>
          </cell>
          <cell r="YB74">
            <v>0</v>
          </cell>
          <cell r="YC74">
            <v>0</v>
          </cell>
          <cell r="YD74">
            <v>0</v>
          </cell>
          <cell r="YE74">
            <v>0</v>
          </cell>
          <cell r="YF74">
            <v>36</v>
          </cell>
          <cell r="YG74">
            <v>1</v>
          </cell>
          <cell r="YH74">
            <v>1</v>
          </cell>
          <cell r="YI74">
            <v>1</v>
          </cell>
          <cell r="YJ74">
            <v>1</v>
          </cell>
          <cell r="YL74">
            <v>1</v>
          </cell>
          <cell r="YM74" t="str">
            <v>B</v>
          </cell>
          <cell r="YN74">
            <v>1</v>
          </cell>
          <cell r="YO74">
            <v>0</v>
          </cell>
          <cell r="YP74">
            <v>1</v>
          </cell>
        </row>
        <row r="75">
          <cell r="B75" t="str">
            <v>WINDIARANI MAYANGSARI WINTANA</v>
          </cell>
          <cell r="C75">
            <v>170001</v>
          </cell>
          <cell r="D75" t="str">
            <v>3</v>
          </cell>
          <cell r="E75" t="str">
            <v>ISLAM</v>
          </cell>
          <cell r="F75" t="str">
            <v>PKWT</v>
          </cell>
          <cell r="G75" t="str">
            <v>PREPAID</v>
          </cell>
          <cell r="J75">
            <v>20237076</v>
          </cell>
          <cell r="K75">
            <v>570287</v>
          </cell>
          <cell r="L75" t="str">
            <v>PEREMPUAN</v>
          </cell>
          <cell r="M75" t="str">
            <v>AGENT PREPAID</v>
          </cell>
          <cell r="N75" t="str">
            <v>HENDRA</v>
          </cell>
          <cell r="O75" t="str">
            <v>RIKA RIANY</v>
          </cell>
          <cell r="Q75">
            <v>0.37916666666666671</v>
          </cell>
          <cell r="R75">
            <v>28</v>
          </cell>
          <cell r="S75" t="str">
            <v>H</v>
          </cell>
          <cell r="AB75">
            <v>0.41875000000000001</v>
          </cell>
          <cell r="AC75">
            <v>32</v>
          </cell>
          <cell r="AD75" t="str">
            <v>H</v>
          </cell>
          <cell r="AM75">
            <v>0.37499999999999994</v>
          </cell>
          <cell r="AN75" t="str">
            <v>34-1</v>
          </cell>
          <cell r="AO75" t="str">
            <v>H</v>
          </cell>
          <cell r="AX75">
            <v>0</v>
          </cell>
          <cell r="AZ75" t="str">
            <v>LP</v>
          </cell>
          <cell r="BI75">
            <v>0</v>
          </cell>
          <cell r="BK75" t="str">
            <v>LP</v>
          </cell>
          <cell r="BT75">
            <v>0.37708333333333338</v>
          </cell>
          <cell r="BU75">
            <v>32</v>
          </cell>
          <cell r="BV75" t="str">
            <v>TDP</v>
          </cell>
          <cell r="BW75" t="str">
            <v>SITI KHOMALA SYARIE</v>
          </cell>
          <cell r="BX75" t="str">
            <v>QA SCORE</v>
          </cell>
          <cell r="CE75">
            <v>0.37500000000000006</v>
          </cell>
          <cell r="CF75">
            <v>29</v>
          </cell>
          <cell r="CG75" t="str">
            <v>H</v>
          </cell>
          <cell r="CP75">
            <v>0.375</v>
          </cell>
          <cell r="CQ75" t="str">
            <v>33-1</v>
          </cell>
          <cell r="CR75" t="str">
            <v>H</v>
          </cell>
          <cell r="DA75">
            <v>0</v>
          </cell>
          <cell r="DC75" t="str">
            <v>LP</v>
          </cell>
          <cell r="DL75">
            <v>0.38750000000000001</v>
          </cell>
          <cell r="DM75">
            <v>28</v>
          </cell>
          <cell r="DN75" t="str">
            <v>H</v>
          </cell>
          <cell r="DW75">
            <v>0.37638888888888888</v>
          </cell>
          <cell r="DX75" t="str">
            <v>33-1</v>
          </cell>
          <cell r="DY75" t="str">
            <v>H</v>
          </cell>
          <cell r="EH75">
            <v>0</v>
          </cell>
          <cell r="EJ75" t="str">
            <v>LP</v>
          </cell>
          <cell r="ES75">
            <v>0.37500000000000006</v>
          </cell>
          <cell r="ET75">
            <v>32</v>
          </cell>
          <cell r="EU75" t="str">
            <v>H</v>
          </cell>
          <cell r="FD75">
            <v>0.37499999999999994</v>
          </cell>
          <cell r="FE75" t="str">
            <v>34-1</v>
          </cell>
          <cell r="FF75" t="str">
            <v>H</v>
          </cell>
          <cell r="FO75">
            <v>0</v>
          </cell>
          <cell r="FQ75" t="str">
            <v>LP</v>
          </cell>
          <cell r="FZ75">
            <v>0</v>
          </cell>
          <cell r="GB75" t="str">
            <v>LP</v>
          </cell>
          <cell r="GK75">
            <v>0.37708333333333338</v>
          </cell>
          <cell r="GL75">
            <v>32</v>
          </cell>
          <cell r="GM75" t="str">
            <v>TDT</v>
          </cell>
          <cell r="GN75" t="str">
            <v>GITA FITRIANI</v>
          </cell>
          <cell r="GV75">
            <v>1.375</v>
          </cell>
          <cell r="GW75">
            <v>28</v>
          </cell>
          <cell r="GX75" t="str">
            <v>H</v>
          </cell>
          <cell r="HG75">
            <v>0.3034722222222222</v>
          </cell>
          <cell r="HH75" t="str">
            <v>33-1</v>
          </cell>
          <cell r="HI75" t="str">
            <v>H</v>
          </cell>
          <cell r="HR75">
            <v>0</v>
          </cell>
          <cell r="HT75" t="str">
            <v>LP</v>
          </cell>
          <cell r="IC75">
            <v>0.41736111111111102</v>
          </cell>
          <cell r="ID75">
            <v>28</v>
          </cell>
          <cell r="IE75" t="str">
            <v>H</v>
          </cell>
          <cell r="IN75">
            <v>0.39236111111111122</v>
          </cell>
          <cell r="IO75">
            <v>32</v>
          </cell>
          <cell r="IP75" t="str">
            <v>H</v>
          </cell>
          <cell r="JF75">
            <v>0</v>
          </cell>
          <cell r="JH75" t="str">
            <v>LP</v>
          </cell>
          <cell r="JQ75">
            <v>0.38055555555555559</v>
          </cell>
          <cell r="JR75">
            <v>31</v>
          </cell>
          <cell r="JS75" t="str">
            <v>TDP</v>
          </cell>
          <cell r="JT75" t="str">
            <v>SRI WAHYUNI</v>
          </cell>
          <cell r="JU75" t="str">
            <v>KETEPATAN LOGIN</v>
          </cell>
          <cell r="KB75">
            <v>0.41736111111111102</v>
          </cell>
          <cell r="KC75">
            <v>28</v>
          </cell>
          <cell r="KD75" t="str">
            <v>H</v>
          </cell>
          <cell r="KM75">
            <v>0.37569444444444439</v>
          </cell>
          <cell r="KN75" t="str">
            <v>34-1</v>
          </cell>
          <cell r="KO75" t="str">
            <v>H</v>
          </cell>
          <cell r="KX75">
            <v>0</v>
          </cell>
          <cell r="KZ75" t="str">
            <v>LP</v>
          </cell>
          <cell r="LI75">
            <v>0</v>
          </cell>
          <cell r="LK75" t="str">
            <v>C</v>
          </cell>
          <cell r="NB75">
            <v>28</v>
          </cell>
          <cell r="NC75">
            <v>32</v>
          </cell>
          <cell r="ND75" t="str">
            <v>34-1</v>
          </cell>
          <cell r="NE75">
            <v>0</v>
          </cell>
          <cell r="NF75">
            <v>0</v>
          </cell>
          <cell r="NG75">
            <v>32</v>
          </cell>
          <cell r="NH75">
            <v>29</v>
          </cell>
          <cell r="NI75" t="str">
            <v>33-1</v>
          </cell>
          <cell r="NJ75">
            <v>0</v>
          </cell>
          <cell r="NK75">
            <v>28</v>
          </cell>
          <cell r="NL75" t="str">
            <v>33-1</v>
          </cell>
          <cell r="NM75">
            <v>0</v>
          </cell>
          <cell r="NN75">
            <v>32</v>
          </cell>
          <cell r="NO75" t="str">
            <v>34-1</v>
          </cell>
          <cell r="NP75">
            <v>0</v>
          </cell>
          <cell r="NQ75">
            <v>0</v>
          </cell>
          <cell r="NR75">
            <v>32</v>
          </cell>
          <cell r="NS75">
            <v>28</v>
          </cell>
          <cell r="NT75" t="str">
            <v>33-1</v>
          </cell>
          <cell r="NU75">
            <v>0</v>
          </cell>
          <cell r="NV75">
            <v>28</v>
          </cell>
          <cell r="NW75">
            <v>32</v>
          </cell>
          <cell r="NX75">
            <v>0</v>
          </cell>
          <cell r="NY75">
            <v>31</v>
          </cell>
          <cell r="NZ75">
            <v>28</v>
          </cell>
          <cell r="OA75" t="str">
            <v>34-1</v>
          </cell>
          <cell r="OB75">
            <v>0</v>
          </cell>
          <cell r="OC75">
            <v>0</v>
          </cell>
          <cell r="OD75">
            <v>0</v>
          </cell>
          <cell r="OE75">
            <v>0</v>
          </cell>
          <cell r="OF75">
            <v>0</v>
          </cell>
          <cell r="OH75" t="str">
            <v>H</v>
          </cell>
          <cell r="OI75" t="str">
            <v>H</v>
          </cell>
          <cell r="OJ75" t="str">
            <v>H</v>
          </cell>
          <cell r="OK75" t="str">
            <v>LP</v>
          </cell>
          <cell r="OL75" t="str">
            <v>LP</v>
          </cell>
          <cell r="OM75" t="str">
            <v>TDP</v>
          </cell>
          <cell r="ON75" t="str">
            <v>H</v>
          </cell>
          <cell r="OO75" t="str">
            <v>H</v>
          </cell>
          <cell r="OP75" t="str">
            <v>LP</v>
          </cell>
          <cell r="OQ75" t="str">
            <v>H</v>
          </cell>
          <cell r="OR75" t="str">
            <v>H</v>
          </cell>
          <cell r="OS75" t="str">
            <v>LP</v>
          </cell>
          <cell r="OT75" t="str">
            <v>H</v>
          </cell>
          <cell r="OU75" t="str">
            <v>H</v>
          </cell>
          <cell r="OV75" t="str">
            <v>LP</v>
          </cell>
          <cell r="OW75" t="str">
            <v>LP</v>
          </cell>
          <cell r="OX75" t="str">
            <v>TDT</v>
          </cell>
          <cell r="OY75" t="str">
            <v>H</v>
          </cell>
          <cell r="OZ75" t="str">
            <v>H</v>
          </cell>
          <cell r="PA75" t="str">
            <v>LP</v>
          </cell>
          <cell r="PB75" t="str">
            <v>H</v>
          </cell>
          <cell r="PC75" t="str">
            <v>H</v>
          </cell>
          <cell r="PD75" t="str">
            <v>LP</v>
          </cell>
          <cell r="PE75" t="str">
            <v>TDP</v>
          </cell>
          <cell r="PF75" t="str">
            <v>H</v>
          </cell>
          <cell r="PG75" t="str">
            <v>H</v>
          </cell>
          <cell r="PH75" t="str">
            <v>LP</v>
          </cell>
          <cell r="PI75" t="str">
            <v>C</v>
          </cell>
          <cell r="PJ75">
            <v>0</v>
          </cell>
          <cell r="PK75">
            <v>0</v>
          </cell>
          <cell r="PL75">
            <v>0</v>
          </cell>
          <cell r="PN75">
            <v>0</v>
          </cell>
          <cell r="PO75">
            <v>0</v>
          </cell>
          <cell r="PP75">
            <v>0</v>
          </cell>
          <cell r="PQ75">
            <v>0</v>
          </cell>
          <cell r="PR75">
            <v>0</v>
          </cell>
          <cell r="PS75" t="str">
            <v>SITI KHOMALA SYARIE</v>
          </cell>
          <cell r="PT75">
            <v>0</v>
          </cell>
          <cell r="PU75">
            <v>0</v>
          </cell>
          <cell r="PV75">
            <v>0</v>
          </cell>
          <cell r="PW75">
            <v>0</v>
          </cell>
          <cell r="PX75">
            <v>0</v>
          </cell>
          <cell r="PY75">
            <v>0</v>
          </cell>
          <cell r="PZ75">
            <v>0</v>
          </cell>
          <cell r="QA75">
            <v>0</v>
          </cell>
          <cell r="QB75">
            <v>0</v>
          </cell>
          <cell r="QC75">
            <v>0</v>
          </cell>
          <cell r="QD75" t="str">
            <v>GITA FITRIANI</v>
          </cell>
          <cell r="QE75">
            <v>0</v>
          </cell>
          <cell r="QF75">
            <v>0</v>
          </cell>
          <cell r="QG75">
            <v>0</v>
          </cell>
          <cell r="QH75">
            <v>0</v>
          </cell>
          <cell r="QI75">
            <v>0</v>
          </cell>
          <cell r="QJ75">
            <v>0</v>
          </cell>
          <cell r="QK75" t="str">
            <v>SRI WAHYUNI</v>
          </cell>
          <cell r="QL75">
            <v>0</v>
          </cell>
          <cell r="QM75">
            <v>0</v>
          </cell>
          <cell r="QN75">
            <v>0</v>
          </cell>
          <cell r="QO75">
            <v>0</v>
          </cell>
          <cell r="QP75">
            <v>0</v>
          </cell>
          <cell r="QQ75">
            <v>0</v>
          </cell>
          <cell r="QR75">
            <v>0</v>
          </cell>
          <cell r="QT75">
            <v>0</v>
          </cell>
          <cell r="QU75">
            <v>0</v>
          </cell>
          <cell r="QV75">
            <v>0</v>
          </cell>
          <cell r="QW75">
            <v>0</v>
          </cell>
          <cell r="QX75">
            <v>0</v>
          </cell>
          <cell r="QY75" t="str">
            <v>QA SCORE</v>
          </cell>
          <cell r="QZ75">
            <v>0</v>
          </cell>
          <cell r="RA75">
            <v>0</v>
          </cell>
          <cell r="RB75">
            <v>0</v>
          </cell>
          <cell r="RC75">
            <v>0</v>
          </cell>
          <cell r="RD75">
            <v>0</v>
          </cell>
          <cell r="RE75">
            <v>0</v>
          </cell>
          <cell r="RF75">
            <v>0</v>
          </cell>
          <cell r="RG75">
            <v>0</v>
          </cell>
          <cell r="RH75">
            <v>0</v>
          </cell>
          <cell r="RI75">
            <v>0</v>
          </cell>
          <cell r="RJ75">
            <v>0</v>
          </cell>
          <cell r="RK75">
            <v>0</v>
          </cell>
          <cell r="RL75">
            <v>0</v>
          </cell>
          <cell r="RM75">
            <v>0</v>
          </cell>
          <cell r="RN75">
            <v>0</v>
          </cell>
          <cell r="RO75">
            <v>0</v>
          </cell>
          <cell r="RP75">
            <v>0</v>
          </cell>
          <cell r="RQ75" t="str">
            <v>KETEPATAN LOGIN</v>
          </cell>
          <cell r="RR75">
            <v>0</v>
          </cell>
          <cell r="RS75">
            <v>0</v>
          </cell>
          <cell r="RT75">
            <v>0</v>
          </cell>
          <cell r="RU75">
            <v>0</v>
          </cell>
          <cell r="RV75">
            <v>0</v>
          </cell>
          <cell r="RW75">
            <v>0</v>
          </cell>
          <cell r="RX75">
            <v>0</v>
          </cell>
          <cell r="RZ75">
            <v>0.37916666666666671</v>
          </cell>
          <cell r="SA75">
            <v>0.41875000000000001</v>
          </cell>
          <cell r="SB75">
            <v>0.37499999999999994</v>
          </cell>
          <cell r="SC75">
            <v>0</v>
          </cell>
          <cell r="SD75">
            <v>0</v>
          </cell>
          <cell r="SE75">
            <v>0.37708333333333338</v>
          </cell>
          <cell r="SF75">
            <v>0.37500000000000006</v>
          </cell>
          <cell r="SG75">
            <v>0.375</v>
          </cell>
          <cell r="SH75">
            <v>0</v>
          </cell>
          <cell r="SI75">
            <v>0.38750000000000001</v>
          </cell>
          <cell r="SJ75">
            <v>0.37638888888888888</v>
          </cell>
          <cell r="SK75">
            <v>0</v>
          </cell>
          <cell r="SL75">
            <v>0.37500000000000006</v>
          </cell>
          <cell r="SM75">
            <v>0.37499999999999994</v>
          </cell>
          <cell r="SN75">
            <v>0</v>
          </cell>
          <cell r="SO75">
            <v>0</v>
          </cell>
          <cell r="SP75">
            <v>0.37708333333333338</v>
          </cell>
          <cell r="SQ75">
            <v>1.375</v>
          </cell>
          <cell r="SR75">
            <v>0.3034722222222222</v>
          </cell>
          <cell r="SS75">
            <v>0</v>
          </cell>
          <cell r="ST75">
            <v>0.41736111111111102</v>
          </cell>
          <cell r="SU75">
            <v>0.39236111111111122</v>
          </cell>
          <cell r="SV75">
            <v>0</v>
          </cell>
          <cell r="SW75">
            <v>0.38055555555555559</v>
          </cell>
          <cell r="SX75">
            <v>0.41736111111111102</v>
          </cell>
          <cell r="SY75">
            <v>0.37569444444444439</v>
          </cell>
          <cell r="SZ75">
            <v>0</v>
          </cell>
          <cell r="TA75">
            <v>0</v>
          </cell>
          <cell r="TB75">
            <v>0</v>
          </cell>
          <cell r="TC75">
            <v>0</v>
          </cell>
          <cell r="TD75">
            <v>0</v>
          </cell>
          <cell r="TF75">
            <v>0</v>
          </cell>
          <cell r="TG75">
            <v>0</v>
          </cell>
          <cell r="TH75">
            <v>0</v>
          </cell>
          <cell r="TI75">
            <v>0</v>
          </cell>
          <cell r="TJ75">
            <v>0</v>
          </cell>
          <cell r="TK75">
            <v>0</v>
          </cell>
          <cell r="TL75">
            <v>0</v>
          </cell>
          <cell r="TM75">
            <v>0</v>
          </cell>
          <cell r="TN75">
            <v>0</v>
          </cell>
          <cell r="TO75">
            <v>0</v>
          </cell>
          <cell r="TP75">
            <v>0</v>
          </cell>
          <cell r="TQ75">
            <v>0</v>
          </cell>
          <cell r="TR75">
            <v>0</v>
          </cell>
          <cell r="TS75">
            <v>0</v>
          </cell>
          <cell r="TT75">
            <v>0</v>
          </cell>
          <cell r="TU75">
            <v>0</v>
          </cell>
          <cell r="TV75">
            <v>0</v>
          </cell>
          <cell r="TW75">
            <v>0</v>
          </cell>
          <cell r="TX75">
            <v>0</v>
          </cell>
          <cell r="TY75">
            <v>0</v>
          </cell>
          <cell r="TZ75">
            <v>0</v>
          </cell>
          <cell r="UA75">
            <v>0</v>
          </cell>
          <cell r="UB75">
            <v>0</v>
          </cell>
          <cell r="UC75">
            <v>0</v>
          </cell>
          <cell r="UD75">
            <v>0</v>
          </cell>
          <cell r="UE75">
            <v>0</v>
          </cell>
          <cell r="UF75">
            <v>0</v>
          </cell>
          <cell r="UG75">
            <v>0</v>
          </cell>
          <cell r="UH75">
            <v>0</v>
          </cell>
          <cell r="UI75">
            <v>0</v>
          </cell>
          <cell r="UJ75">
            <v>0</v>
          </cell>
          <cell r="UL75">
            <v>0</v>
          </cell>
          <cell r="UM75">
            <v>0</v>
          </cell>
          <cell r="UN75">
            <v>0</v>
          </cell>
          <cell r="UO75">
            <v>0</v>
          </cell>
          <cell r="UP75">
            <v>0</v>
          </cell>
          <cell r="UQ75">
            <v>0</v>
          </cell>
          <cell r="UR75">
            <v>0</v>
          </cell>
          <cell r="US75">
            <v>0</v>
          </cell>
          <cell r="UT75">
            <v>0</v>
          </cell>
          <cell r="UU75">
            <v>0</v>
          </cell>
          <cell r="UV75">
            <v>0</v>
          </cell>
          <cell r="UW75">
            <v>0</v>
          </cell>
          <cell r="UX75">
            <v>0</v>
          </cell>
          <cell r="UY75">
            <v>0</v>
          </cell>
          <cell r="UZ75">
            <v>0</v>
          </cell>
          <cell r="VA75">
            <v>0</v>
          </cell>
          <cell r="VB75">
            <v>0</v>
          </cell>
          <cell r="VC75">
            <v>0</v>
          </cell>
          <cell r="VD75">
            <v>0</v>
          </cell>
          <cell r="VE75">
            <v>0</v>
          </cell>
          <cell r="VF75">
            <v>0</v>
          </cell>
          <cell r="VG75">
            <v>0</v>
          </cell>
          <cell r="VH75">
            <v>0</v>
          </cell>
          <cell r="VI75">
            <v>0</v>
          </cell>
          <cell r="VJ75">
            <v>0</v>
          </cell>
          <cell r="VK75">
            <v>0</v>
          </cell>
          <cell r="VL75">
            <v>0</v>
          </cell>
          <cell r="VM75">
            <v>0</v>
          </cell>
          <cell r="VN75">
            <v>0</v>
          </cell>
          <cell r="VO75">
            <v>0</v>
          </cell>
          <cell r="VP75">
            <v>0</v>
          </cell>
          <cell r="VR75">
            <v>19</v>
          </cell>
          <cell r="VS75">
            <v>28</v>
          </cell>
          <cell r="VT75">
            <v>19</v>
          </cell>
          <cell r="VU75">
            <v>18</v>
          </cell>
          <cell r="VV75">
            <v>9</v>
          </cell>
          <cell r="VW75">
            <v>0</v>
          </cell>
          <cell r="VX75">
            <v>0</v>
          </cell>
          <cell r="VY75">
            <v>0</v>
          </cell>
          <cell r="VZ75">
            <v>0</v>
          </cell>
          <cell r="WA75">
            <v>0</v>
          </cell>
          <cell r="WB75">
            <v>0</v>
          </cell>
          <cell r="WC75">
            <v>0</v>
          </cell>
          <cell r="WD75">
            <v>0</v>
          </cell>
          <cell r="WE75">
            <v>1</v>
          </cell>
          <cell r="WF75">
            <v>0</v>
          </cell>
          <cell r="WG75">
            <v>0</v>
          </cell>
          <cell r="WH75">
            <v>0</v>
          </cell>
          <cell r="WI75">
            <v>0</v>
          </cell>
          <cell r="WJ75">
            <v>1</v>
          </cell>
          <cell r="WK75">
            <v>0</v>
          </cell>
          <cell r="WL75">
            <v>0</v>
          </cell>
          <cell r="WM75">
            <v>0</v>
          </cell>
          <cell r="WN75">
            <v>0</v>
          </cell>
          <cell r="WO75">
            <v>6</v>
          </cell>
          <cell r="WP75">
            <v>0</v>
          </cell>
          <cell r="WQ75">
            <v>1</v>
          </cell>
          <cell r="WR75">
            <v>2</v>
          </cell>
          <cell r="WS75">
            <v>3</v>
          </cell>
          <cell r="WT75">
            <v>0</v>
          </cell>
          <cell r="WU75">
            <v>0</v>
          </cell>
          <cell r="WV75">
            <v>0</v>
          </cell>
          <cell r="WW75">
            <v>0</v>
          </cell>
          <cell r="WX75">
            <v>0</v>
          </cell>
          <cell r="WY75">
            <v>2</v>
          </cell>
          <cell r="WZ75">
            <v>0</v>
          </cell>
          <cell r="XA75">
            <v>1</v>
          </cell>
          <cell r="XB75">
            <v>0</v>
          </cell>
          <cell r="XC75">
            <v>0</v>
          </cell>
          <cell r="XD75">
            <v>1</v>
          </cell>
          <cell r="XE75">
            <v>0</v>
          </cell>
          <cell r="XF75">
            <v>0</v>
          </cell>
          <cell r="XG75">
            <v>0</v>
          </cell>
          <cell r="XH75">
            <v>0</v>
          </cell>
          <cell r="XI75">
            <v>0</v>
          </cell>
          <cell r="XJ75">
            <v>2</v>
          </cell>
          <cell r="XK75">
            <v>7</v>
          </cell>
          <cell r="XL75">
            <v>6</v>
          </cell>
          <cell r="XM75">
            <v>5</v>
          </cell>
          <cell r="XN75">
            <v>18</v>
          </cell>
          <cell r="XO75">
            <v>0</v>
          </cell>
          <cell r="XP75">
            <v>0</v>
          </cell>
          <cell r="XQ75">
            <v>0</v>
          </cell>
          <cell r="XR75">
            <v>0</v>
          </cell>
          <cell r="XS75">
            <v>0</v>
          </cell>
          <cell r="XT75">
            <v>0</v>
          </cell>
          <cell r="XU75">
            <v>0</v>
          </cell>
          <cell r="XV75">
            <v>0</v>
          </cell>
          <cell r="XW75">
            <v>3</v>
          </cell>
          <cell r="XX75">
            <v>4</v>
          </cell>
          <cell r="XY75">
            <v>4</v>
          </cell>
          <cell r="XZ75">
            <v>11</v>
          </cell>
          <cell r="YA75">
            <v>0</v>
          </cell>
          <cell r="YB75">
            <v>0</v>
          </cell>
          <cell r="YC75">
            <v>0</v>
          </cell>
          <cell r="YD75">
            <v>0</v>
          </cell>
          <cell r="YE75">
            <v>0</v>
          </cell>
          <cell r="YF75">
            <v>36</v>
          </cell>
          <cell r="YG75">
            <v>1</v>
          </cell>
          <cell r="YH75">
            <v>1</v>
          </cell>
          <cell r="YI75">
            <v>1</v>
          </cell>
          <cell r="YJ75">
            <v>1</v>
          </cell>
          <cell r="YL75">
            <v>1</v>
          </cell>
          <cell r="YM75" t="str">
            <v>B</v>
          </cell>
          <cell r="YN75">
            <v>1</v>
          </cell>
          <cell r="YO75">
            <v>0</v>
          </cell>
          <cell r="YP75">
            <v>1</v>
          </cell>
        </row>
        <row r="76">
          <cell r="B76" t="str">
            <v>HASNA PERMATASARI PAMUNGKAS</v>
          </cell>
          <cell r="C76">
            <v>160831</v>
          </cell>
          <cell r="D76" t="str">
            <v>10</v>
          </cell>
          <cell r="E76" t="str">
            <v>ISLAM</v>
          </cell>
          <cell r="F76" t="str">
            <v>PKWT</v>
          </cell>
          <cell r="G76" t="str">
            <v>MKIOS</v>
          </cell>
          <cell r="J76">
            <v>19235022</v>
          </cell>
          <cell r="K76">
            <v>570193</v>
          </cell>
          <cell r="L76" t="str">
            <v>PEREMPUAN</v>
          </cell>
          <cell r="M76" t="str">
            <v>AGENT PREPAID</v>
          </cell>
          <cell r="N76" t="str">
            <v>RITA</v>
          </cell>
          <cell r="O76" t="str">
            <v>RIKA RIANY</v>
          </cell>
          <cell r="Q76">
            <v>0</v>
          </cell>
          <cell r="S76" t="str">
            <v>C</v>
          </cell>
          <cell r="AB76">
            <v>0.37499999999999994</v>
          </cell>
          <cell r="AC76">
            <v>22</v>
          </cell>
          <cell r="AD76" t="str">
            <v>H</v>
          </cell>
          <cell r="AM76">
            <v>0.375</v>
          </cell>
          <cell r="AN76">
            <v>24</v>
          </cell>
          <cell r="AO76" t="str">
            <v>H</v>
          </cell>
          <cell r="AX76">
            <v>1.3756944444444446</v>
          </cell>
          <cell r="AY76">
            <v>30</v>
          </cell>
          <cell r="AZ76" t="str">
            <v>H</v>
          </cell>
          <cell r="BI76">
            <v>0.37500000000000006</v>
          </cell>
          <cell r="BJ76">
            <v>26</v>
          </cell>
          <cell r="BK76" t="str">
            <v>H</v>
          </cell>
          <cell r="BT76">
            <v>0</v>
          </cell>
          <cell r="BV76" t="str">
            <v>LP</v>
          </cell>
          <cell r="CE76">
            <v>1.3750000000000002</v>
          </cell>
          <cell r="CF76">
            <v>22</v>
          </cell>
          <cell r="CG76" t="str">
            <v>TDT</v>
          </cell>
          <cell r="CH76" t="str">
            <v>TYAS JULIYANA NUGRAHA</v>
          </cell>
          <cell r="CP76">
            <v>0.38055555555555548</v>
          </cell>
          <cell r="CQ76">
            <v>28</v>
          </cell>
          <cell r="CR76" t="str">
            <v>H</v>
          </cell>
          <cell r="DA76">
            <v>0.37916666666666665</v>
          </cell>
          <cell r="DB76">
            <v>22</v>
          </cell>
          <cell r="DC76" t="str">
            <v>TDP</v>
          </cell>
          <cell r="DD76" t="str">
            <v>TIARA NURHIDAYATI ROSIDI</v>
          </cell>
          <cell r="DE76" t="str">
            <v>CES</v>
          </cell>
          <cell r="DL76">
            <v>0.37916666666666671</v>
          </cell>
          <cell r="DM76">
            <v>32</v>
          </cell>
          <cell r="DN76" t="str">
            <v>H</v>
          </cell>
          <cell r="DW76">
            <v>0</v>
          </cell>
          <cell r="DY76" t="str">
            <v>LP</v>
          </cell>
          <cell r="EH76">
            <v>0.37291666666666662</v>
          </cell>
          <cell r="EI76">
            <v>22</v>
          </cell>
          <cell r="EJ76" t="str">
            <v>H</v>
          </cell>
          <cell r="ES76">
            <v>0.375</v>
          </cell>
          <cell r="ET76">
            <v>24</v>
          </cell>
          <cell r="EU76" t="str">
            <v>H</v>
          </cell>
          <cell r="FD76">
            <v>0</v>
          </cell>
          <cell r="FF76" t="str">
            <v>LP</v>
          </cell>
          <cell r="FO76">
            <v>0</v>
          </cell>
          <cell r="FQ76" t="str">
            <v>LP</v>
          </cell>
          <cell r="FZ76">
            <v>0.37569444444444455</v>
          </cell>
          <cell r="GA76">
            <v>22</v>
          </cell>
          <cell r="GB76" t="str">
            <v>H</v>
          </cell>
          <cell r="GK76">
            <v>0.41666666666666674</v>
          </cell>
          <cell r="GL76">
            <v>22</v>
          </cell>
          <cell r="GM76" t="str">
            <v>H</v>
          </cell>
          <cell r="GV76">
            <v>0.375</v>
          </cell>
          <cell r="GW76">
            <v>24</v>
          </cell>
          <cell r="GX76" t="str">
            <v>H</v>
          </cell>
          <cell r="HG76">
            <v>0.37916666666666671</v>
          </cell>
          <cell r="HH76">
            <v>26</v>
          </cell>
          <cell r="HI76" t="str">
            <v>H</v>
          </cell>
          <cell r="HR76">
            <v>0</v>
          </cell>
          <cell r="HT76" t="str">
            <v>LP</v>
          </cell>
          <cell r="IC76">
            <v>0.17777777777777787</v>
          </cell>
          <cell r="IE76" t="str">
            <v>LM</v>
          </cell>
          <cell r="IN76">
            <v>0.41875000000000001</v>
          </cell>
          <cell r="IO76">
            <v>22</v>
          </cell>
          <cell r="IP76" t="str">
            <v>H</v>
          </cell>
          <cell r="JF76">
            <v>0.38055555555555554</v>
          </cell>
          <cell r="JG76">
            <v>24</v>
          </cell>
          <cell r="JH76" t="str">
            <v>H</v>
          </cell>
          <cell r="JQ76">
            <v>0.37916666666666676</v>
          </cell>
          <cell r="JR76">
            <v>22</v>
          </cell>
          <cell r="JS76" t="str">
            <v>TDT</v>
          </cell>
          <cell r="JT76" t="str">
            <v>RAINA SANCHIA RACHMA</v>
          </cell>
          <cell r="KB76">
            <v>0.38194444444444453</v>
          </cell>
          <cell r="KC76">
            <v>36</v>
          </cell>
          <cell r="KD76" t="str">
            <v>H</v>
          </cell>
          <cell r="KM76">
            <v>0</v>
          </cell>
          <cell r="KO76" t="str">
            <v>LP</v>
          </cell>
          <cell r="KX76">
            <v>0</v>
          </cell>
          <cell r="KZ76" t="str">
            <v>LP</v>
          </cell>
          <cell r="LI76">
            <v>0</v>
          </cell>
          <cell r="LK76" t="str">
            <v>LP</v>
          </cell>
          <cell r="NB76">
            <v>0</v>
          </cell>
          <cell r="NC76">
            <v>22</v>
          </cell>
          <cell r="ND76">
            <v>24</v>
          </cell>
          <cell r="NE76">
            <v>30</v>
          </cell>
          <cell r="NF76">
            <v>26</v>
          </cell>
          <cell r="NG76">
            <v>0</v>
          </cell>
          <cell r="NH76">
            <v>22</v>
          </cell>
          <cell r="NI76">
            <v>28</v>
          </cell>
          <cell r="NJ76">
            <v>22</v>
          </cell>
          <cell r="NK76">
            <v>32</v>
          </cell>
          <cell r="NL76">
            <v>0</v>
          </cell>
          <cell r="NM76">
            <v>22</v>
          </cell>
          <cell r="NN76">
            <v>24</v>
          </cell>
          <cell r="NO76">
            <v>0</v>
          </cell>
          <cell r="NP76">
            <v>0</v>
          </cell>
          <cell r="NQ76">
            <v>22</v>
          </cell>
          <cell r="NR76">
            <v>22</v>
          </cell>
          <cell r="NS76">
            <v>24</v>
          </cell>
          <cell r="NT76">
            <v>26</v>
          </cell>
          <cell r="NU76">
            <v>0</v>
          </cell>
          <cell r="NV76">
            <v>0</v>
          </cell>
          <cell r="NW76">
            <v>22</v>
          </cell>
          <cell r="NX76">
            <v>24</v>
          </cell>
          <cell r="NY76">
            <v>22</v>
          </cell>
          <cell r="NZ76">
            <v>36</v>
          </cell>
          <cell r="OA76">
            <v>0</v>
          </cell>
          <cell r="OB76">
            <v>0</v>
          </cell>
          <cell r="OC76">
            <v>0</v>
          </cell>
          <cell r="OD76">
            <v>0</v>
          </cell>
          <cell r="OE76">
            <v>0</v>
          </cell>
          <cell r="OF76">
            <v>0</v>
          </cell>
          <cell r="OH76" t="str">
            <v>C</v>
          </cell>
          <cell r="OI76" t="str">
            <v>H</v>
          </cell>
          <cell r="OJ76" t="str">
            <v>H</v>
          </cell>
          <cell r="OK76" t="str">
            <v>H</v>
          </cell>
          <cell r="OL76" t="str">
            <v>H</v>
          </cell>
          <cell r="OM76" t="str">
            <v>LP</v>
          </cell>
          <cell r="ON76" t="str">
            <v>TDT</v>
          </cell>
          <cell r="OO76" t="str">
            <v>H</v>
          </cell>
          <cell r="OP76" t="str">
            <v>TDP</v>
          </cell>
          <cell r="OQ76" t="str">
            <v>H</v>
          </cell>
          <cell r="OR76" t="str">
            <v>LP</v>
          </cell>
          <cell r="OS76" t="str">
            <v>H</v>
          </cell>
          <cell r="OT76" t="str">
            <v>H</v>
          </cell>
          <cell r="OU76" t="str">
            <v>LP</v>
          </cell>
          <cell r="OV76" t="str">
            <v>LP</v>
          </cell>
          <cell r="OW76" t="str">
            <v>H</v>
          </cell>
          <cell r="OX76" t="str">
            <v>H</v>
          </cell>
          <cell r="OY76" t="str">
            <v>H</v>
          </cell>
          <cell r="OZ76" t="str">
            <v>H</v>
          </cell>
          <cell r="PA76" t="str">
            <v>LP</v>
          </cell>
          <cell r="PB76" t="str">
            <v>LM</v>
          </cell>
          <cell r="PC76" t="str">
            <v>H</v>
          </cell>
          <cell r="PD76" t="str">
            <v>H</v>
          </cell>
          <cell r="PE76" t="str">
            <v>TDT</v>
          </cell>
          <cell r="PF76" t="str">
            <v>H</v>
          </cell>
          <cell r="PG76" t="str">
            <v>LP</v>
          </cell>
          <cell r="PH76" t="str">
            <v>LP</v>
          </cell>
          <cell r="PI76" t="str">
            <v>LP</v>
          </cell>
          <cell r="PJ76">
            <v>0</v>
          </cell>
          <cell r="PK76">
            <v>0</v>
          </cell>
          <cell r="PL76">
            <v>0</v>
          </cell>
          <cell r="PN76">
            <v>0</v>
          </cell>
          <cell r="PO76">
            <v>0</v>
          </cell>
          <cell r="PP76">
            <v>0</v>
          </cell>
          <cell r="PQ76">
            <v>0</v>
          </cell>
          <cell r="PR76">
            <v>0</v>
          </cell>
          <cell r="PS76">
            <v>0</v>
          </cell>
          <cell r="PT76" t="str">
            <v>TYAS JULIYANA NUGRAHA</v>
          </cell>
          <cell r="PU76">
            <v>0</v>
          </cell>
          <cell r="PV76" t="str">
            <v>TIARA NURHIDAYATI ROSIDI</v>
          </cell>
          <cell r="PW76">
            <v>0</v>
          </cell>
          <cell r="PX76">
            <v>0</v>
          </cell>
          <cell r="PY76">
            <v>0</v>
          </cell>
          <cell r="PZ76">
            <v>0</v>
          </cell>
          <cell r="QA76">
            <v>0</v>
          </cell>
          <cell r="QB76">
            <v>0</v>
          </cell>
          <cell r="QC76">
            <v>0</v>
          </cell>
          <cell r="QD76">
            <v>0</v>
          </cell>
          <cell r="QE76">
            <v>0</v>
          </cell>
          <cell r="QF76">
            <v>0</v>
          </cell>
          <cell r="QG76">
            <v>0</v>
          </cell>
          <cell r="QH76">
            <v>0</v>
          </cell>
          <cell r="QI76">
            <v>0</v>
          </cell>
          <cell r="QJ76">
            <v>0</v>
          </cell>
          <cell r="QK76" t="str">
            <v>RAINA SANCHIA RACHMA</v>
          </cell>
          <cell r="QL76">
            <v>0</v>
          </cell>
          <cell r="QM76">
            <v>0</v>
          </cell>
          <cell r="QN76">
            <v>0</v>
          </cell>
          <cell r="QO76">
            <v>0</v>
          </cell>
          <cell r="QP76">
            <v>0</v>
          </cell>
          <cell r="QQ76">
            <v>0</v>
          </cell>
          <cell r="QR76">
            <v>0</v>
          </cell>
          <cell r="QT76">
            <v>0</v>
          </cell>
          <cell r="QU76">
            <v>0</v>
          </cell>
          <cell r="QV76">
            <v>0</v>
          </cell>
          <cell r="QW76">
            <v>0</v>
          </cell>
          <cell r="QX76">
            <v>0</v>
          </cell>
          <cell r="QY76">
            <v>0</v>
          </cell>
          <cell r="QZ76">
            <v>0</v>
          </cell>
          <cell r="RA76">
            <v>0</v>
          </cell>
          <cell r="RB76" t="str">
            <v>CES</v>
          </cell>
          <cell r="RC76">
            <v>0</v>
          </cell>
          <cell r="RD76">
            <v>0</v>
          </cell>
          <cell r="RE76">
            <v>0</v>
          </cell>
          <cell r="RF76">
            <v>0</v>
          </cell>
          <cell r="RG76">
            <v>0</v>
          </cell>
          <cell r="RH76">
            <v>0</v>
          </cell>
          <cell r="RI76">
            <v>0</v>
          </cell>
          <cell r="RJ76">
            <v>0</v>
          </cell>
          <cell r="RK76">
            <v>0</v>
          </cell>
          <cell r="RL76">
            <v>0</v>
          </cell>
          <cell r="RM76">
            <v>0</v>
          </cell>
          <cell r="RN76">
            <v>0</v>
          </cell>
          <cell r="RO76">
            <v>0</v>
          </cell>
          <cell r="RP76">
            <v>0</v>
          </cell>
          <cell r="RQ76">
            <v>0</v>
          </cell>
          <cell r="RR76">
            <v>0</v>
          </cell>
          <cell r="RS76">
            <v>0</v>
          </cell>
          <cell r="RT76">
            <v>0</v>
          </cell>
          <cell r="RU76">
            <v>0</v>
          </cell>
          <cell r="RV76">
            <v>0</v>
          </cell>
          <cell r="RW76">
            <v>0</v>
          </cell>
          <cell r="RX76">
            <v>0</v>
          </cell>
          <cell r="RZ76">
            <v>0</v>
          </cell>
          <cell r="SA76">
            <v>0.37499999999999994</v>
          </cell>
          <cell r="SB76">
            <v>0.375</v>
          </cell>
          <cell r="SC76">
            <v>1.3756944444444446</v>
          </cell>
          <cell r="SD76">
            <v>0.37500000000000006</v>
          </cell>
          <cell r="SE76">
            <v>0</v>
          </cell>
          <cell r="SF76">
            <v>1.3750000000000002</v>
          </cell>
          <cell r="SG76">
            <v>0.38055555555555548</v>
          </cell>
          <cell r="SH76">
            <v>0.37916666666666665</v>
          </cell>
          <cell r="SI76">
            <v>0.37916666666666671</v>
          </cell>
          <cell r="SJ76">
            <v>0</v>
          </cell>
          <cell r="SK76">
            <v>0.37291666666666662</v>
          </cell>
          <cell r="SL76">
            <v>0.375</v>
          </cell>
          <cell r="SM76">
            <v>0</v>
          </cell>
          <cell r="SN76">
            <v>0</v>
          </cell>
          <cell r="SO76">
            <v>0.37569444444444455</v>
          </cell>
          <cell r="SP76">
            <v>0.41666666666666674</v>
          </cell>
          <cell r="SQ76">
            <v>0.375</v>
          </cell>
          <cell r="SR76">
            <v>0.37916666666666671</v>
          </cell>
          <cell r="SS76">
            <v>0</v>
          </cell>
          <cell r="ST76">
            <v>0.17777777777777787</v>
          </cell>
          <cell r="SU76">
            <v>0.41875000000000001</v>
          </cell>
          <cell r="SV76">
            <v>0.38055555555555554</v>
          </cell>
          <cell r="SW76">
            <v>0.37916666666666676</v>
          </cell>
          <cell r="SX76">
            <v>0.38194444444444453</v>
          </cell>
          <cell r="SY76">
            <v>0</v>
          </cell>
          <cell r="SZ76">
            <v>0</v>
          </cell>
          <cell r="TA76">
            <v>0</v>
          </cell>
          <cell r="TB76">
            <v>0</v>
          </cell>
          <cell r="TC76">
            <v>0</v>
          </cell>
          <cell r="TD76">
            <v>0</v>
          </cell>
          <cell r="TF76">
            <v>0</v>
          </cell>
          <cell r="TG76">
            <v>0</v>
          </cell>
          <cell r="TH76">
            <v>0</v>
          </cell>
          <cell r="TI76">
            <v>0</v>
          </cell>
          <cell r="TJ76">
            <v>0</v>
          </cell>
          <cell r="TK76">
            <v>0</v>
          </cell>
          <cell r="TL76">
            <v>0</v>
          </cell>
          <cell r="TM76">
            <v>0</v>
          </cell>
          <cell r="TN76">
            <v>0</v>
          </cell>
          <cell r="TO76">
            <v>0</v>
          </cell>
          <cell r="TP76">
            <v>0</v>
          </cell>
          <cell r="TQ76">
            <v>0</v>
          </cell>
          <cell r="TR76">
            <v>0</v>
          </cell>
          <cell r="TS76">
            <v>0</v>
          </cell>
          <cell r="TT76">
            <v>0</v>
          </cell>
          <cell r="TU76">
            <v>0</v>
          </cell>
          <cell r="TV76">
            <v>0</v>
          </cell>
          <cell r="TW76">
            <v>0</v>
          </cell>
          <cell r="TX76">
            <v>0</v>
          </cell>
          <cell r="TY76">
            <v>0</v>
          </cell>
          <cell r="TZ76">
            <v>0</v>
          </cell>
          <cell r="UA76">
            <v>0</v>
          </cell>
          <cell r="UB76">
            <v>0</v>
          </cell>
          <cell r="UC76">
            <v>0</v>
          </cell>
          <cell r="UD76">
            <v>0</v>
          </cell>
          <cell r="UE76">
            <v>0</v>
          </cell>
          <cell r="UF76">
            <v>0</v>
          </cell>
          <cell r="UG76">
            <v>0</v>
          </cell>
          <cell r="UH76">
            <v>0</v>
          </cell>
          <cell r="UI76">
            <v>0</v>
          </cell>
          <cell r="UJ76">
            <v>0</v>
          </cell>
          <cell r="UL76">
            <v>0</v>
          </cell>
          <cell r="UM76">
            <v>0</v>
          </cell>
          <cell r="UN76">
            <v>0</v>
          </cell>
          <cell r="UO76">
            <v>0</v>
          </cell>
          <cell r="UP76">
            <v>0</v>
          </cell>
          <cell r="UQ76">
            <v>0</v>
          </cell>
          <cell r="UR76">
            <v>0</v>
          </cell>
          <cell r="US76">
            <v>0</v>
          </cell>
          <cell r="UT76">
            <v>0</v>
          </cell>
          <cell r="UU76">
            <v>0</v>
          </cell>
          <cell r="UV76">
            <v>0</v>
          </cell>
          <cell r="UW76">
            <v>0</v>
          </cell>
          <cell r="UX76">
            <v>0</v>
          </cell>
          <cell r="UY76">
            <v>0</v>
          </cell>
          <cell r="UZ76">
            <v>0</v>
          </cell>
          <cell r="VA76">
            <v>0</v>
          </cell>
          <cell r="VB76">
            <v>0</v>
          </cell>
          <cell r="VC76">
            <v>0</v>
          </cell>
          <cell r="VD76">
            <v>0</v>
          </cell>
          <cell r="VE76">
            <v>0</v>
          </cell>
          <cell r="VF76">
            <v>0</v>
          </cell>
          <cell r="VG76">
            <v>0</v>
          </cell>
          <cell r="VH76">
            <v>0</v>
          </cell>
          <cell r="VI76">
            <v>0</v>
          </cell>
          <cell r="VJ76">
            <v>0</v>
          </cell>
          <cell r="VK76">
            <v>0</v>
          </cell>
          <cell r="VL76">
            <v>0</v>
          </cell>
          <cell r="VM76">
            <v>0</v>
          </cell>
          <cell r="VN76">
            <v>0</v>
          </cell>
          <cell r="VO76">
            <v>0</v>
          </cell>
          <cell r="VP76">
            <v>0</v>
          </cell>
          <cell r="VR76">
            <v>19</v>
          </cell>
          <cell r="VS76">
            <v>28</v>
          </cell>
          <cell r="VT76">
            <v>19</v>
          </cell>
          <cell r="VU76">
            <v>18</v>
          </cell>
          <cell r="VV76">
            <v>9</v>
          </cell>
          <cell r="VW76">
            <v>0</v>
          </cell>
          <cell r="VX76">
            <v>0</v>
          </cell>
          <cell r="VY76">
            <v>0</v>
          </cell>
          <cell r="VZ76">
            <v>0</v>
          </cell>
          <cell r="WA76">
            <v>0</v>
          </cell>
          <cell r="WB76">
            <v>0</v>
          </cell>
          <cell r="WC76">
            <v>0</v>
          </cell>
          <cell r="WD76">
            <v>0</v>
          </cell>
          <cell r="WE76">
            <v>1</v>
          </cell>
          <cell r="WF76">
            <v>0</v>
          </cell>
          <cell r="WG76">
            <v>0</v>
          </cell>
          <cell r="WH76">
            <v>0</v>
          </cell>
          <cell r="WI76">
            <v>0</v>
          </cell>
          <cell r="WJ76">
            <v>1</v>
          </cell>
          <cell r="WK76">
            <v>0</v>
          </cell>
          <cell r="WL76">
            <v>0</v>
          </cell>
          <cell r="WM76">
            <v>0</v>
          </cell>
          <cell r="WN76">
            <v>0</v>
          </cell>
          <cell r="WO76">
            <v>0</v>
          </cell>
          <cell r="WP76">
            <v>1</v>
          </cell>
          <cell r="WQ76">
            <v>2</v>
          </cell>
          <cell r="WR76">
            <v>1</v>
          </cell>
          <cell r="WS76">
            <v>3</v>
          </cell>
          <cell r="WT76">
            <v>0</v>
          </cell>
          <cell r="WU76">
            <v>0</v>
          </cell>
          <cell r="WV76">
            <v>0</v>
          </cell>
          <cell r="WW76">
            <v>0</v>
          </cell>
          <cell r="WX76">
            <v>0</v>
          </cell>
          <cell r="WY76">
            <v>1</v>
          </cell>
          <cell r="WZ76">
            <v>0</v>
          </cell>
          <cell r="XA76">
            <v>0</v>
          </cell>
          <cell r="XB76">
            <v>1</v>
          </cell>
          <cell r="XC76">
            <v>0</v>
          </cell>
          <cell r="XD76">
            <v>0</v>
          </cell>
          <cell r="XE76">
            <v>0</v>
          </cell>
          <cell r="XF76">
            <v>0</v>
          </cell>
          <cell r="XG76">
            <v>0</v>
          </cell>
          <cell r="XH76">
            <v>0</v>
          </cell>
          <cell r="XI76">
            <v>0</v>
          </cell>
          <cell r="XJ76">
            <v>1</v>
          </cell>
          <cell r="XK76">
            <v>8</v>
          </cell>
          <cell r="XL76">
            <v>6</v>
          </cell>
          <cell r="XM76">
            <v>4</v>
          </cell>
          <cell r="XN76">
            <v>18</v>
          </cell>
          <cell r="XO76">
            <v>0</v>
          </cell>
          <cell r="XP76">
            <v>0</v>
          </cell>
          <cell r="XQ76">
            <v>0</v>
          </cell>
          <cell r="XR76">
            <v>0</v>
          </cell>
          <cell r="XS76">
            <v>0</v>
          </cell>
          <cell r="XT76">
            <v>0</v>
          </cell>
          <cell r="XU76">
            <v>0</v>
          </cell>
          <cell r="XV76">
            <v>0</v>
          </cell>
          <cell r="XW76">
            <v>1</v>
          </cell>
          <cell r="XX76">
            <v>4</v>
          </cell>
          <cell r="XY76">
            <v>4</v>
          </cell>
          <cell r="XZ76">
            <v>9</v>
          </cell>
          <cell r="YA76">
            <v>0</v>
          </cell>
          <cell r="YB76">
            <v>0</v>
          </cell>
          <cell r="YC76">
            <v>0</v>
          </cell>
          <cell r="YD76">
            <v>0</v>
          </cell>
          <cell r="YE76">
            <v>0</v>
          </cell>
          <cell r="YF76">
            <v>36</v>
          </cell>
          <cell r="YG76">
            <v>1</v>
          </cell>
          <cell r="YH76">
            <v>1</v>
          </cell>
          <cell r="YI76">
            <v>1</v>
          </cell>
          <cell r="YJ76">
            <v>1</v>
          </cell>
          <cell r="YL76">
            <v>1</v>
          </cell>
          <cell r="YM76" t="str">
            <v>B</v>
          </cell>
          <cell r="YN76">
            <v>1</v>
          </cell>
          <cell r="YO76">
            <v>0</v>
          </cell>
          <cell r="YP76">
            <v>1</v>
          </cell>
        </row>
        <row r="77">
          <cell r="B77" t="str">
            <v>JULIO SAECAR AGUSTA</v>
          </cell>
          <cell r="C77">
            <v>156542</v>
          </cell>
          <cell r="D77" t="str">
            <v>4</v>
          </cell>
          <cell r="E77" t="str">
            <v>KRISTEN PROTESTAN</v>
          </cell>
          <cell r="F77" t="str">
            <v>PKWT</v>
          </cell>
          <cell r="G77" t="str">
            <v>POSTPAID</v>
          </cell>
          <cell r="J77">
            <v>19233024</v>
          </cell>
          <cell r="K77">
            <v>570143</v>
          </cell>
          <cell r="L77" t="str">
            <v>LAKI-LAKI</v>
          </cell>
          <cell r="M77" t="str">
            <v>AGENT POSTPAID</v>
          </cell>
          <cell r="N77" t="str">
            <v>SLAMET GUMELAR</v>
          </cell>
          <cell r="O77" t="str">
            <v>RIKA RIANY</v>
          </cell>
          <cell r="Q77">
            <v>0</v>
          </cell>
          <cell r="S77" t="str">
            <v>LL</v>
          </cell>
          <cell r="AB77">
            <v>0.37569444444444444</v>
          </cell>
          <cell r="AC77">
            <v>60</v>
          </cell>
          <cell r="AD77" t="str">
            <v>H</v>
          </cell>
          <cell r="AM77">
            <v>0.3652777777777777</v>
          </cell>
          <cell r="AN77">
            <v>84</v>
          </cell>
          <cell r="AO77" t="str">
            <v>H</v>
          </cell>
          <cell r="AX77">
            <v>0</v>
          </cell>
          <cell r="AZ77" t="str">
            <v>C</v>
          </cell>
          <cell r="BI77">
            <v>0.2284722222222223</v>
          </cell>
          <cell r="BJ77" t="str">
            <v>66-2</v>
          </cell>
          <cell r="BK77" t="str">
            <v>H</v>
          </cell>
          <cell r="BT77">
            <v>0.18819444444444433</v>
          </cell>
          <cell r="BU77" t="str">
            <v>67-2</v>
          </cell>
          <cell r="BV77" t="str">
            <v>H</v>
          </cell>
          <cell r="CE77">
            <v>0.37638888888888894</v>
          </cell>
          <cell r="CF77">
            <v>45</v>
          </cell>
          <cell r="CG77" t="str">
            <v>TDT</v>
          </cell>
          <cell r="CH77" t="str">
            <v>MUHAMMAD RIVALDI MULDIANSYAH</v>
          </cell>
          <cell r="CP77">
            <v>0</v>
          </cell>
          <cell r="CR77" t="str">
            <v>LL</v>
          </cell>
          <cell r="DA77">
            <v>0.36736111111111114</v>
          </cell>
          <cell r="DB77">
            <v>58</v>
          </cell>
          <cell r="DC77" t="str">
            <v>TDP</v>
          </cell>
          <cell r="DD77" t="str">
            <v>RIVALI MUTAQSINA MANSYUR</v>
          </cell>
          <cell r="DE77" t="str">
            <v>KETEPATAN LOGIN</v>
          </cell>
          <cell r="DL77">
            <v>0.37638888888888883</v>
          </cell>
          <cell r="DM77">
            <v>68</v>
          </cell>
          <cell r="DN77" t="str">
            <v>TDT</v>
          </cell>
          <cell r="DO77" t="str">
            <v>DONI ANGGOLA</v>
          </cell>
          <cell r="DW77">
            <v>0.37569444444444439</v>
          </cell>
          <cell r="DX77">
            <v>68</v>
          </cell>
          <cell r="DY77" t="str">
            <v>H</v>
          </cell>
          <cell r="EH77">
            <v>0</v>
          </cell>
          <cell r="EJ77" t="str">
            <v>LL</v>
          </cell>
          <cell r="ES77">
            <v>0.37569444444444444</v>
          </cell>
          <cell r="ET77">
            <v>58</v>
          </cell>
          <cell r="EU77" t="str">
            <v>H</v>
          </cell>
          <cell r="FD77">
            <v>0.37499999999999994</v>
          </cell>
          <cell r="FE77">
            <v>62</v>
          </cell>
          <cell r="FF77" t="str">
            <v>H</v>
          </cell>
          <cell r="FO77">
            <v>0.36388888888888882</v>
          </cell>
          <cell r="FP77">
            <v>84</v>
          </cell>
          <cell r="FQ77" t="str">
            <v>H</v>
          </cell>
          <cell r="FZ77">
            <v>0</v>
          </cell>
          <cell r="GB77" t="str">
            <v>LL</v>
          </cell>
          <cell r="GK77">
            <v>0</v>
          </cell>
          <cell r="GM77" t="str">
            <v>LL</v>
          </cell>
          <cell r="GV77">
            <v>0</v>
          </cell>
          <cell r="GX77" t="str">
            <v>LL</v>
          </cell>
          <cell r="HG77">
            <v>0.19027777777777777</v>
          </cell>
          <cell r="HH77" t="str">
            <v>67-2</v>
          </cell>
          <cell r="HI77" t="str">
            <v>H</v>
          </cell>
          <cell r="HR77">
            <v>0.37569444444444444</v>
          </cell>
          <cell r="HS77">
            <v>60</v>
          </cell>
          <cell r="HT77" t="str">
            <v>H</v>
          </cell>
          <cell r="IC77">
            <v>0.36666666666666659</v>
          </cell>
          <cell r="ID77">
            <v>62</v>
          </cell>
          <cell r="IE77" t="str">
            <v>H</v>
          </cell>
          <cell r="IN77">
            <v>0.37569444444444439</v>
          </cell>
          <cell r="IO77">
            <v>68</v>
          </cell>
          <cell r="IP77" t="str">
            <v>H</v>
          </cell>
          <cell r="JF77">
            <v>0</v>
          </cell>
          <cell r="JH77" t="str">
            <v>LL</v>
          </cell>
          <cell r="JQ77">
            <v>0.38680555555555562</v>
          </cell>
          <cell r="JR77">
            <v>62</v>
          </cell>
          <cell r="JS77" t="str">
            <v>TDP</v>
          </cell>
          <cell r="JT77" t="str">
            <v>RESA CAHYANA ALGHIFARI</v>
          </cell>
          <cell r="JU77" t="str">
            <v>CES</v>
          </cell>
          <cell r="KB77">
            <v>0.35833333333333328</v>
          </cell>
          <cell r="KC77">
            <v>58</v>
          </cell>
          <cell r="KD77" t="str">
            <v>H</v>
          </cell>
          <cell r="KM77">
            <v>0.36736111111111125</v>
          </cell>
          <cell r="KN77">
            <v>62</v>
          </cell>
          <cell r="KO77" t="str">
            <v>H</v>
          </cell>
          <cell r="KX77">
            <v>0.3756944444444445</v>
          </cell>
          <cell r="KY77">
            <v>62</v>
          </cell>
          <cell r="KZ77" t="str">
            <v>H</v>
          </cell>
          <cell r="LI77">
            <v>0.18819444444444444</v>
          </cell>
          <cell r="LJ77" t="str">
            <v>72-2</v>
          </cell>
          <cell r="LK77" t="str">
            <v>H</v>
          </cell>
          <cell r="NB77">
            <v>0</v>
          </cell>
          <cell r="NC77">
            <v>60</v>
          </cell>
          <cell r="ND77">
            <v>84</v>
          </cell>
          <cell r="NE77">
            <v>0</v>
          </cell>
          <cell r="NF77" t="str">
            <v>66-2</v>
          </cell>
          <cell r="NG77" t="str">
            <v>67-2</v>
          </cell>
          <cell r="NH77">
            <v>45</v>
          </cell>
          <cell r="NI77">
            <v>0</v>
          </cell>
          <cell r="NJ77">
            <v>58</v>
          </cell>
          <cell r="NK77">
            <v>68</v>
          </cell>
          <cell r="NL77">
            <v>68</v>
          </cell>
          <cell r="NM77">
            <v>0</v>
          </cell>
          <cell r="NN77">
            <v>58</v>
          </cell>
          <cell r="NO77">
            <v>62</v>
          </cell>
          <cell r="NP77">
            <v>84</v>
          </cell>
          <cell r="NQ77">
            <v>0</v>
          </cell>
          <cell r="NR77">
            <v>0</v>
          </cell>
          <cell r="NS77">
            <v>0</v>
          </cell>
          <cell r="NT77" t="str">
            <v>67-2</v>
          </cell>
          <cell r="NU77">
            <v>60</v>
          </cell>
          <cell r="NV77">
            <v>62</v>
          </cell>
          <cell r="NW77">
            <v>68</v>
          </cell>
          <cell r="NX77">
            <v>0</v>
          </cell>
          <cell r="NY77">
            <v>62</v>
          </cell>
          <cell r="NZ77">
            <v>58</v>
          </cell>
          <cell r="OA77">
            <v>62</v>
          </cell>
          <cell r="OB77">
            <v>62</v>
          </cell>
          <cell r="OC77" t="str">
            <v>72-2</v>
          </cell>
          <cell r="OD77">
            <v>0</v>
          </cell>
          <cell r="OE77">
            <v>0</v>
          </cell>
          <cell r="OF77">
            <v>0</v>
          </cell>
          <cell r="OH77" t="str">
            <v>LL</v>
          </cell>
          <cell r="OI77" t="str">
            <v>H</v>
          </cell>
          <cell r="OJ77" t="str">
            <v>H</v>
          </cell>
          <cell r="OK77" t="str">
            <v>C</v>
          </cell>
          <cell r="OL77" t="str">
            <v>H</v>
          </cell>
          <cell r="OM77" t="str">
            <v>H</v>
          </cell>
          <cell r="ON77" t="str">
            <v>TDT</v>
          </cell>
          <cell r="OO77" t="str">
            <v>LL</v>
          </cell>
          <cell r="OP77" t="str">
            <v>TDP</v>
          </cell>
          <cell r="OQ77" t="str">
            <v>TDT</v>
          </cell>
          <cell r="OR77" t="str">
            <v>H</v>
          </cell>
          <cell r="OS77" t="str">
            <v>LL</v>
          </cell>
          <cell r="OT77" t="str">
            <v>H</v>
          </cell>
          <cell r="OU77" t="str">
            <v>H</v>
          </cell>
          <cell r="OV77" t="str">
            <v>H</v>
          </cell>
          <cell r="OW77" t="str">
            <v>LL</v>
          </cell>
          <cell r="OX77" t="str">
            <v>LL</v>
          </cell>
          <cell r="OY77" t="str">
            <v>LL</v>
          </cell>
          <cell r="OZ77" t="str">
            <v>H</v>
          </cell>
          <cell r="PA77" t="str">
            <v>H</v>
          </cell>
          <cell r="PB77" t="str">
            <v>H</v>
          </cell>
          <cell r="PC77" t="str">
            <v>H</v>
          </cell>
          <cell r="PD77" t="str">
            <v>LL</v>
          </cell>
          <cell r="PE77" t="str">
            <v>TDP</v>
          </cell>
          <cell r="PF77" t="str">
            <v>H</v>
          </cell>
          <cell r="PG77" t="str">
            <v>H</v>
          </cell>
          <cell r="PH77" t="str">
            <v>H</v>
          </cell>
          <cell r="PI77" t="str">
            <v>H</v>
          </cell>
          <cell r="PJ77">
            <v>0</v>
          </cell>
          <cell r="PK77">
            <v>0</v>
          </cell>
          <cell r="PL77">
            <v>0</v>
          </cell>
          <cell r="PN77">
            <v>0</v>
          </cell>
          <cell r="PO77">
            <v>0</v>
          </cell>
          <cell r="PP77">
            <v>0</v>
          </cell>
          <cell r="PQ77">
            <v>0</v>
          </cell>
          <cell r="PR77">
            <v>0</v>
          </cell>
          <cell r="PS77">
            <v>0</v>
          </cell>
          <cell r="PT77" t="str">
            <v>MUHAMMAD RIVALDI MULDIANSYAH</v>
          </cell>
          <cell r="PU77">
            <v>0</v>
          </cell>
          <cell r="PV77" t="str">
            <v>RIVALI MUTAQSINA MANSYUR</v>
          </cell>
          <cell r="PW77" t="str">
            <v>DONI ANGGOLA</v>
          </cell>
          <cell r="PX77">
            <v>0</v>
          </cell>
          <cell r="PY77">
            <v>0</v>
          </cell>
          <cell r="PZ77">
            <v>0</v>
          </cell>
          <cell r="QA77">
            <v>0</v>
          </cell>
          <cell r="QB77">
            <v>0</v>
          </cell>
          <cell r="QC77">
            <v>0</v>
          </cell>
          <cell r="QD77">
            <v>0</v>
          </cell>
          <cell r="QE77">
            <v>0</v>
          </cell>
          <cell r="QF77">
            <v>0</v>
          </cell>
          <cell r="QG77">
            <v>0</v>
          </cell>
          <cell r="QH77">
            <v>0</v>
          </cell>
          <cell r="QI77">
            <v>0</v>
          </cell>
          <cell r="QJ77">
            <v>0</v>
          </cell>
          <cell r="QK77" t="str">
            <v>RESA CAHYANA ALGHIFARI</v>
          </cell>
          <cell r="QL77">
            <v>0</v>
          </cell>
          <cell r="QM77">
            <v>0</v>
          </cell>
          <cell r="QN77">
            <v>0</v>
          </cell>
          <cell r="QO77">
            <v>0</v>
          </cell>
          <cell r="QP77">
            <v>0</v>
          </cell>
          <cell r="QQ77">
            <v>0</v>
          </cell>
          <cell r="QR77">
            <v>0</v>
          </cell>
          <cell r="QT77">
            <v>0</v>
          </cell>
          <cell r="QU77">
            <v>0</v>
          </cell>
          <cell r="QV77">
            <v>0</v>
          </cell>
          <cell r="QW77">
            <v>0</v>
          </cell>
          <cell r="QX77">
            <v>0</v>
          </cell>
          <cell r="QY77">
            <v>0</v>
          </cell>
          <cell r="QZ77">
            <v>0</v>
          </cell>
          <cell r="RA77">
            <v>0</v>
          </cell>
          <cell r="RB77" t="str">
            <v>KETEPATAN LOGIN</v>
          </cell>
          <cell r="RC77">
            <v>0</v>
          </cell>
          <cell r="RD77">
            <v>0</v>
          </cell>
          <cell r="RE77">
            <v>0</v>
          </cell>
          <cell r="RF77">
            <v>0</v>
          </cell>
          <cell r="RG77">
            <v>0</v>
          </cell>
          <cell r="RH77">
            <v>0</v>
          </cell>
          <cell r="RI77">
            <v>0</v>
          </cell>
          <cell r="RJ77">
            <v>0</v>
          </cell>
          <cell r="RK77">
            <v>0</v>
          </cell>
          <cell r="RL77">
            <v>0</v>
          </cell>
          <cell r="RM77">
            <v>0</v>
          </cell>
          <cell r="RN77">
            <v>0</v>
          </cell>
          <cell r="RO77">
            <v>0</v>
          </cell>
          <cell r="RP77">
            <v>0</v>
          </cell>
          <cell r="RQ77" t="str">
            <v>CES</v>
          </cell>
          <cell r="RR77">
            <v>0</v>
          </cell>
          <cell r="RS77">
            <v>0</v>
          </cell>
          <cell r="RT77">
            <v>0</v>
          </cell>
          <cell r="RU77">
            <v>0</v>
          </cell>
          <cell r="RV77">
            <v>0</v>
          </cell>
          <cell r="RW77">
            <v>0</v>
          </cell>
          <cell r="RX77">
            <v>0</v>
          </cell>
          <cell r="RZ77">
            <v>0</v>
          </cell>
          <cell r="SA77">
            <v>0.37569444444444444</v>
          </cell>
          <cell r="SB77">
            <v>0.3652777777777777</v>
          </cell>
          <cell r="SC77">
            <v>0</v>
          </cell>
          <cell r="SD77">
            <v>0.2284722222222223</v>
          </cell>
          <cell r="SE77">
            <v>0.18819444444444433</v>
          </cell>
          <cell r="SF77">
            <v>0.37638888888888894</v>
          </cell>
          <cell r="SG77">
            <v>0</v>
          </cell>
          <cell r="SH77">
            <v>0.36736111111111114</v>
          </cell>
          <cell r="SI77">
            <v>0.37638888888888883</v>
          </cell>
          <cell r="SJ77">
            <v>0.37569444444444439</v>
          </cell>
          <cell r="SK77">
            <v>0</v>
          </cell>
          <cell r="SL77">
            <v>0.37569444444444444</v>
          </cell>
          <cell r="SM77">
            <v>0.37499999999999994</v>
          </cell>
          <cell r="SN77">
            <v>0.36388888888888882</v>
          </cell>
          <cell r="SO77">
            <v>0</v>
          </cell>
          <cell r="SP77">
            <v>0</v>
          </cell>
          <cell r="SQ77">
            <v>0</v>
          </cell>
          <cell r="SR77">
            <v>0.19027777777777777</v>
          </cell>
          <cell r="SS77">
            <v>0.37569444444444444</v>
          </cell>
          <cell r="ST77">
            <v>0.36666666666666659</v>
          </cell>
          <cell r="SU77">
            <v>0.37569444444444439</v>
          </cell>
          <cell r="SV77">
            <v>0</v>
          </cell>
          <cell r="SW77">
            <v>0.38680555555555562</v>
          </cell>
          <cell r="SX77">
            <v>0.35833333333333328</v>
          </cell>
          <cell r="SY77">
            <v>0.36736111111111125</v>
          </cell>
          <cell r="SZ77">
            <v>0.3756944444444445</v>
          </cell>
          <cell r="TA77">
            <v>0.18819444444444444</v>
          </cell>
          <cell r="TB77">
            <v>0</v>
          </cell>
          <cell r="TC77">
            <v>0</v>
          </cell>
          <cell r="TD77">
            <v>0</v>
          </cell>
          <cell r="TF77">
            <v>0</v>
          </cell>
          <cell r="TG77">
            <v>0</v>
          </cell>
          <cell r="TH77">
            <v>0</v>
          </cell>
          <cell r="TI77">
            <v>0</v>
          </cell>
          <cell r="TJ77">
            <v>0</v>
          </cell>
          <cell r="TK77">
            <v>0</v>
          </cell>
          <cell r="TL77">
            <v>0</v>
          </cell>
          <cell r="TM77">
            <v>0</v>
          </cell>
          <cell r="TN77">
            <v>0</v>
          </cell>
          <cell r="TO77">
            <v>0</v>
          </cell>
          <cell r="TP77">
            <v>0</v>
          </cell>
          <cell r="TQ77">
            <v>0</v>
          </cell>
          <cell r="TR77">
            <v>0</v>
          </cell>
          <cell r="TS77">
            <v>0</v>
          </cell>
          <cell r="TT77">
            <v>0</v>
          </cell>
          <cell r="TU77">
            <v>0</v>
          </cell>
          <cell r="TV77">
            <v>0</v>
          </cell>
          <cell r="TW77">
            <v>0</v>
          </cell>
          <cell r="TX77">
            <v>0</v>
          </cell>
          <cell r="TY77">
            <v>0</v>
          </cell>
          <cell r="TZ77">
            <v>0</v>
          </cell>
          <cell r="UA77">
            <v>0</v>
          </cell>
          <cell r="UB77">
            <v>0</v>
          </cell>
          <cell r="UC77">
            <v>0</v>
          </cell>
          <cell r="UD77">
            <v>0</v>
          </cell>
          <cell r="UE77">
            <v>0</v>
          </cell>
          <cell r="UF77">
            <v>0</v>
          </cell>
          <cell r="UG77">
            <v>0</v>
          </cell>
          <cell r="UH77">
            <v>0</v>
          </cell>
          <cell r="UI77">
            <v>0</v>
          </cell>
          <cell r="UJ77">
            <v>0</v>
          </cell>
          <cell r="UL77">
            <v>0</v>
          </cell>
          <cell r="UM77">
            <v>0</v>
          </cell>
          <cell r="UN77">
            <v>0</v>
          </cell>
          <cell r="UO77">
            <v>0</v>
          </cell>
          <cell r="UP77">
            <v>0</v>
          </cell>
          <cell r="UQ77">
            <v>0</v>
          </cell>
          <cell r="UR77">
            <v>0</v>
          </cell>
          <cell r="US77">
            <v>0</v>
          </cell>
          <cell r="UT77">
            <v>0</v>
          </cell>
          <cell r="UU77">
            <v>0</v>
          </cell>
          <cell r="UV77">
            <v>0</v>
          </cell>
          <cell r="UW77">
            <v>0</v>
          </cell>
          <cell r="UX77">
            <v>0</v>
          </cell>
          <cell r="UY77">
            <v>0</v>
          </cell>
          <cell r="UZ77">
            <v>0</v>
          </cell>
          <cell r="VA77">
            <v>0</v>
          </cell>
          <cell r="VB77">
            <v>0</v>
          </cell>
          <cell r="VC77">
            <v>0</v>
          </cell>
          <cell r="VD77">
            <v>0</v>
          </cell>
          <cell r="VE77">
            <v>0</v>
          </cell>
          <cell r="VF77">
            <v>0</v>
          </cell>
          <cell r="VG77">
            <v>0</v>
          </cell>
          <cell r="VH77">
            <v>0</v>
          </cell>
          <cell r="VI77">
            <v>0</v>
          </cell>
          <cell r="VJ77">
            <v>0</v>
          </cell>
          <cell r="VK77">
            <v>0</v>
          </cell>
          <cell r="VL77">
            <v>0</v>
          </cell>
          <cell r="VM77">
            <v>0</v>
          </cell>
          <cell r="VN77">
            <v>0</v>
          </cell>
          <cell r="VO77">
            <v>0</v>
          </cell>
          <cell r="VP77">
            <v>0</v>
          </cell>
          <cell r="VR77">
            <v>21</v>
          </cell>
          <cell r="VS77">
            <v>28</v>
          </cell>
          <cell r="VT77">
            <v>21</v>
          </cell>
          <cell r="VU77">
            <v>20</v>
          </cell>
          <cell r="VV77">
            <v>7</v>
          </cell>
          <cell r="VW77">
            <v>0</v>
          </cell>
          <cell r="VX77">
            <v>0</v>
          </cell>
          <cell r="VY77">
            <v>0</v>
          </cell>
          <cell r="VZ77">
            <v>0</v>
          </cell>
          <cell r="WA77">
            <v>0</v>
          </cell>
          <cell r="WB77">
            <v>0</v>
          </cell>
          <cell r="WC77">
            <v>0</v>
          </cell>
          <cell r="WD77">
            <v>0</v>
          </cell>
          <cell r="WE77">
            <v>1</v>
          </cell>
          <cell r="WF77">
            <v>0</v>
          </cell>
          <cell r="WG77">
            <v>0</v>
          </cell>
          <cell r="WH77">
            <v>0</v>
          </cell>
          <cell r="WI77">
            <v>0</v>
          </cell>
          <cell r="WJ77">
            <v>1</v>
          </cell>
          <cell r="WK77">
            <v>0</v>
          </cell>
          <cell r="WL77">
            <v>0</v>
          </cell>
          <cell r="WM77">
            <v>0</v>
          </cell>
          <cell r="WN77">
            <v>0</v>
          </cell>
          <cell r="WO77">
            <v>17</v>
          </cell>
          <cell r="WP77">
            <v>0</v>
          </cell>
          <cell r="WQ77">
            <v>2</v>
          </cell>
          <cell r="WR77">
            <v>2</v>
          </cell>
          <cell r="WS77">
            <v>4</v>
          </cell>
          <cell r="WT77">
            <v>0</v>
          </cell>
          <cell r="WU77">
            <v>0</v>
          </cell>
          <cell r="WV77">
            <v>0</v>
          </cell>
          <cell r="WW77">
            <v>0</v>
          </cell>
          <cell r="WX77">
            <v>0</v>
          </cell>
          <cell r="WY77">
            <v>2</v>
          </cell>
          <cell r="WZ77">
            <v>0</v>
          </cell>
          <cell r="XA77">
            <v>1</v>
          </cell>
          <cell r="XB77">
            <v>1</v>
          </cell>
          <cell r="XC77">
            <v>0</v>
          </cell>
          <cell r="XD77">
            <v>0</v>
          </cell>
          <cell r="XE77">
            <v>0</v>
          </cell>
          <cell r="XF77">
            <v>0</v>
          </cell>
          <cell r="XG77">
            <v>0</v>
          </cell>
          <cell r="XH77">
            <v>0</v>
          </cell>
          <cell r="XI77">
            <v>0</v>
          </cell>
          <cell r="XJ77">
            <v>2</v>
          </cell>
          <cell r="XK77">
            <v>7</v>
          </cell>
          <cell r="XL77">
            <v>6</v>
          </cell>
          <cell r="XM77">
            <v>7</v>
          </cell>
          <cell r="XN77">
            <v>20</v>
          </cell>
          <cell r="XO77">
            <v>0</v>
          </cell>
          <cell r="XP77">
            <v>0</v>
          </cell>
          <cell r="XQ77">
            <v>0</v>
          </cell>
          <cell r="XR77">
            <v>0</v>
          </cell>
          <cell r="XS77">
            <v>0</v>
          </cell>
          <cell r="XT77">
            <v>0</v>
          </cell>
          <cell r="XU77">
            <v>0</v>
          </cell>
          <cell r="XV77">
            <v>0</v>
          </cell>
          <cell r="XW77">
            <v>2</v>
          </cell>
          <cell r="XX77">
            <v>4</v>
          </cell>
          <cell r="XY77">
            <v>4</v>
          </cell>
          <cell r="XZ77">
            <v>10</v>
          </cell>
          <cell r="YA77">
            <v>0</v>
          </cell>
          <cell r="YB77">
            <v>0</v>
          </cell>
          <cell r="YC77">
            <v>0</v>
          </cell>
          <cell r="YD77">
            <v>0</v>
          </cell>
          <cell r="YE77">
            <v>0</v>
          </cell>
          <cell r="YF77">
            <v>40</v>
          </cell>
          <cell r="YG77">
            <v>1</v>
          </cell>
          <cell r="YH77">
            <v>1</v>
          </cell>
          <cell r="YI77">
            <v>1</v>
          </cell>
          <cell r="YJ77">
            <v>1</v>
          </cell>
          <cell r="YL77">
            <v>1</v>
          </cell>
          <cell r="YM77" t="str">
            <v>B</v>
          </cell>
          <cell r="YN77">
            <v>1</v>
          </cell>
          <cell r="YO77">
            <v>0</v>
          </cell>
          <cell r="YP77">
            <v>1</v>
          </cell>
        </row>
        <row r="78">
          <cell r="B78" t="str">
            <v>NOVAN WIDIANSYAH</v>
          </cell>
          <cell r="C78">
            <v>157018</v>
          </cell>
          <cell r="D78" t="str">
            <v>5</v>
          </cell>
          <cell r="E78" t="str">
            <v>ISLAM</v>
          </cell>
          <cell r="F78" t="str">
            <v>PKWT</v>
          </cell>
          <cell r="G78" t="str">
            <v>POSTPAID</v>
          </cell>
          <cell r="J78">
            <v>19233391</v>
          </cell>
          <cell r="K78">
            <v>570250</v>
          </cell>
          <cell r="L78" t="str">
            <v>LAKI-LAKI</v>
          </cell>
          <cell r="M78" t="str">
            <v>AGENT POSTPAID</v>
          </cell>
          <cell r="N78" t="str">
            <v>WELLY FERDINANT NUGRAHA</v>
          </cell>
          <cell r="O78" t="str">
            <v>AAN YANUAR</v>
          </cell>
          <cell r="Q78">
            <v>0.37708333333333344</v>
          </cell>
          <cell r="R78">
            <v>58</v>
          </cell>
          <cell r="S78" t="str">
            <v>H</v>
          </cell>
          <cell r="AB78">
            <v>0</v>
          </cell>
          <cell r="AD78" t="str">
            <v>LL</v>
          </cell>
          <cell r="AM78">
            <v>0.18888888888888888</v>
          </cell>
          <cell r="AN78" t="str">
            <v>66-2</v>
          </cell>
          <cell r="AO78" t="str">
            <v>H</v>
          </cell>
          <cell r="AX78">
            <v>0.23125000000000007</v>
          </cell>
          <cell r="AY78" t="str">
            <v>66-2</v>
          </cell>
          <cell r="AZ78" t="str">
            <v>H</v>
          </cell>
          <cell r="BI78">
            <v>0.37569444444444444</v>
          </cell>
          <cell r="BJ78">
            <v>60</v>
          </cell>
          <cell r="BK78" t="str">
            <v>H</v>
          </cell>
          <cell r="BT78">
            <v>0.37569444444444455</v>
          </cell>
          <cell r="BU78">
            <v>62</v>
          </cell>
          <cell r="BV78" t="str">
            <v>H</v>
          </cell>
          <cell r="CE78">
            <v>0</v>
          </cell>
          <cell r="CG78" t="str">
            <v>LL</v>
          </cell>
          <cell r="CP78">
            <v>0.41805555555555557</v>
          </cell>
          <cell r="CQ78">
            <v>42</v>
          </cell>
          <cell r="CR78" t="str">
            <v>H</v>
          </cell>
          <cell r="DA78">
            <v>1.4187500000000002</v>
          </cell>
          <cell r="DB78">
            <v>45</v>
          </cell>
          <cell r="DC78" t="str">
            <v>H</v>
          </cell>
          <cell r="DL78">
            <v>0.37500000000000011</v>
          </cell>
          <cell r="DM78">
            <v>60</v>
          </cell>
          <cell r="DN78" t="str">
            <v>H</v>
          </cell>
          <cell r="DW78">
            <v>0.37569444444444455</v>
          </cell>
          <cell r="DX78">
            <v>62</v>
          </cell>
          <cell r="DY78" t="str">
            <v>TDP</v>
          </cell>
          <cell r="DZ78" t="str">
            <v>AHMAD ZAKI MUHTAROM</v>
          </cell>
          <cell r="EA78" t="str">
            <v>KETEPATAN LOGIN</v>
          </cell>
          <cell r="EH78">
            <v>0</v>
          </cell>
          <cell r="EJ78" t="str">
            <v>LL</v>
          </cell>
          <cell r="ES78">
            <v>0.37569444444444444</v>
          </cell>
          <cell r="ET78">
            <v>58</v>
          </cell>
          <cell r="EU78" t="str">
            <v>H</v>
          </cell>
          <cell r="FD78">
            <v>0.37569444444444439</v>
          </cell>
          <cell r="FE78">
            <v>68</v>
          </cell>
          <cell r="FF78" t="str">
            <v>TDT</v>
          </cell>
          <cell r="FG78" t="str">
            <v>DONI ANGGOLA</v>
          </cell>
          <cell r="FO78">
            <v>0.29236111111111118</v>
          </cell>
          <cell r="FP78">
            <v>58</v>
          </cell>
          <cell r="FQ78" t="str">
            <v>IMP</v>
          </cell>
          <cell r="FU78" t="str">
            <v>Ibu Sakit</v>
          </cell>
          <cell r="FZ78">
            <v>0.18819444444444433</v>
          </cell>
          <cell r="GA78" t="str">
            <v>67-2</v>
          </cell>
          <cell r="GB78" t="str">
            <v>H</v>
          </cell>
          <cell r="GK78">
            <v>0</v>
          </cell>
          <cell r="GM78" t="str">
            <v>CK</v>
          </cell>
          <cell r="GN78" t="str">
            <v>DONNY YUSUF SUFRIYADI</v>
          </cell>
          <cell r="GO78" t="str">
            <v>KETEPATAN LOGIN</v>
          </cell>
          <cell r="GR78" t="str">
            <v>IBU MENINGGAL</v>
          </cell>
          <cell r="GV78">
            <v>0</v>
          </cell>
          <cell r="GX78" t="str">
            <v>LL</v>
          </cell>
          <cell r="HG78">
            <v>0</v>
          </cell>
          <cell r="HI78" t="str">
            <v>LL</v>
          </cell>
          <cell r="HR78">
            <v>0</v>
          </cell>
          <cell r="HT78" t="str">
            <v>C</v>
          </cell>
          <cell r="IC78">
            <v>0</v>
          </cell>
          <cell r="IE78" t="str">
            <v>CK</v>
          </cell>
          <cell r="IJ78" t="str">
            <v>IBU MENINGGAL</v>
          </cell>
          <cell r="IN78">
            <v>0.41805555555555551</v>
          </cell>
          <cell r="IO78">
            <v>58</v>
          </cell>
          <cell r="IP78" t="str">
            <v>H</v>
          </cell>
          <cell r="JF78">
            <v>0.3756944444444445</v>
          </cell>
          <cell r="JG78">
            <v>62</v>
          </cell>
          <cell r="JH78" t="str">
            <v>H</v>
          </cell>
          <cell r="JQ78">
            <v>0.37569444444444439</v>
          </cell>
          <cell r="JR78">
            <v>68</v>
          </cell>
          <cell r="JS78" t="str">
            <v>H</v>
          </cell>
          <cell r="KB78">
            <v>0</v>
          </cell>
          <cell r="KD78" t="str">
            <v>LL</v>
          </cell>
          <cell r="KM78">
            <v>0.37569444444444455</v>
          </cell>
          <cell r="KN78">
            <v>62</v>
          </cell>
          <cell r="KO78" t="str">
            <v>H</v>
          </cell>
          <cell r="KX78">
            <v>1.3756944444444443</v>
          </cell>
          <cell r="KY78">
            <v>68</v>
          </cell>
          <cell r="KZ78" t="str">
            <v>H</v>
          </cell>
          <cell r="LI78">
            <v>0</v>
          </cell>
          <cell r="LK78" t="str">
            <v>LL</v>
          </cell>
          <cell r="NB78">
            <v>58</v>
          </cell>
          <cell r="NC78">
            <v>0</v>
          </cell>
          <cell r="ND78" t="str">
            <v>66-2</v>
          </cell>
          <cell r="NE78" t="str">
            <v>66-2</v>
          </cell>
          <cell r="NF78">
            <v>60</v>
          </cell>
          <cell r="NG78">
            <v>62</v>
          </cell>
          <cell r="NH78">
            <v>0</v>
          </cell>
          <cell r="NI78">
            <v>42</v>
          </cell>
          <cell r="NJ78">
            <v>45</v>
          </cell>
          <cell r="NK78">
            <v>60</v>
          </cell>
          <cell r="NL78">
            <v>62</v>
          </cell>
          <cell r="NM78">
            <v>0</v>
          </cell>
          <cell r="NN78">
            <v>58</v>
          </cell>
          <cell r="NO78">
            <v>68</v>
          </cell>
          <cell r="NP78">
            <v>58</v>
          </cell>
          <cell r="NQ78" t="str">
            <v>67-2</v>
          </cell>
          <cell r="NR78">
            <v>0</v>
          </cell>
          <cell r="NS78">
            <v>0</v>
          </cell>
          <cell r="NT78">
            <v>0</v>
          </cell>
          <cell r="NU78">
            <v>0</v>
          </cell>
          <cell r="NV78">
            <v>0</v>
          </cell>
          <cell r="NW78">
            <v>58</v>
          </cell>
          <cell r="NX78">
            <v>62</v>
          </cell>
          <cell r="NY78">
            <v>68</v>
          </cell>
          <cell r="NZ78">
            <v>0</v>
          </cell>
          <cell r="OA78">
            <v>62</v>
          </cell>
          <cell r="OB78">
            <v>68</v>
          </cell>
          <cell r="OC78">
            <v>0</v>
          </cell>
          <cell r="OD78">
            <v>0</v>
          </cell>
          <cell r="OE78">
            <v>0</v>
          </cell>
          <cell r="OF78">
            <v>0</v>
          </cell>
          <cell r="OH78" t="str">
            <v>H</v>
          </cell>
          <cell r="OI78" t="str">
            <v>LL</v>
          </cell>
          <cell r="OJ78" t="str">
            <v>H</v>
          </cell>
          <cell r="OK78" t="str">
            <v>H</v>
          </cell>
          <cell r="OL78" t="str">
            <v>H</v>
          </cell>
          <cell r="OM78" t="str">
            <v>H</v>
          </cell>
          <cell r="ON78" t="str">
            <v>LL</v>
          </cell>
          <cell r="OO78" t="str">
            <v>H</v>
          </cell>
          <cell r="OP78" t="str">
            <v>H</v>
          </cell>
          <cell r="OQ78" t="str">
            <v>H</v>
          </cell>
          <cell r="OR78" t="str">
            <v>TDP</v>
          </cell>
          <cell r="OS78" t="str">
            <v>LL</v>
          </cell>
          <cell r="OT78" t="str">
            <v>H</v>
          </cell>
          <cell r="OU78" t="str">
            <v>TDT</v>
          </cell>
          <cell r="OV78" t="str">
            <v>IMP</v>
          </cell>
          <cell r="OW78" t="str">
            <v>H</v>
          </cell>
          <cell r="OX78" t="str">
            <v>CK</v>
          </cell>
          <cell r="OY78" t="str">
            <v>LL</v>
          </cell>
          <cell r="OZ78" t="str">
            <v>LL</v>
          </cell>
          <cell r="PA78" t="str">
            <v>C</v>
          </cell>
          <cell r="PB78" t="str">
            <v>CK</v>
          </cell>
          <cell r="PC78" t="str">
            <v>H</v>
          </cell>
          <cell r="PD78" t="str">
            <v>H</v>
          </cell>
          <cell r="PE78" t="str">
            <v>H</v>
          </cell>
          <cell r="PF78" t="str">
            <v>LL</v>
          </cell>
          <cell r="PG78" t="str">
            <v>H</v>
          </cell>
          <cell r="PH78" t="str">
            <v>H</v>
          </cell>
          <cell r="PI78" t="str">
            <v>LL</v>
          </cell>
          <cell r="PJ78">
            <v>0</v>
          </cell>
          <cell r="PK78">
            <v>0</v>
          </cell>
          <cell r="PL78">
            <v>0</v>
          </cell>
          <cell r="PN78">
            <v>0</v>
          </cell>
          <cell r="PO78">
            <v>0</v>
          </cell>
          <cell r="PP78">
            <v>0</v>
          </cell>
          <cell r="PQ78">
            <v>0</v>
          </cell>
          <cell r="PR78">
            <v>0</v>
          </cell>
          <cell r="PS78">
            <v>0</v>
          </cell>
          <cell r="PT78">
            <v>0</v>
          </cell>
          <cell r="PU78">
            <v>0</v>
          </cell>
          <cell r="PV78">
            <v>0</v>
          </cell>
          <cell r="PW78">
            <v>0</v>
          </cell>
          <cell r="PX78" t="str">
            <v>AHMAD ZAKI MUHTAROM</v>
          </cell>
          <cell r="PY78">
            <v>0</v>
          </cell>
          <cell r="PZ78">
            <v>0</v>
          </cell>
          <cell r="QA78" t="str">
            <v>DONI ANGGOLA</v>
          </cell>
          <cell r="QB78">
            <v>0</v>
          </cell>
          <cell r="QC78">
            <v>0</v>
          </cell>
          <cell r="QD78" t="str">
            <v>DONNY YUSUF SUFRIYADI</v>
          </cell>
          <cell r="QE78">
            <v>0</v>
          </cell>
          <cell r="QF78">
            <v>0</v>
          </cell>
          <cell r="QG78">
            <v>0</v>
          </cell>
          <cell r="QH78">
            <v>0</v>
          </cell>
          <cell r="QI78">
            <v>0</v>
          </cell>
          <cell r="QJ78">
            <v>0</v>
          </cell>
          <cell r="QK78">
            <v>0</v>
          </cell>
          <cell r="QL78">
            <v>0</v>
          </cell>
          <cell r="QM78">
            <v>0</v>
          </cell>
          <cell r="QN78">
            <v>0</v>
          </cell>
          <cell r="QO78">
            <v>0</v>
          </cell>
          <cell r="QP78">
            <v>0</v>
          </cell>
          <cell r="QQ78">
            <v>0</v>
          </cell>
          <cell r="QR78">
            <v>0</v>
          </cell>
          <cell r="QT78">
            <v>0</v>
          </cell>
          <cell r="QU78">
            <v>0</v>
          </cell>
          <cell r="QV78">
            <v>0</v>
          </cell>
          <cell r="QW78">
            <v>0</v>
          </cell>
          <cell r="QX78">
            <v>0</v>
          </cell>
          <cell r="QY78">
            <v>0</v>
          </cell>
          <cell r="QZ78">
            <v>0</v>
          </cell>
          <cell r="RA78">
            <v>0</v>
          </cell>
          <cell r="RB78">
            <v>0</v>
          </cell>
          <cell r="RC78">
            <v>0</v>
          </cell>
          <cell r="RD78" t="str">
            <v>KETEPATAN LOGIN</v>
          </cell>
          <cell r="RE78">
            <v>0</v>
          </cell>
          <cell r="RF78">
            <v>0</v>
          </cell>
          <cell r="RG78">
            <v>0</v>
          </cell>
          <cell r="RH78">
            <v>0</v>
          </cell>
          <cell r="RI78">
            <v>0</v>
          </cell>
          <cell r="RJ78" t="str">
            <v>KETEPATAN LOGIN</v>
          </cell>
          <cell r="RK78">
            <v>0</v>
          </cell>
          <cell r="RL78">
            <v>0</v>
          </cell>
          <cell r="RM78">
            <v>0</v>
          </cell>
          <cell r="RN78">
            <v>0</v>
          </cell>
          <cell r="RO78">
            <v>0</v>
          </cell>
          <cell r="RP78">
            <v>0</v>
          </cell>
          <cell r="RQ78">
            <v>0</v>
          </cell>
          <cell r="RR78">
            <v>0</v>
          </cell>
          <cell r="RS78">
            <v>0</v>
          </cell>
          <cell r="RT78">
            <v>0</v>
          </cell>
          <cell r="RU78">
            <v>0</v>
          </cell>
          <cell r="RV78">
            <v>0</v>
          </cell>
          <cell r="RW78">
            <v>0</v>
          </cell>
          <cell r="RX78">
            <v>0</v>
          </cell>
          <cell r="RZ78">
            <v>0.37708333333333344</v>
          </cell>
          <cell r="SA78">
            <v>0</v>
          </cell>
          <cell r="SB78">
            <v>0.18888888888888888</v>
          </cell>
          <cell r="SC78">
            <v>0.23125000000000007</v>
          </cell>
          <cell r="SD78">
            <v>0.37569444444444444</v>
          </cell>
          <cell r="SE78">
            <v>0.37569444444444455</v>
          </cell>
          <cell r="SF78">
            <v>0</v>
          </cell>
          <cell r="SG78">
            <v>0.41805555555555557</v>
          </cell>
          <cell r="SH78">
            <v>1.4187500000000002</v>
          </cell>
          <cell r="SI78">
            <v>0.37500000000000011</v>
          </cell>
          <cell r="SJ78">
            <v>0.37569444444444455</v>
          </cell>
          <cell r="SK78">
            <v>0</v>
          </cell>
          <cell r="SL78">
            <v>0.37569444444444444</v>
          </cell>
          <cell r="SM78">
            <v>0.37569444444444439</v>
          </cell>
          <cell r="SN78">
            <v>0.29236111111111118</v>
          </cell>
          <cell r="SO78">
            <v>0.18819444444444433</v>
          </cell>
          <cell r="SP78">
            <v>0</v>
          </cell>
          <cell r="SQ78">
            <v>0</v>
          </cell>
          <cell r="SR78">
            <v>0</v>
          </cell>
          <cell r="SS78">
            <v>0</v>
          </cell>
          <cell r="ST78">
            <v>0</v>
          </cell>
          <cell r="SU78">
            <v>0.41805555555555551</v>
          </cell>
          <cell r="SV78">
            <v>0.3756944444444445</v>
          </cell>
          <cell r="SW78">
            <v>0.37569444444444439</v>
          </cell>
          <cell r="SX78">
            <v>0</v>
          </cell>
          <cell r="SY78">
            <v>0.37569444444444455</v>
          </cell>
          <cell r="SZ78">
            <v>1.3756944444444443</v>
          </cell>
          <cell r="TA78">
            <v>0</v>
          </cell>
          <cell r="TB78">
            <v>0</v>
          </cell>
          <cell r="TC78">
            <v>0</v>
          </cell>
          <cell r="TD78">
            <v>0</v>
          </cell>
          <cell r="TF78">
            <v>0</v>
          </cell>
          <cell r="TG78">
            <v>0</v>
          </cell>
          <cell r="TH78">
            <v>0</v>
          </cell>
          <cell r="TI78">
            <v>0</v>
          </cell>
          <cell r="TJ78">
            <v>0</v>
          </cell>
          <cell r="TK78">
            <v>0</v>
          </cell>
          <cell r="TL78">
            <v>0</v>
          </cell>
          <cell r="TM78">
            <v>0</v>
          </cell>
          <cell r="TN78">
            <v>0</v>
          </cell>
          <cell r="TO78">
            <v>0</v>
          </cell>
          <cell r="TP78">
            <v>0</v>
          </cell>
          <cell r="TQ78">
            <v>0</v>
          </cell>
          <cell r="TR78">
            <v>0</v>
          </cell>
          <cell r="TS78">
            <v>0</v>
          </cell>
          <cell r="TT78">
            <v>0</v>
          </cell>
          <cell r="TU78">
            <v>0</v>
          </cell>
          <cell r="TV78">
            <v>0</v>
          </cell>
          <cell r="TW78">
            <v>0</v>
          </cell>
          <cell r="TX78">
            <v>0</v>
          </cell>
          <cell r="TY78">
            <v>0</v>
          </cell>
          <cell r="TZ78">
            <v>0</v>
          </cell>
          <cell r="UA78">
            <v>0</v>
          </cell>
          <cell r="UB78">
            <v>0</v>
          </cell>
          <cell r="UC78">
            <v>0</v>
          </cell>
          <cell r="UD78">
            <v>0</v>
          </cell>
          <cell r="UE78">
            <v>0</v>
          </cell>
          <cell r="UF78">
            <v>0</v>
          </cell>
          <cell r="UG78">
            <v>0</v>
          </cell>
          <cell r="UH78">
            <v>0</v>
          </cell>
          <cell r="UI78">
            <v>0</v>
          </cell>
          <cell r="UJ78">
            <v>0</v>
          </cell>
          <cell r="UL78">
            <v>0</v>
          </cell>
          <cell r="UM78">
            <v>0</v>
          </cell>
          <cell r="UN78">
            <v>0</v>
          </cell>
          <cell r="UO78">
            <v>0</v>
          </cell>
          <cell r="UP78">
            <v>0</v>
          </cell>
          <cell r="UQ78">
            <v>0</v>
          </cell>
          <cell r="UR78">
            <v>0</v>
          </cell>
          <cell r="US78">
            <v>0</v>
          </cell>
          <cell r="UT78">
            <v>0</v>
          </cell>
          <cell r="UU78">
            <v>0</v>
          </cell>
          <cell r="UV78">
            <v>0</v>
          </cell>
          <cell r="UW78">
            <v>0</v>
          </cell>
          <cell r="UX78">
            <v>0</v>
          </cell>
          <cell r="UY78">
            <v>0</v>
          </cell>
          <cell r="UZ78">
            <v>0</v>
          </cell>
          <cell r="VA78">
            <v>0</v>
          </cell>
          <cell r="VB78">
            <v>0</v>
          </cell>
          <cell r="VC78">
            <v>0</v>
          </cell>
          <cell r="VD78">
            <v>0</v>
          </cell>
          <cell r="VE78">
            <v>0</v>
          </cell>
          <cell r="VF78">
            <v>0</v>
          </cell>
          <cell r="VG78">
            <v>0</v>
          </cell>
          <cell r="VH78">
            <v>0</v>
          </cell>
          <cell r="VI78">
            <v>0</v>
          </cell>
          <cell r="VJ78">
            <v>0</v>
          </cell>
          <cell r="VK78">
            <v>0</v>
          </cell>
          <cell r="VL78">
            <v>0</v>
          </cell>
          <cell r="VM78">
            <v>0</v>
          </cell>
          <cell r="VN78">
            <v>0</v>
          </cell>
          <cell r="VO78">
            <v>0</v>
          </cell>
          <cell r="VP78">
            <v>0</v>
          </cell>
          <cell r="VR78">
            <v>21</v>
          </cell>
          <cell r="VS78">
            <v>28</v>
          </cell>
          <cell r="VT78">
            <v>21</v>
          </cell>
          <cell r="VU78">
            <v>18</v>
          </cell>
          <cell r="VV78">
            <v>7</v>
          </cell>
          <cell r="VW78">
            <v>0</v>
          </cell>
          <cell r="VX78">
            <v>0</v>
          </cell>
          <cell r="VY78">
            <v>0</v>
          </cell>
          <cell r="VZ78">
            <v>0</v>
          </cell>
          <cell r="WA78">
            <v>0</v>
          </cell>
          <cell r="WB78">
            <v>0</v>
          </cell>
          <cell r="WC78">
            <v>0</v>
          </cell>
          <cell r="WD78">
            <v>0</v>
          </cell>
          <cell r="WE78">
            <v>1</v>
          </cell>
          <cell r="WF78">
            <v>2</v>
          </cell>
          <cell r="WG78">
            <v>0</v>
          </cell>
          <cell r="WH78">
            <v>0</v>
          </cell>
          <cell r="WI78">
            <v>0</v>
          </cell>
          <cell r="WJ78">
            <v>3</v>
          </cell>
          <cell r="WK78">
            <v>0</v>
          </cell>
          <cell r="WL78">
            <v>0</v>
          </cell>
          <cell r="WM78">
            <v>0</v>
          </cell>
          <cell r="WN78">
            <v>0</v>
          </cell>
          <cell r="WO78">
            <v>15</v>
          </cell>
          <cell r="WP78">
            <v>0</v>
          </cell>
          <cell r="WQ78">
            <v>1</v>
          </cell>
          <cell r="WR78">
            <v>1</v>
          </cell>
          <cell r="WS78">
            <v>2</v>
          </cell>
          <cell r="WT78">
            <v>0</v>
          </cell>
          <cell r="WU78">
            <v>0</v>
          </cell>
          <cell r="WV78">
            <v>0</v>
          </cell>
          <cell r="WW78">
            <v>0</v>
          </cell>
          <cell r="WX78">
            <v>0</v>
          </cell>
          <cell r="WY78">
            <v>1</v>
          </cell>
          <cell r="WZ78">
            <v>0</v>
          </cell>
          <cell r="XA78">
            <v>2</v>
          </cell>
          <cell r="XB78">
            <v>0</v>
          </cell>
          <cell r="XC78">
            <v>0</v>
          </cell>
          <cell r="XD78">
            <v>0</v>
          </cell>
          <cell r="XE78">
            <v>0</v>
          </cell>
          <cell r="XF78">
            <v>0</v>
          </cell>
          <cell r="XG78">
            <v>0</v>
          </cell>
          <cell r="XH78">
            <v>0</v>
          </cell>
          <cell r="XI78">
            <v>0</v>
          </cell>
          <cell r="XJ78">
            <v>2</v>
          </cell>
          <cell r="XK78">
            <v>8</v>
          </cell>
          <cell r="XL78">
            <v>5</v>
          </cell>
          <cell r="XM78">
            <v>5</v>
          </cell>
          <cell r="XN78">
            <v>18</v>
          </cell>
          <cell r="XO78">
            <v>0</v>
          </cell>
          <cell r="XP78">
            <v>0</v>
          </cell>
          <cell r="XQ78">
            <v>0</v>
          </cell>
          <cell r="XR78">
            <v>0</v>
          </cell>
          <cell r="XS78">
            <v>0</v>
          </cell>
          <cell r="XT78">
            <v>0</v>
          </cell>
          <cell r="XU78">
            <v>0</v>
          </cell>
          <cell r="XV78">
            <v>0</v>
          </cell>
          <cell r="XW78">
            <v>2</v>
          </cell>
          <cell r="XX78">
            <v>3</v>
          </cell>
          <cell r="XY78">
            <v>3</v>
          </cell>
          <cell r="XZ78">
            <v>8</v>
          </cell>
          <cell r="YA78">
            <v>0</v>
          </cell>
          <cell r="YB78">
            <v>0</v>
          </cell>
          <cell r="YC78">
            <v>0</v>
          </cell>
          <cell r="YD78">
            <v>0</v>
          </cell>
          <cell r="YE78">
            <v>0</v>
          </cell>
          <cell r="YF78">
            <v>36</v>
          </cell>
          <cell r="YG78">
            <v>1</v>
          </cell>
          <cell r="YH78">
            <v>1</v>
          </cell>
          <cell r="YI78">
            <v>1</v>
          </cell>
          <cell r="YJ78">
            <v>1</v>
          </cell>
          <cell r="YL78">
            <v>1</v>
          </cell>
          <cell r="YM78" t="str">
            <v>B</v>
          </cell>
          <cell r="YN78">
            <v>1</v>
          </cell>
          <cell r="YO78">
            <v>0</v>
          </cell>
          <cell r="YP78">
            <v>1</v>
          </cell>
        </row>
        <row r="79">
          <cell r="B79" t="str">
            <v>ANNISA RIZKI PUJI RAHAYU</v>
          </cell>
          <cell r="C79">
            <v>160072</v>
          </cell>
          <cell r="D79" t="str">
            <v>9</v>
          </cell>
          <cell r="E79" t="str">
            <v>ISLAM</v>
          </cell>
          <cell r="F79" t="str">
            <v>PKWT</v>
          </cell>
          <cell r="G79" t="str">
            <v>MKIOS</v>
          </cell>
          <cell r="J79">
            <v>19234878</v>
          </cell>
          <cell r="K79">
            <v>570046</v>
          </cell>
          <cell r="L79" t="str">
            <v>PEREMPUAN</v>
          </cell>
          <cell r="M79" t="str">
            <v>AGENT PREPAID</v>
          </cell>
          <cell r="N79" t="str">
            <v>WIDA MIRAWATI</v>
          </cell>
          <cell r="O79" t="str">
            <v>AAN YANUAR</v>
          </cell>
          <cell r="Q79">
            <v>0.3756944444444445</v>
          </cell>
          <cell r="R79">
            <v>32</v>
          </cell>
          <cell r="S79" t="str">
            <v>H</v>
          </cell>
          <cell r="AB79">
            <v>0</v>
          </cell>
          <cell r="AD79" t="str">
            <v>LP</v>
          </cell>
          <cell r="AM79">
            <v>0</v>
          </cell>
          <cell r="AO79" t="str">
            <v>LP</v>
          </cell>
          <cell r="AX79">
            <v>0.37638888888888899</v>
          </cell>
          <cell r="AY79">
            <v>22</v>
          </cell>
          <cell r="AZ79" t="str">
            <v>H</v>
          </cell>
          <cell r="BI79">
            <v>1.3756944444444446</v>
          </cell>
          <cell r="BJ79">
            <v>22</v>
          </cell>
          <cell r="BK79" t="str">
            <v>H</v>
          </cell>
          <cell r="BT79">
            <v>0.3756944444444445</v>
          </cell>
          <cell r="BU79">
            <v>26</v>
          </cell>
          <cell r="BV79" t="str">
            <v>TDP</v>
          </cell>
          <cell r="BW79" t="str">
            <v>RAINA SANCHIA RACHMA</v>
          </cell>
          <cell r="BX79" t="str">
            <v>KETEPATAN LOGIN</v>
          </cell>
          <cell r="CE79">
            <v>0</v>
          </cell>
          <cell r="CG79" t="str">
            <v>LP</v>
          </cell>
          <cell r="CP79">
            <v>0</v>
          </cell>
          <cell r="CR79" t="str">
            <v>LP</v>
          </cell>
          <cell r="DA79">
            <v>2.3784722222222228</v>
          </cell>
          <cell r="DB79">
            <v>36</v>
          </cell>
          <cell r="DC79" t="str">
            <v>TDP</v>
          </cell>
          <cell r="DD79" t="str">
            <v>TYAS JULIYANA NUGRAHA</v>
          </cell>
          <cell r="DE79" t="str">
            <v>QA SCORE</v>
          </cell>
          <cell r="DL79">
            <v>0.41875000000000007</v>
          </cell>
          <cell r="DM79">
            <v>24</v>
          </cell>
          <cell r="DN79" t="str">
            <v>H</v>
          </cell>
          <cell r="DW79">
            <v>0.37708333333333333</v>
          </cell>
          <cell r="DX79">
            <v>22</v>
          </cell>
          <cell r="DY79" t="str">
            <v>TDT</v>
          </cell>
          <cell r="DZ79" t="str">
            <v>ANITA MULYANI</v>
          </cell>
          <cell r="EH79">
            <v>0</v>
          </cell>
          <cell r="EJ79" t="str">
            <v>LP</v>
          </cell>
          <cell r="ES79">
            <v>0</v>
          </cell>
          <cell r="EU79" t="str">
            <v>LP</v>
          </cell>
          <cell r="FD79">
            <v>0.37569444444444444</v>
          </cell>
          <cell r="FE79">
            <v>22</v>
          </cell>
          <cell r="FF79" t="str">
            <v>H</v>
          </cell>
          <cell r="FO79">
            <v>0.37638888888888894</v>
          </cell>
          <cell r="FP79">
            <v>22</v>
          </cell>
          <cell r="FQ79" t="str">
            <v>H</v>
          </cell>
          <cell r="FZ79">
            <v>0.37499999999999994</v>
          </cell>
          <cell r="GA79">
            <v>28</v>
          </cell>
          <cell r="GB79" t="str">
            <v>H</v>
          </cell>
          <cell r="GK79">
            <v>1.4215277777777777</v>
          </cell>
          <cell r="GL79">
            <v>28</v>
          </cell>
          <cell r="GM79" t="str">
            <v>H</v>
          </cell>
          <cell r="GV79">
            <v>1.3756944444444446</v>
          </cell>
          <cell r="GW79">
            <v>36</v>
          </cell>
          <cell r="GX79" t="str">
            <v>H</v>
          </cell>
          <cell r="HG79">
            <v>0</v>
          </cell>
          <cell r="HI79" t="str">
            <v>C</v>
          </cell>
          <cell r="HR79">
            <v>0</v>
          </cell>
          <cell r="HT79" t="str">
            <v>LP</v>
          </cell>
          <cell r="IC79">
            <v>0.42013888888888895</v>
          </cell>
          <cell r="ID79">
            <v>22</v>
          </cell>
          <cell r="IE79" t="str">
            <v>H</v>
          </cell>
          <cell r="IN79">
            <v>0.38194444444444442</v>
          </cell>
          <cell r="IO79">
            <v>30</v>
          </cell>
          <cell r="IP79" t="str">
            <v>H</v>
          </cell>
          <cell r="JF79">
            <v>2.7777777777777679E-3</v>
          </cell>
          <cell r="JG79">
            <v>36</v>
          </cell>
          <cell r="JH79" t="str">
            <v>H</v>
          </cell>
          <cell r="JJ79" t="str">
            <v>DISPENSASI</v>
          </cell>
          <cell r="JQ79">
            <v>0</v>
          </cell>
          <cell r="JS79" t="str">
            <v>LP</v>
          </cell>
          <cell r="KB79">
            <v>0</v>
          </cell>
          <cell r="KD79" t="str">
            <v>LP</v>
          </cell>
          <cell r="KM79">
            <v>1.3756944444444443</v>
          </cell>
          <cell r="KN79">
            <v>22</v>
          </cell>
          <cell r="KO79" t="str">
            <v>H</v>
          </cell>
          <cell r="KX79">
            <v>0.37569444444444444</v>
          </cell>
          <cell r="KY79">
            <v>22</v>
          </cell>
          <cell r="KZ79" t="str">
            <v>TDT</v>
          </cell>
          <cell r="LA79" t="str">
            <v>DHIYAA HANIIFAH</v>
          </cell>
          <cell r="LI79">
            <v>0.37499999999999994</v>
          </cell>
          <cell r="LJ79">
            <v>22</v>
          </cell>
          <cell r="LK79" t="str">
            <v>TDP</v>
          </cell>
          <cell r="LL79" t="str">
            <v>RAINA SANCHIA RACHMA</v>
          </cell>
          <cell r="LM79" t="str">
            <v>QA SCORE</v>
          </cell>
          <cell r="NB79">
            <v>32</v>
          </cell>
          <cell r="NC79">
            <v>0</v>
          </cell>
          <cell r="ND79">
            <v>0</v>
          </cell>
          <cell r="NE79">
            <v>22</v>
          </cell>
          <cell r="NF79">
            <v>22</v>
          </cell>
          <cell r="NG79">
            <v>26</v>
          </cell>
          <cell r="NH79">
            <v>0</v>
          </cell>
          <cell r="NI79">
            <v>0</v>
          </cell>
          <cell r="NJ79">
            <v>36</v>
          </cell>
          <cell r="NK79">
            <v>24</v>
          </cell>
          <cell r="NL79">
            <v>22</v>
          </cell>
          <cell r="NM79">
            <v>0</v>
          </cell>
          <cell r="NN79">
            <v>0</v>
          </cell>
          <cell r="NO79">
            <v>22</v>
          </cell>
          <cell r="NP79">
            <v>22</v>
          </cell>
          <cell r="NQ79">
            <v>28</v>
          </cell>
          <cell r="NR79">
            <v>28</v>
          </cell>
          <cell r="NS79">
            <v>36</v>
          </cell>
          <cell r="NT79">
            <v>0</v>
          </cell>
          <cell r="NU79">
            <v>0</v>
          </cell>
          <cell r="NV79">
            <v>22</v>
          </cell>
          <cell r="NW79">
            <v>30</v>
          </cell>
          <cell r="NX79">
            <v>36</v>
          </cell>
          <cell r="NY79">
            <v>0</v>
          </cell>
          <cell r="NZ79">
            <v>0</v>
          </cell>
          <cell r="OA79">
            <v>22</v>
          </cell>
          <cell r="OB79">
            <v>22</v>
          </cell>
          <cell r="OC79">
            <v>22</v>
          </cell>
          <cell r="OD79">
            <v>0</v>
          </cell>
          <cell r="OE79">
            <v>0</v>
          </cell>
          <cell r="OF79">
            <v>0</v>
          </cell>
          <cell r="OH79" t="str">
            <v>H</v>
          </cell>
          <cell r="OI79" t="str">
            <v>LP</v>
          </cell>
          <cell r="OJ79" t="str">
            <v>LP</v>
          </cell>
          <cell r="OK79" t="str">
            <v>H</v>
          </cell>
          <cell r="OL79" t="str">
            <v>H</v>
          </cell>
          <cell r="OM79" t="str">
            <v>TDP</v>
          </cell>
          <cell r="ON79" t="str">
            <v>LP</v>
          </cell>
          <cell r="OO79" t="str">
            <v>LP</v>
          </cell>
          <cell r="OP79" t="str">
            <v>TDP</v>
          </cell>
          <cell r="OQ79" t="str">
            <v>H</v>
          </cell>
          <cell r="OR79" t="str">
            <v>TDT</v>
          </cell>
          <cell r="OS79" t="str">
            <v>LP</v>
          </cell>
          <cell r="OT79" t="str">
            <v>LP</v>
          </cell>
          <cell r="OU79" t="str">
            <v>H</v>
          </cell>
          <cell r="OV79" t="str">
            <v>H</v>
          </cell>
          <cell r="OW79" t="str">
            <v>H</v>
          </cell>
          <cell r="OX79" t="str">
            <v>H</v>
          </cell>
          <cell r="OY79" t="str">
            <v>H</v>
          </cell>
          <cell r="OZ79" t="str">
            <v>C</v>
          </cell>
          <cell r="PA79" t="str">
            <v>LP</v>
          </cell>
          <cell r="PB79" t="str">
            <v>H</v>
          </cell>
          <cell r="PC79" t="str">
            <v>H</v>
          </cell>
          <cell r="PD79" t="str">
            <v>H</v>
          </cell>
          <cell r="PE79" t="str">
            <v>LP</v>
          </cell>
          <cell r="PF79" t="str">
            <v>LP</v>
          </cell>
          <cell r="PG79" t="str">
            <v>H</v>
          </cell>
          <cell r="PH79" t="str">
            <v>TDT</v>
          </cell>
          <cell r="PI79" t="str">
            <v>TDP</v>
          </cell>
          <cell r="PJ79">
            <v>0</v>
          </cell>
          <cell r="PK79">
            <v>0</v>
          </cell>
          <cell r="PL79">
            <v>0</v>
          </cell>
          <cell r="PN79">
            <v>0</v>
          </cell>
          <cell r="PO79">
            <v>0</v>
          </cell>
          <cell r="PP79">
            <v>0</v>
          </cell>
          <cell r="PQ79">
            <v>0</v>
          </cell>
          <cell r="PR79">
            <v>0</v>
          </cell>
          <cell r="PS79" t="str">
            <v>RAINA SANCHIA RACHMA</v>
          </cell>
          <cell r="PT79">
            <v>0</v>
          </cell>
          <cell r="PU79">
            <v>0</v>
          </cell>
          <cell r="PV79" t="str">
            <v>TYAS JULIYANA NUGRAHA</v>
          </cell>
          <cell r="PW79">
            <v>0</v>
          </cell>
          <cell r="PX79" t="str">
            <v>ANITA MULYANI</v>
          </cell>
          <cell r="PY79">
            <v>0</v>
          </cell>
          <cell r="PZ79">
            <v>0</v>
          </cell>
          <cell r="QA79">
            <v>0</v>
          </cell>
          <cell r="QB79">
            <v>0</v>
          </cell>
          <cell r="QC79">
            <v>0</v>
          </cell>
          <cell r="QD79">
            <v>0</v>
          </cell>
          <cell r="QE79">
            <v>0</v>
          </cell>
          <cell r="QF79">
            <v>0</v>
          </cell>
          <cell r="QG79">
            <v>0</v>
          </cell>
          <cell r="QH79">
            <v>0</v>
          </cell>
          <cell r="QI79">
            <v>0</v>
          </cell>
          <cell r="QJ79">
            <v>0</v>
          </cell>
          <cell r="QK79">
            <v>0</v>
          </cell>
          <cell r="QL79">
            <v>0</v>
          </cell>
          <cell r="QM79">
            <v>0</v>
          </cell>
          <cell r="QN79" t="str">
            <v>DHIYAA HANIIFAH</v>
          </cell>
          <cell r="QO79" t="str">
            <v>RAINA SANCHIA RACHMA</v>
          </cell>
          <cell r="QP79">
            <v>0</v>
          </cell>
          <cell r="QQ79">
            <v>0</v>
          </cell>
          <cell r="QR79">
            <v>0</v>
          </cell>
          <cell r="QT79">
            <v>0</v>
          </cell>
          <cell r="QU79">
            <v>0</v>
          </cell>
          <cell r="QV79">
            <v>0</v>
          </cell>
          <cell r="QW79">
            <v>0</v>
          </cell>
          <cell r="QX79">
            <v>0</v>
          </cell>
          <cell r="QY79" t="str">
            <v>KETEPATAN LOGIN</v>
          </cell>
          <cell r="QZ79">
            <v>0</v>
          </cell>
          <cell r="RA79">
            <v>0</v>
          </cell>
          <cell r="RB79" t="str">
            <v>QA SCORE</v>
          </cell>
          <cell r="RC79">
            <v>0</v>
          </cell>
          <cell r="RD79">
            <v>0</v>
          </cell>
          <cell r="RE79">
            <v>0</v>
          </cell>
          <cell r="RF79">
            <v>0</v>
          </cell>
          <cell r="RG79">
            <v>0</v>
          </cell>
          <cell r="RH79">
            <v>0</v>
          </cell>
          <cell r="RI79">
            <v>0</v>
          </cell>
          <cell r="RJ79">
            <v>0</v>
          </cell>
          <cell r="RK79">
            <v>0</v>
          </cell>
          <cell r="RL79">
            <v>0</v>
          </cell>
          <cell r="RM79">
            <v>0</v>
          </cell>
          <cell r="RN79">
            <v>0</v>
          </cell>
          <cell r="RO79">
            <v>0</v>
          </cell>
          <cell r="RP79" t="str">
            <v>DISPENSASI</v>
          </cell>
          <cell r="RQ79">
            <v>0</v>
          </cell>
          <cell r="RR79">
            <v>0</v>
          </cell>
          <cell r="RS79">
            <v>0</v>
          </cell>
          <cell r="RT79">
            <v>0</v>
          </cell>
          <cell r="RU79" t="str">
            <v>QA SCORE</v>
          </cell>
          <cell r="RV79">
            <v>0</v>
          </cell>
          <cell r="RW79">
            <v>0</v>
          </cell>
          <cell r="RX79">
            <v>0</v>
          </cell>
          <cell r="RZ79">
            <v>0.3756944444444445</v>
          </cell>
          <cell r="SA79">
            <v>0</v>
          </cell>
          <cell r="SB79">
            <v>0</v>
          </cell>
          <cell r="SC79">
            <v>0.37638888888888899</v>
          </cell>
          <cell r="SD79">
            <v>1.3756944444444446</v>
          </cell>
          <cell r="SE79">
            <v>0.3756944444444445</v>
          </cell>
          <cell r="SF79">
            <v>0</v>
          </cell>
          <cell r="SG79">
            <v>0</v>
          </cell>
          <cell r="SH79">
            <v>2.3784722222222228</v>
          </cell>
          <cell r="SI79">
            <v>0.41875000000000007</v>
          </cell>
          <cell r="SJ79">
            <v>0.37708333333333333</v>
          </cell>
          <cell r="SK79">
            <v>0</v>
          </cell>
          <cell r="SL79">
            <v>0</v>
          </cell>
          <cell r="SM79">
            <v>0.37569444444444444</v>
          </cell>
          <cell r="SN79">
            <v>0.37638888888888894</v>
          </cell>
          <cell r="SO79">
            <v>0.37499999999999994</v>
          </cell>
          <cell r="SP79">
            <v>1.4215277777777777</v>
          </cell>
          <cell r="SQ79">
            <v>1.3756944444444446</v>
          </cell>
          <cell r="SR79">
            <v>0</v>
          </cell>
          <cell r="SS79">
            <v>0</v>
          </cell>
          <cell r="ST79">
            <v>0.42013888888888895</v>
          </cell>
          <cell r="SU79">
            <v>0.38194444444444442</v>
          </cell>
          <cell r="SV79">
            <v>2.7777777777777679E-3</v>
          </cell>
          <cell r="SW79">
            <v>0</v>
          </cell>
          <cell r="SX79">
            <v>0</v>
          </cell>
          <cell r="SY79">
            <v>1.3756944444444443</v>
          </cell>
          <cell r="SZ79">
            <v>0.37569444444444444</v>
          </cell>
          <cell r="TA79">
            <v>0.37499999999999994</v>
          </cell>
          <cell r="TB79">
            <v>0</v>
          </cell>
          <cell r="TC79">
            <v>0</v>
          </cell>
          <cell r="TD79">
            <v>0</v>
          </cell>
          <cell r="TF79">
            <v>0</v>
          </cell>
          <cell r="TG79">
            <v>0</v>
          </cell>
          <cell r="TH79">
            <v>0</v>
          </cell>
          <cell r="TI79">
            <v>0</v>
          </cell>
          <cell r="TJ79">
            <v>0</v>
          </cell>
          <cell r="TK79">
            <v>0</v>
          </cell>
          <cell r="TL79">
            <v>0</v>
          </cell>
          <cell r="TM79">
            <v>0</v>
          </cell>
          <cell r="TN79">
            <v>0</v>
          </cell>
          <cell r="TO79">
            <v>0</v>
          </cell>
          <cell r="TP79">
            <v>0</v>
          </cell>
          <cell r="TQ79">
            <v>0</v>
          </cell>
          <cell r="TR79">
            <v>0</v>
          </cell>
          <cell r="TS79">
            <v>0</v>
          </cell>
          <cell r="TT79">
            <v>0</v>
          </cell>
          <cell r="TU79">
            <v>0</v>
          </cell>
          <cell r="TV79">
            <v>0</v>
          </cell>
          <cell r="TW79">
            <v>0</v>
          </cell>
          <cell r="TX79">
            <v>0</v>
          </cell>
          <cell r="TY79">
            <v>0</v>
          </cell>
          <cell r="TZ79">
            <v>0</v>
          </cell>
          <cell r="UA79">
            <v>0</v>
          </cell>
          <cell r="UB79">
            <v>0</v>
          </cell>
          <cell r="UC79">
            <v>0</v>
          </cell>
          <cell r="UD79">
            <v>0</v>
          </cell>
          <cell r="UE79">
            <v>0</v>
          </cell>
          <cell r="UF79">
            <v>0</v>
          </cell>
          <cell r="UG79">
            <v>0</v>
          </cell>
          <cell r="UH79">
            <v>0</v>
          </cell>
          <cell r="UI79">
            <v>0</v>
          </cell>
          <cell r="UJ79">
            <v>0</v>
          </cell>
          <cell r="UL79">
            <v>0</v>
          </cell>
          <cell r="UM79">
            <v>0</v>
          </cell>
          <cell r="UN79">
            <v>0</v>
          </cell>
          <cell r="UO79">
            <v>0</v>
          </cell>
          <cell r="UP79">
            <v>0</v>
          </cell>
          <cell r="UQ79">
            <v>0</v>
          </cell>
          <cell r="UR79">
            <v>0</v>
          </cell>
          <cell r="US79">
            <v>0</v>
          </cell>
          <cell r="UT79">
            <v>0</v>
          </cell>
          <cell r="UU79">
            <v>0</v>
          </cell>
          <cell r="UV79">
            <v>0</v>
          </cell>
          <cell r="UW79">
            <v>0</v>
          </cell>
          <cell r="UX79">
            <v>0</v>
          </cell>
          <cell r="UY79">
            <v>0</v>
          </cell>
          <cell r="UZ79">
            <v>0</v>
          </cell>
          <cell r="VA79">
            <v>0</v>
          </cell>
          <cell r="VB79">
            <v>0</v>
          </cell>
          <cell r="VC79">
            <v>0</v>
          </cell>
          <cell r="VD79">
            <v>0</v>
          </cell>
          <cell r="VE79">
            <v>0</v>
          </cell>
          <cell r="VF79">
            <v>0</v>
          </cell>
          <cell r="VG79">
            <v>0</v>
          </cell>
          <cell r="VH79">
            <v>0</v>
          </cell>
          <cell r="VI79">
            <v>0</v>
          </cell>
          <cell r="VJ79">
            <v>0</v>
          </cell>
          <cell r="VK79">
            <v>0</v>
          </cell>
          <cell r="VL79">
            <v>0</v>
          </cell>
          <cell r="VM79">
            <v>0</v>
          </cell>
          <cell r="VN79">
            <v>0</v>
          </cell>
          <cell r="VO79">
            <v>0</v>
          </cell>
          <cell r="VP79">
            <v>0</v>
          </cell>
          <cell r="VR79">
            <v>19</v>
          </cell>
          <cell r="VS79">
            <v>28</v>
          </cell>
          <cell r="VT79">
            <v>19</v>
          </cell>
          <cell r="VU79">
            <v>18</v>
          </cell>
          <cell r="VV79">
            <v>9</v>
          </cell>
          <cell r="VW79">
            <v>0</v>
          </cell>
          <cell r="VX79">
            <v>0</v>
          </cell>
          <cell r="VY79">
            <v>0</v>
          </cell>
          <cell r="VZ79">
            <v>0</v>
          </cell>
          <cell r="WA79">
            <v>0</v>
          </cell>
          <cell r="WB79">
            <v>0</v>
          </cell>
          <cell r="WC79">
            <v>0</v>
          </cell>
          <cell r="WD79">
            <v>0</v>
          </cell>
          <cell r="WE79">
            <v>1</v>
          </cell>
          <cell r="WF79">
            <v>0</v>
          </cell>
          <cell r="WG79">
            <v>0</v>
          </cell>
          <cell r="WH79">
            <v>0</v>
          </cell>
          <cell r="WI79">
            <v>0</v>
          </cell>
          <cell r="WJ79">
            <v>1</v>
          </cell>
          <cell r="WK79">
            <v>0</v>
          </cell>
          <cell r="WL79">
            <v>0</v>
          </cell>
          <cell r="WM79">
            <v>0</v>
          </cell>
          <cell r="WN79">
            <v>0</v>
          </cell>
          <cell r="WO79">
            <v>0</v>
          </cell>
          <cell r="WP79">
            <v>0</v>
          </cell>
          <cell r="WQ79">
            <v>2</v>
          </cell>
          <cell r="WR79">
            <v>3</v>
          </cell>
          <cell r="WS79">
            <v>5</v>
          </cell>
          <cell r="WT79">
            <v>0</v>
          </cell>
          <cell r="WU79">
            <v>0</v>
          </cell>
          <cell r="WV79">
            <v>0</v>
          </cell>
          <cell r="WW79">
            <v>0</v>
          </cell>
          <cell r="WX79">
            <v>0</v>
          </cell>
          <cell r="WY79">
            <v>3</v>
          </cell>
          <cell r="WZ79">
            <v>0</v>
          </cell>
          <cell r="XA79">
            <v>1</v>
          </cell>
          <cell r="XB79">
            <v>0</v>
          </cell>
          <cell r="XC79">
            <v>0</v>
          </cell>
          <cell r="XD79">
            <v>2</v>
          </cell>
          <cell r="XE79">
            <v>0</v>
          </cell>
          <cell r="XF79">
            <v>0</v>
          </cell>
          <cell r="XG79">
            <v>0</v>
          </cell>
          <cell r="XH79">
            <v>0</v>
          </cell>
          <cell r="XI79">
            <v>0</v>
          </cell>
          <cell r="XJ79">
            <v>3</v>
          </cell>
          <cell r="XK79">
            <v>6</v>
          </cell>
          <cell r="XL79">
            <v>6</v>
          </cell>
          <cell r="XM79">
            <v>6</v>
          </cell>
          <cell r="XN79">
            <v>18</v>
          </cell>
          <cell r="XO79">
            <v>0</v>
          </cell>
          <cell r="XP79">
            <v>0</v>
          </cell>
          <cell r="XQ79">
            <v>0</v>
          </cell>
          <cell r="XR79">
            <v>0</v>
          </cell>
          <cell r="XS79">
            <v>0</v>
          </cell>
          <cell r="XT79">
            <v>0</v>
          </cell>
          <cell r="XU79">
            <v>0</v>
          </cell>
          <cell r="XV79">
            <v>0</v>
          </cell>
          <cell r="XW79">
            <v>4</v>
          </cell>
          <cell r="XX79">
            <v>3</v>
          </cell>
          <cell r="XY79">
            <v>3</v>
          </cell>
          <cell r="XZ79">
            <v>10</v>
          </cell>
          <cell r="YA79">
            <v>0</v>
          </cell>
          <cell r="YB79">
            <v>0</v>
          </cell>
          <cell r="YC79">
            <v>0</v>
          </cell>
          <cell r="YD79">
            <v>0</v>
          </cell>
          <cell r="YE79">
            <v>0</v>
          </cell>
          <cell r="YF79">
            <v>36</v>
          </cell>
          <cell r="YG79">
            <v>1</v>
          </cell>
          <cell r="YH79">
            <v>1</v>
          </cell>
          <cell r="YI79">
            <v>1</v>
          </cell>
          <cell r="YJ79">
            <v>1</v>
          </cell>
          <cell r="YL79">
            <v>1</v>
          </cell>
          <cell r="YM79" t="str">
            <v>B</v>
          </cell>
          <cell r="YN79">
            <v>1</v>
          </cell>
          <cell r="YO79">
            <v>0</v>
          </cell>
          <cell r="YP79">
            <v>1</v>
          </cell>
        </row>
        <row r="80">
          <cell r="B80" t="str">
            <v>DHIYAA HANIIFAH</v>
          </cell>
          <cell r="C80">
            <v>160697</v>
          </cell>
          <cell r="D80" t="str">
            <v>12</v>
          </cell>
          <cell r="E80" t="str">
            <v>ISLAM</v>
          </cell>
          <cell r="F80" t="str">
            <v>PKWT</v>
          </cell>
          <cell r="G80" t="str">
            <v>MKIOS</v>
          </cell>
          <cell r="J80">
            <v>19235320</v>
          </cell>
          <cell r="K80">
            <v>570038</v>
          </cell>
          <cell r="L80" t="str">
            <v>PEREMPUAN</v>
          </cell>
          <cell r="M80" t="str">
            <v>AGENT PREPAID</v>
          </cell>
          <cell r="N80" t="str">
            <v>WELLY FERDINANT NUGRAHA</v>
          </cell>
          <cell r="O80" t="str">
            <v>AAN YANUAR</v>
          </cell>
          <cell r="Q80">
            <v>0</v>
          </cell>
          <cell r="S80" t="str">
            <v>LP</v>
          </cell>
          <cell r="AB80">
            <v>0</v>
          </cell>
          <cell r="AD80" t="str">
            <v>LP</v>
          </cell>
          <cell r="AM80">
            <v>0.375</v>
          </cell>
          <cell r="AN80">
            <v>22</v>
          </cell>
          <cell r="AO80" t="str">
            <v>H</v>
          </cell>
          <cell r="AX80">
            <v>0.38055555555555554</v>
          </cell>
          <cell r="AY80">
            <v>30</v>
          </cell>
          <cell r="AZ80" t="str">
            <v>H</v>
          </cell>
          <cell r="BI80">
            <v>0</v>
          </cell>
          <cell r="BK80" t="str">
            <v>LP</v>
          </cell>
          <cell r="BT80">
            <v>0</v>
          </cell>
          <cell r="BV80" t="str">
            <v>C</v>
          </cell>
          <cell r="CE80">
            <v>1.375</v>
          </cell>
          <cell r="CF80">
            <v>22</v>
          </cell>
          <cell r="CG80" t="str">
            <v>H</v>
          </cell>
          <cell r="CP80">
            <v>0.3840277777777778</v>
          </cell>
          <cell r="CQ80">
            <v>22</v>
          </cell>
          <cell r="CR80" t="str">
            <v>H</v>
          </cell>
          <cell r="DA80">
            <v>3.416666666666667</v>
          </cell>
          <cell r="DB80">
            <v>28</v>
          </cell>
          <cell r="DC80" t="str">
            <v>H</v>
          </cell>
          <cell r="DL80">
            <v>0.38819444444444445</v>
          </cell>
          <cell r="DM80">
            <v>28</v>
          </cell>
          <cell r="DN80" t="str">
            <v>H</v>
          </cell>
          <cell r="DW80">
            <v>0.375</v>
          </cell>
          <cell r="DX80">
            <v>36</v>
          </cell>
          <cell r="DY80" t="str">
            <v>H</v>
          </cell>
          <cell r="EH80">
            <v>0</v>
          </cell>
          <cell r="EJ80" t="str">
            <v>LP</v>
          </cell>
          <cell r="ES80">
            <v>0</v>
          </cell>
          <cell r="EU80" t="str">
            <v>LP</v>
          </cell>
          <cell r="FD80">
            <v>0.37500000000000006</v>
          </cell>
          <cell r="FE80">
            <v>26</v>
          </cell>
          <cell r="FF80" t="str">
            <v>H</v>
          </cell>
          <cell r="FO80">
            <v>0.37500000000000006</v>
          </cell>
          <cell r="FP80">
            <v>26</v>
          </cell>
          <cell r="FQ80" t="str">
            <v>H</v>
          </cell>
          <cell r="FZ80">
            <v>0.375</v>
          </cell>
          <cell r="GA80">
            <v>36</v>
          </cell>
          <cell r="GB80" t="str">
            <v>H</v>
          </cell>
          <cell r="GK80">
            <v>0</v>
          </cell>
          <cell r="GM80" t="str">
            <v>LP</v>
          </cell>
          <cell r="GV80">
            <v>0.375</v>
          </cell>
          <cell r="GW80">
            <v>24</v>
          </cell>
          <cell r="GX80" t="str">
            <v>H</v>
          </cell>
          <cell r="HG80">
            <v>0.32569444444444451</v>
          </cell>
          <cell r="HH80">
            <v>26</v>
          </cell>
          <cell r="HI80" t="str">
            <v>H</v>
          </cell>
          <cell r="HR80">
            <v>0</v>
          </cell>
          <cell r="HT80" t="str">
            <v>LP</v>
          </cell>
          <cell r="IC80">
            <v>0.41736111111111107</v>
          </cell>
          <cell r="ID80">
            <v>30</v>
          </cell>
          <cell r="IE80" t="str">
            <v>TDP</v>
          </cell>
          <cell r="IF80" t="str">
            <v>QISTHINA IDZNI ISHAMI</v>
          </cell>
          <cell r="IG80" t="str">
            <v>CES</v>
          </cell>
          <cell r="IN80">
            <v>0.41666666666666669</v>
          </cell>
          <cell r="IO80">
            <v>28</v>
          </cell>
          <cell r="IP80" t="str">
            <v>H</v>
          </cell>
          <cell r="JF80">
            <v>0.38333333333333336</v>
          </cell>
          <cell r="JG80">
            <v>32</v>
          </cell>
          <cell r="JH80" t="str">
            <v>H</v>
          </cell>
          <cell r="JQ80">
            <v>0</v>
          </cell>
          <cell r="JS80" t="str">
            <v>LP</v>
          </cell>
          <cell r="KB80">
            <v>0</v>
          </cell>
          <cell r="KD80" t="str">
            <v>LP</v>
          </cell>
          <cell r="KM80">
            <v>1.3749999999999998</v>
          </cell>
          <cell r="KN80">
            <v>22</v>
          </cell>
          <cell r="KO80" t="str">
            <v>H</v>
          </cell>
          <cell r="KX80">
            <v>0.3756944444444445</v>
          </cell>
          <cell r="KY80">
            <v>26</v>
          </cell>
          <cell r="KZ80" t="str">
            <v>TDP</v>
          </cell>
          <cell r="LA80" t="str">
            <v>ANNISA RIZKI PUJI RAHAYU</v>
          </cell>
          <cell r="LB80" t="str">
            <v>QA SCORE</v>
          </cell>
          <cell r="LI80">
            <v>0.29444444444444445</v>
          </cell>
          <cell r="LJ80">
            <v>28</v>
          </cell>
          <cell r="LK80" t="str">
            <v>H</v>
          </cell>
          <cell r="LO80" t="str">
            <v>SAKIT</v>
          </cell>
          <cell r="NB80">
            <v>0</v>
          </cell>
          <cell r="NC80">
            <v>0</v>
          </cell>
          <cell r="ND80">
            <v>22</v>
          </cell>
          <cell r="NE80">
            <v>30</v>
          </cell>
          <cell r="NF80">
            <v>0</v>
          </cell>
          <cell r="NG80">
            <v>0</v>
          </cell>
          <cell r="NH80">
            <v>22</v>
          </cell>
          <cell r="NI80">
            <v>22</v>
          </cell>
          <cell r="NJ80">
            <v>28</v>
          </cell>
          <cell r="NK80">
            <v>28</v>
          </cell>
          <cell r="NL80">
            <v>36</v>
          </cell>
          <cell r="NM80">
            <v>0</v>
          </cell>
          <cell r="NN80">
            <v>0</v>
          </cell>
          <cell r="NO80">
            <v>26</v>
          </cell>
          <cell r="NP80">
            <v>26</v>
          </cell>
          <cell r="NQ80">
            <v>36</v>
          </cell>
          <cell r="NR80">
            <v>0</v>
          </cell>
          <cell r="NS80">
            <v>24</v>
          </cell>
          <cell r="NT80">
            <v>26</v>
          </cell>
          <cell r="NU80">
            <v>0</v>
          </cell>
          <cell r="NV80">
            <v>30</v>
          </cell>
          <cell r="NW80">
            <v>28</v>
          </cell>
          <cell r="NX80">
            <v>32</v>
          </cell>
          <cell r="NY80">
            <v>0</v>
          </cell>
          <cell r="NZ80">
            <v>0</v>
          </cell>
          <cell r="OA80">
            <v>22</v>
          </cell>
          <cell r="OB80">
            <v>26</v>
          </cell>
          <cell r="OC80">
            <v>28</v>
          </cell>
          <cell r="OD80">
            <v>0</v>
          </cell>
          <cell r="OE80">
            <v>0</v>
          </cell>
          <cell r="OF80">
            <v>0</v>
          </cell>
          <cell r="OH80" t="str">
            <v>LP</v>
          </cell>
          <cell r="OI80" t="str">
            <v>LP</v>
          </cell>
          <cell r="OJ80" t="str">
            <v>H</v>
          </cell>
          <cell r="OK80" t="str">
            <v>H</v>
          </cell>
          <cell r="OL80" t="str">
            <v>LP</v>
          </cell>
          <cell r="OM80" t="str">
            <v>C</v>
          </cell>
          <cell r="ON80" t="str">
            <v>H</v>
          </cell>
          <cell r="OO80" t="str">
            <v>H</v>
          </cell>
          <cell r="OP80" t="str">
            <v>H</v>
          </cell>
          <cell r="OQ80" t="str">
            <v>H</v>
          </cell>
          <cell r="OR80" t="str">
            <v>H</v>
          </cell>
          <cell r="OS80" t="str">
            <v>LP</v>
          </cell>
          <cell r="OT80" t="str">
            <v>LP</v>
          </cell>
          <cell r="OU80" t="str">
            <v>H</v>
          </cell>
          <cell r="OV80" t="str">
            <v>H</v>
          </cell>
          <cell r="OW80" t="str">
            <v>H</v>
          </cell>
          <cell r="OX80" t="str">
            <v>LP</v>
          </cell>
          <cell r="OY80" t="str">
            <v>H</v>
          </cell>
          <cell r="OZ80" t="str">
            <v>H</v>
          </cell>
          <cell r="PA80" t="str">
            <v>LP</v>
          </cell>
          <cell r="PB80" t="str">
            <v>TDP</v>
          </cell>
          <cell r="PC80" t="str">
            <v>H</v>
          </cell>
          <cell r="PD80" t="str">
            <v>H</v>
          </cell>
          <cell r="PE80" t="str">
            <v>LP</v>
          </cell>
          <cell r="PF80" t="str">
            <v>LP</v>
          </cell>
          <cell r="PG80" t="str">
            <v>H</v>
          </cell>
          <cell r="PH80" t="str">
            <v>TDP</v>
          </cell>
          <cell r="PI80" t="str">
            <v>H</v>
          </cell>
          <cell r="PJ80">
            <v>0</v>
          </cell>
          <cell r="PK80">
            <v>0</v>
          </cell>
          <cell r="PL80">
            <v>0</v>
          </cell>
          <cell r="PN80">
            <v>0</v>
          </cell>
          <cell r="PO80">
            <v>0</v>
          </cell>
          <cell r="PP80">
            <v>0</v>
          </cell>
          <cell r="PQ80">
            <v>0</v>
          </cell>
          <cell r="PR80">
            <v>0</v>
          </cell>
          <cell r="PS80">
            <v>0</v>
          </cell>
          <cell r="PT80">
            <v>0</v>
          </cell>
          <cell r="PU80">
            <v>0</v>
          </cell>
          <cell r="PV80">
            <v>0</v>
          </cell>
          <cell r="PW80">
            <v>0</v>
          </cell>
          <cell r="PX80">
            <v>0</v>
          </cell>
          <cell r="PY80">
            <v>0</v>
          </cell>
          <cell r="PZ80">
            <v>0</v>
          </cell>
          <cell r="QA80">
            <v>0</v>
          </cell>
          <cell r="QB80">
            <v>0</v>
          </cell>
          <cell r="QC80">
            <v>0</v>
          </cell>
          <cell r="QD80">
            <v>0</v>
          </cell>
          <cell r="QE80">
            <v>0</v>
          </cell>
          <cell r="QF80">
            <v>0</v>
          </cell>
          <cell r="QG80">
            <v>0</v>
          </cell>
          <cell r="QH80" t="str">
            <v>QISTHINA IDZNI ISHAMI</v>
          </cell>
          <cell r="QI80">
            <v>0</v>
          </cell>
          <cell r="QJ80">
            <v>0</v>
          </cell>
          <cell r="QK80">
            <v>0</v>
          </cell>
          <cell r="QL80">
            <v>0</v>
          </cell>
          <cell r="QM80">
            <v>0</v>
          </cell>
          <cell r="QN80" t="str">
            <v>ANNISA RIZKI PUJI RAHAYU</v>
          </cell>
          <cell r="QO80">
            <v>0</v>
          </cell>
          <cell r="QP80">
            <v>0</v>
          </cell>
          <cell r="QQ80">
            <v>0</v>
          </cell>
          <cell r="QR80">
            <v>0</v>
          </cell>
          <cell r="QT80">
            <v>0</v>
          </cell>
          <cell r="QU80">
            <v>0</v>
          </cell>
          <cell r="QV80">
            <v>0</v>
          </cell>
          <cell r="QW80">
            <v>0</v>
          </cell>
          <cell r="QX80">
            <v>0</v>
          </cell>
          <cell r="QY80">
            <v>0</v>
          </cell>
          <cell r="QZ80">
            <v>0</v>
          </cell>
          <cell r="RA80">
            <v>0</v>
          </cell>
          <cell r="RB80">
            <v>0</v>
          </cell>
          <cell r="RC80">
            <v>0</v>
          </cell>
          <cell r="RD80">
            <v>0</v>
          </cell>
          <cell r="RE80">
            <v>0</v>
          </cell>
          <cell r="RF80">
            <v>0</v>
          </cell>
          <cell r="RG80">
            <v>0</v>
          </cell>
          <cell r="RH80">
            <v>0</v>
          </cell>
          <cell r="RI80">
            <v>0</v>
          </cell>
          <cell r="RJ80">
            <v>0</v>
          </cell>
          <cell r="RK80">
            <v>0</v>
          </cell>
          <cell r="RL80">
            <v>0</v>
          </cell>
          <cell r="RM80">
            <v>0</v>
          </cell>
          <cell r="RN80" t="str">
            <v>CES</v>
          </cell>
          <cell r="RO80">
            <v>0</v>
          </cell>
          <cell r="RP80">
            <v>0</v>
          </cell>
          <cell r="RQ80">
            <v>0</v>
          </cell>
          <cell r="RR80">
            <v>0</v>
          </cell>
          <cell r="RS80">
            <v>0</v>
          </cell>
          <cell r="RT80" t="str">
            <v>QA SCORE</v>
          </cell>
          <cell r="RU80">
            <v>0</v>
          </cell>
          <cell r="RV80">
            <v>0</v>
          </cell>
          <cell r="RW80">
            <v>0</v>
          </cell>
          <cell r="RX80">
            <v>0</v>
          </cell>
          <cell r="RZ80">
            <v>0</v>
          </cell>
          <cell r="SA80">
            <v>0</v>
          </cell>
          <cell r="SB80">
            <v>0.375</v>
          </cell>
          <cell r="SC80">
            <v>0.38055555555555554</v>
          </cell>
          <cell r="SD80">
            <v>0</v>
          </cell>
          <cell r="SE80">
            <v>0</v>
          </cell>
          <cell r="SF80">
            <v>1.375</v>
          </cell>
          <cell r="SG80">
            <v>0.3840277777777778</v>
          </cell>
          <cell r="SH80">
            <v>3.416666666666667</v>
          </cell>
          <cell r="SI80">
            <v>0.38819444444444445</v>
          </cell>
          <cell r="SJ80">
            <v>0.375</v>
          </cell>
          <cell r="SK80">
            <v>0</v>
          </cell>
          <cell r="SL80">
            <v>0</v>
          </cell>
          <cell r="SM80">
            <v>0.37500000000000006</v>
          </cell>
          <cell r="SN80">
            <v>0.37500000000000006</v>
          </cell>
          <cell r="SO80">
            <v>0.375</v>
          </cell>
          <cell r="SP80">
            <v>0</v>
          </cell>
          <cell r="SQ80">
            <v>0.375</v>
          </cell>
          <cell r="SR80">
            <v>0.32569444444444451</v>
          </cell>
          <cell r="SS80">
            <v>0</v>
          </cell>
          <cell r="ST80">
            <v>0.41736111111111107</v>
          </cell>
          <cell r="SU80">
            <v>0.41666666666666669</v>
          </cell>
          <cell r="SV80">
            <v>0.38333333333333336</v>
          </cell>
          <cell r="SW80">
            <v>0</v>
          </cell>
          <cell r="SX80">
            <v>0</v>
          </cell>
          <cell r="SY80">
            <v>1.3749999999999998</v>
          </cell>
          <cell r="SZ80">
            <v>0.3756944444444445</v>
          </cell>
          <cell r="TA80">
            <v>0.29444444444444445</v>
          </cell>
          <cell r="TB80">
            <v>0</v>
          </cell>
          <cell r="TC80">
            <v>0</v>
          </cell>
          <cell r="TD80">
            <v>0</v>
          </cell>
          <cell r="TF80">
            <v>0</v>
          </cell>
          <cell r="TG80">
            <v>0</v>
          </cell>
          <cell r="TH80">
            <v>0</v>
          </cell>
          <cell r="TI80">
            <v>0</v>
          </cell>
          <cell r="TJ80">
            <v>0</v>
          </cell>
          <cell r="TK80">
            <v>0</v>
          </cell>
          <cell r="TL80">
            <v>0</v>
          </cell>
          <cell r="TM80">
            <v>0</v>
          </cell>
          <cell r="TN80">
            <v>0</v>
          </cell>
          <cell r="TO80">
            <v>0</v>
          </cell>
          <cell r="TP80">
            <v>0</v>
          </cell>
          <cell r="TQ80">
            <v>0</v>
          </cell>
          <cell r="TR80">
            <v>0</v>
          </cell>
          <cell r="TS80">
            <v>0</v>
          </cell>
          <cell r="TT80">
            <v>0</v>
          </cell>
          <cell r="TU80">
            <v>0</v>
          </cell>
          <cell r="TV80">
            <v>0</v>
          </cell>
          <cell r="TW80">
            <v>0</v>
          </cell>
          <cell r="TX80">
            <v>0</v>
          </cell>
          <cell r="TY80">
            <v>0</v>
          </cell>
          <cell r="TZ80">
            <v>0</v>
          </cell>
          <cell r="UA80">
            <v>0</v>
          </cell>
          <cell r="UB80">
            <v>0</v>
          </cell>
          <cell r="UC80">
            <v>0</v>
          </cell>
          <cell r="UD80">
            <v>0</v>
          </cell>
          <cell r="UE80">
            <v>0</v>
          </cell>
          <cell r="UF80">
            <v>0</v>
          </cell>
          <cell r="UG80">
            <v>0</v>
          </cell>
          <cell r="UH80">
            <v>0</v>
          </cell>
          <cell r="UI80">
            <v>0</v>
          </cell>
          <cell r="UJ80">
            <v>0</v>
          </cell>
          <cell r="UL80">
            <v>0</v>
          </cell>
          <cell r="UM80">
            <v>0</v>
          </cell>
          <cell r="UN80">
            <v>0</v>
          </cell>
          <cell r="UO80">
            <v>0</v>
          </cell>
          <cell r="UP80">
            <v>0</v>
          </cell>
          <cell r="UQ80">
            <v>0</v>
          </cell>
          <cell r="UR80">
            <v>0</v>
          </cell>
          <cell r="US80">
            <v>0</v>
          </cell>
          <cell r="UT80">
            <v>0</v>
          </cell>
          <cell r="UU80">
            <v>0</v>
          </cell>
          <cell r="UV80">
            <v>0</v>
          </cell>
          <cell r="UW80">
            <v>0</v>
          </cell>
          <cell r="UX80">
            <v>0</v>
          </cell>
          <cell r="UY80">
            <v>0</v>
          </cell>
          <cell r="UZ80">
            <v>0</v>
          </cell>
          <cell r="VA80">
            <v>0</v>
          </cell>
          <cell r="VB80">
            <v>0</v>
          </cell>
          <cell r="VC80">
            <v>0</v>
          </cell>
          <cell r="VD80">
            <v>0</v>
          </cell>
          <cell r="VE80">
            <v>0</v>
          </cell>
          <cell r="VF80">
            <v>0</v>
          </cell>
          <cell r="VG80">
            <v>0</v>
          </cell>
          <cell r="VH80">
            <v>0</v>
          </cell>
          <cell r="VI80">
            <v>0</v>
          </cell>
          <cell r="VJ80">
            <v>0</v>
          </cell>
          <cell r="VK80">
            <v>0</v>
          </cell>
          <cell r="VL80">
            <v>0</v>
          </cell>
          <cell r="VM80">
            <v>0</v>
          </cell>
          <cell r="VN80">
            <v>0</v>
          </cell>
          <cell r="VO80">
            <v>0</v>
          </cell>
          <cell r="VP80">
            <v>0</v>
          </cell>
          <cell r="VR80">
            <v>19</v>
          </cell>
          <cell r="VS80">
            <v>28</v>
          </cell>
          <cell r="VT80">
            <v>19</v>
          </cell>
          <cell r="VU80">
            <v>18</v>
          </cell>
          <cell r="VV80">
            <v>9</v>
          </cell>
          <cell r="VW80">
            <v>0</v>
          </cell>
          <cell r="VX80">
            <v>0</v>
          </cell>
          <cell r="VY80">
            <v>0</v>
          </cell>
          <cell r="VZ80">
            <v>0</v>
          </cell>
          <cell r="WA80">
            <v>0</v>
          </cell>
          <cell r="WB80">
            <v>0</v>
          </cell>
          <cell r="WC80">
            <v>0</v>
          </cell>
          <cell r="WD80">
            <v>0</v>
          </cell>
          <cell r="WE80">
            <v>1</v>
          </cell>
          <cell r="WF80">
            <v>0</v>
          </cell>
          <cell r="WG80">
            <v>0</v>
          </cell>
          <cell r="WH80">
            <v>0</v>
          </cell>
          <cell r="WI80">
            <v>0</v>
          </cell>
          <cell r="WJ80">
            <v>1</v>
          </cell>
          <cell r="WK80">
            <v>0</v>
          </cell>
          <cell r="WL80">
            <v>0</v>
          </cell>
          <cell r="WM80">
            <v>0</v>
          </cell>
          <cell r="WN80">
            <v>0</v>
          </cell>
          <cell r="WO80">
            <v>0</v>
          </cell>
          <cell r="WP80">
            <v>0</v>
          </cell>
          <cell r="WQ80">
            <v>0</v>
          </cell>
          <cell r="WR80">
            <v>2</v>
          </cell>
          <cell r="WS80">
            <v>2</v>
          </cell>
          <cell r="WT80">
            <v>0</v>
          </cell>
          <cell r="WU80">
            <v>0</v>
          </cell>
          <cell r="WV80">
            <v>0</v>
          </cell>
          <cell r="WW80">
            <v>0</v>
          </cell>
          <cell r="WX80">
            <v>0</v>
          </cell>
          <cell r="WY80">
            <v>2</v>
          </cell>
          <cell r="WZ80">
            <v>0</v>
          </cell>
          <cell r="XA80">
            <v>0</v>
          </cell>
          <cell r="XB80">
            <v>1</v>
          </cell>
          <cell r="XC80">
            <v>0</v>
          </cell>
          <cell r="XD80">
            <v>1</v>
          </cell>
          <cell r="XE80">
            <v>0</v>
          </cell>
          <cell r="XF80">
            <v>0</v>
          </cell>
          <cell r="XG80">
            <v>0</v>
          </cell>
          <cell r="XH80">
            <v>0</v>
          </cell>
          <cell r="XI80">
            <v>0</v>
          </cell>
          <cell r="XJ80">
            <v>2</v>
          </cell>
          <cell r="XK80">
            <v>6</v>
          </cell>
          <cell r="XL80">
            <v>6</v>
          </cell>
          <cell r="XM80">
            <v>6</v>
          </cell>
          <cell r="XN80">
            <v>18</v>
          </cell>
          <cell r="XO80">
            <v>0</v>
          </cell>
          <cell r="XP80">
            <v>0</v>
          </cell>
          <cell r="XQ80">
            <v>0</v>
          </cell>
          <cell r="XR80">
            <v>0</v>
          </cell>
          <cell r="XS80">
            <v>0</v>
          </cell>
          <cell r="XT80">
            <v>0</v>
          </cell>
          <cell r="XU80">
            <v>0</v>
          </cell>
          <cell r="XV80">
            <v>0</v>
          </cell>
          <cell r="XW80">
            <v>3</v>
          </cell>
          <cell r="XX80">
            <v>4</v>
          </cell>
          <cell r="XY80">
            <v>4</v>
          </cell>
          <cell r="XZ80">
            <v>11</v>
          </cell>
          <cell r="YA80">
            <v>0</v>
          </cell>
          <cell r="YB80">
            <v>0</v>
          </cell>
          <cell r="YC80">
            <v>0</v>
          </cell>
          <cell r="YD80">
            <v>0</v>
          </cell>
          <cell r="YE80">
            <v>0</v>
          </cell>
          <cell r="YF80">
            <v>36</v>
          </cell>
          <cell r="YG80">
            <v>1</v>
          </cell>
          <cell r="YH80">
            <v>1</v>
          </cell>
          <cell r="YI80">
            <v>1</v>
          </cell>
          <cell r="YJ80">
            <v>1</v>
          </cell>
          <cell r="YL80">
            <v>1</v>
          </cell>
          <cell r="YM80" t="str">
            <v>B</v>
          </cell>
          <cell r="YN80">
            <v>1</v>
          </cell>
          <cell r="YO80">
            <v>0</v>
          </cell>
          <cell r="YP80">
            <v>1</v>
          </cell>
        </row>
        <row r="81">
          <cell r="B81" t="str">
            <v>FERRY ADITYA</v>
          </cell>
          <cell r="C81">
            <v>157010</v>
          </cell>
          <cell r="D81" t="str">
            <v>5</v>
          </cell>
          <cell r="E81" t="str">
            <v>ISLAM</v>
          </cell>
          <cell r="F81" t="str">
            <v>PKWT</v>
          </cell>
          <cell r="G81" t="str">
            <v>MKIOS</v>
          </cell>
          <cell r="J81">
            <v>19233395</v>
          </cell>
          <cell r="K81">
            <v>570078</v>
          </cell>
          <cell r="L81" t="str">
            <v>LAKI-LAKI</v>
          </cell>
          <cell r="M81" t="str">
            <v>AGENT PREPAID</v>
          </cell>
          <cell r="N81" t="str">
            <v>IIN TARINAH</v>
          </cell>
          <cell r="O81" t="str">
            <v>AAN YANUAR</v>
          </cell>
          <cell r="Q81">
            <v>0.37152777777777779</v>
          </cell>
          <cell r="R81">
            <v>58</v>
          </cell>
          <cell r="S81" t="str">
            <v>H</v>
          </cell>
          <cell r="AB81">
            <v>0.37569444444444444</v>
          </cell>
          <cell r="AC81">
            <v>60</v>
          </cell>
          <cell r="AD81" t="str">
            <v>H</v>
          </cell>
          <cell r="AM81">
            <v>0.375</v>
          </cell>
          <cell r="AN81">
            <v>60</v>
          </cell>
          <cell r="AO81" t="str">
            <v>H</v>
          </cell>
          <cell r="AX81">
            <v>0</v>
          </cell>
          <cell r="AZ81" t="str">
            <v>LL</v>
          </cell>
          <cell r="BI81">
            <v>0</v>
          </cell>
          <cell r="BK81" t="str">
            <v>LL</v>
          </cell>
          <cell r="BT81">
            <v>0.37638888888888888</v>
          </cell>
          <cell r="BU81">
            <v>48</v>
          </cell>
          <cell r="BV81" t="str">
            <v>H</v>
          </cell>
          <cell r="CE81">
            <v>0.37152777777777768</v>
          </cell>
          <cell r="CF81">
            <v>58</v>
          </cell>
          <cell r="CG81" t="str">
            <v>H</v>
          </cell>
          <cell r="CP81">
            <v>1.3763888888888889</v>
          </cell>
          <cell r="CQ81">
            <v>62</v>
          </cell>
          <cell r="CR81" t="str">
            <v>H</v>
          </cell>
          <cell r="DA81">
            <v>0.37638888888888888</v>
          </cell>
          <cell r="DB81">
            <v>60</v>
          </cell>
          <cell r="DC81" t="str">
            <v>TDT</v>
          </cell>
          <cell r="DD81" t="str">
            <v>RIO NUGRAHA JAYA SAPUTRA</v>
          </cell>
          <cell r="DL81">
            <v>0</v>
          </cell>
          <cell r="DN81" t="str">
            <v>LL</v>
          </cell>
          <cell r="DW81">
            <v>0</v>
          </cell>
          <cell r="DY81" t="str">
            <v>LL</v>
          </cell>
          <cell r="EH81">
            <v>0.37638888888888888</v>
          </cell>
          <cell r="EI81">
            <v>48</v>
          </cell>
          <cell r="EJ81" t="str">
            <v>H</v>
          </cell>
          <cell r="ES81">
            <v>0.37569444444444444</v>
          </cell>
          <cell r="ET81">
            <v>60</v>
          </cell>
          <cell r="EU81" t="str">
            <v>H</v>
          </cell>
          <cell r="FD81">
            <v>0.3756944444444445</v>
          </cell>
          <cell r="FE81">
            <v>62</v>
          </cell>
          <cell r="FF81" t="str">
            <v>H</v>
          </cell>
          <cell r="FO81">
            <v>0</v>
          </cell>
          <cell r="FQ81" t="str">
            <v>C</v>
          </cell>
          <cell r="FZ81">
            <v>0</v>
          </cell>
          <cell r="GB81" t="str">
            <v>LL</v>
          </cell>
          <cell r="GK81">
            <v>0.37013888888888891</v>
          </cell>
          <cell r="GL81">
            <v>58</v>
          </cell>
          <cell r="GM81" t="str">
            <v>H</v>
          </cell>
          <cell r="GV81">
            <v>0.37638888888888888</v>
          </cell>
          <cell r="GW81">
            <v>62</v>
          </cell>
          <cell r="GX81" t="str">
            <v>H</v>
          </cell>
          <cell r="HG81">
            <v>0.37638888888888888</v>
          </cell>
          <cell r="HH81">
            <v>64</v>
          </cell>
          <cell r="HI81" t="str">
            <v>H</v>
          </cell>
          <cell r="HR81">
            <v>0</v>
          </cell>
          <cell r="HT81" t="str">
            <v>LL</v>
          </cell>
          <cell r="IC81">
            <v>0</v>
          </cell>
          <cell r="IE81" t="str">
            <v>LL</v>
          </cell>
          <cell r="IN81">
            <v>0.41805555555555551</v>
          </cell>
          <cell r="IO81">
            <v>52</v>
          </cell>
          <cell r="IP81" t="str">
            <v>H</v>
          </cell>
          <cell r="JF81">
            <v>0.41111111111111109</v>
          </cell>
          <cell r="JG81">
            <v>52</v>
          </cell>
          <cell r="JH81" t="str">
            <v>TDT</v>
          </cell>
          <cell r="JI81" t="str">
            <v>MUHAMAD ANGGA LESMANA</v>
          </cell>
          <cell r="JQ81">
            <v>0</v>
          </cell>
          <cell r="JS81" t="str">
            <v>LL</v>
          </cell>
          <cell r="KB81">
            <v>0.3756944444444445</v>
          </cell>
          <cell r="KC81">
            <v>62</v>
          </cell>
          <cell r="KD81" t="str">
            <v>H</v>
          </cell>
          <cell r="KM81">
            <v>0.37638888888888888</v>
          </cell>
          <cell r="KN81">
            <v>64</v>
          </cell>
          <cell r="KO81" t="str">
            <v>H</v>
          </cell>
          <cell r="KX81">
            <v>0</v>
          </cell>
          <cell r="KZ81" t="str">
            <v>LL</v>
          </cell>
          <cell r="LI81">
            <v>0.37638888888888888</v>
          </cell>
          <cell r="LJ81">
            <v>60</v>
          </cell>
          <cell r="LK81" t="str">
            <v>H</v>
          </cell>
          <cell r="NB81">
            <v>58</v>
          </cell>
          <cell r="NC81">
            <v>60</v>
          </cell>
          <cell r="ND81">
            <v>60</v>
          </cell>
          <cell r="NE81">
            <v>0</v>
          </cell>
          <cell r="NF81">
            <v>0</v>
          </cell>
          <cell r="NG81">
            <v>48</v>
          </cell>
          <cell r="NH81">
            <v>58</v>
          </cell>
          <cell r="NI81">
            <v>62</v>
          </cell>
          <cell r="NJ81">
            <v>60</v>
          </cell>
          <cell r="NK81">
            <v>0</v>
          </cell>
          <cell r="NL81">
            <v>0</v>
          </cell>
          <cell r="NM81">
            <v>48</v>
          </cell>
          <cell r="NN81">
            <v>60</v>
          </cell>
          <cell r="NO81">
            <v>62</v>
          </cell>
          <cell r="NP81">
            <v>0</v>
          </cell>
          <cell r="NQ81">
            <v>0</v>
          </cell>
          <cell r="NR81">
            <v>58</v>
          </cell>
          <cell r="NS81">
            <v>62</v>
          </cell>
          <cell r="NT81">
            <v>64</v>
          </cell>
          <cell r="NU81">
            <v>0</v>
          </cell>
          <cell r="NV81">
            <v>0</v>
          </cell>
          <cell r="NW81">
            <v>52</v>
          </cell>
          <cell r="NX81">
            <v>52</v>
          </cell>
          <cell r="NY81">
            <v>0</v>
          </cell>
          <cell r="NZ81">
            <v>62</v>
          </cell>
          <cell r="OA81">
            <v>64</v>
          </cell>
          <cell r="OB81">
            <v>0</v>
          </cell>
          <cell r="OC81">
            <v>60</v>
          </cell>
          <cell r="OD81">
            <v>0</v>
          </cell>
          <cell r="OE81">
            <v>0</v>
          </cell>
          <cell r="OF81">
            <v>0</v>
          </cell>
          <cell r="OH81" t="str">
            <v>H</v>
          </cell>
          <cell r="OI81" t="str">
            <v>H</v>
          </cell>
          <cell r="OJ81" t="str">
            <v>H</v>
          </cell>
          <cell r="OK81" t="str">
            <v>LL</v>
          </cell>
          <cell r="OL81" t="str">
            <v>LL</v>
          </cell>
          <cell r="OM81" t="str">
            <v>H</v>
          </cell>
          <cell r="ON81" t="str">
            <v>H</v>
          </cell>
          <cell r="OO81" t="str">
            <v>H</v>
          </cell>
          <cell r="OP81" t="str">
            <v>TDT</v>
          </cell>
          <cell r="OQ81" t="str">
            <v>LL</v>
          </cell>
          <cell r="OR81" t="str">
            <v>LL</v>
          </cell>
          <cell r="OS81" t="str">
            <v>H</v>
          </cell>
          <cell r="OT81" t="str">
            <v>H</v>
          </cell>
          <cell r="OU81" t="str">
            <v>H</v>
          </cell>
          <cell r="OV81" t="str">
            <v>C</v>
          </cell>
          <cell r="OW81" t="str">
            <v>LL</v>
          </cell>
          <cell r="OX81" t="str">
            <v>H</v>
          </cell>
          <cell r="OY81" t="str">
            <v>H</v>
          </cell>
          <cell r="OZ81" t="str">
            <v>H</v>
          </cell>
          <cell r="PA81" t="str">
            <v>LL</v>
          </cell>
          <cell r="PB81" t="str">
            <v>LL</v>
          </cell>
          <cell r="PC81" t="str">
            <v>H</v>
          </cell>
          <cell r="PD81" t="str">
            <v>TDT</v>
          </cell>
          <cell r="PE81" t="str">
            <v>LL</v>
          </cell>
          <cell r="PF81" t="str">
            <v>H</v>
          </cell>
          <cell r="PG81" t="str">
            <v>H</v>
          </cell>
          <cell r="PH81" t="str">
            <v>LL</v>
          </cell>
          <cell r="PI81" t="str">
            <v>H</v>
          </cell>
          <cell r="PJ81">
            <v>0</v>
          </cell>
          <cell r="PK81">
            <v>0</v>
          </cell>
          <cell r="PL81">
            <v>0</v>
          </cell>
          <cell r="PN81">
            <v>0</v>
          </cell>
          <cell r="PO81">
            <v>0</v>
          </cell>
          <cell r="PP81">
            <v>0</v>
          </cell>
          <cell r="PQ81">
            <v>0</v>
          </cell>
          <cell r="PR81">
            <v>0</v>
          </cell>
          <cell r="PS81">
            <v>0</v>
          </cell>
          <cell r="PT81">
            <v>0</v>
          </cell>
          <cell r="PU81">
            <v>0</v>
          </cell>
          <cell r="PV81" t="str">
            <v>RIO NUGRAHA JAYA SAPUTRA</v>
          </cell>
          <cell r="PW81">
            <v>0</v>
          </cell>
          <cell r="PX81">
            <v>0</v>
          </cell>
          <cell r="PY81">
            <v>0</v>
          </cell>
          <cell r="PZ81">
            <v>0</v>
          </cell>
          <cell r="QA81">
            <v>0</v>
          </cell>
          <cell r="QB81">
            <v>0</v>
          </cell>
          <cell r="QC81">
            <v>0</v>
          </cell>
          <cell r="QD81">
            <v>0</v>
          </cell>
          <cell r="QE81">
            <v>0</v>
          </cell>
          <cell r="QF81">
            <v>0</v>
          </cell>
          <cell r="QG81">
            <v>0</v>
          </cell>
          <cell r="QH81">
            <v>0</v>
          </cell>
          <cell r="QI81">
            <v>0</v>
          </cell>
          <cell r="QJ81" t="str">
            <v>MUHAMAD ANGGA LESMANA</v>
          </cell>
          <cell r="QK81">
            <v>0</v>
          </cell>
          <cell r="QL81">
            <v>0</v>
          </cell>
          <cell r="QM81">
            <v>0</v>
          </cell>
          <cell r="QN81">
            <v>0</v>
          </cell>
          <cell r="QO81">
            <v>0</v>
          </cell>
          <cell r="QP81">
            <v>0</v>
          </cell>
          <cell r="QQ81">
            <v>0</v>
          </cell>
          <cell r="QR81">
            <v>0</v>
          </cell>
          <cell r="QT81">
            <v>0</v>
          </cell>
          <cell r="QU81">
            <v>0</v>
          </cell>
          <cell r="QV81">
            <v>0</v>
          </cell>
          <cell r="QW81">
            <v>0</v>
          </cell>
          <cell r="QX81">
            <v>0</v>
          </cell>
          <cell r="QY81">
            <v>0</v>
          </cell>
          <cell r="QZ81">
            <v>0</v>
          </cell>
          <cell r="RA81">
            <v>0</v>
          </cell>
          <cell r="RB81">
            <v>0</v>
          </cell>
          <cell r="RC81">
            <v>0</v>
          </cell>
          <cell r="RD81">
            <v>0</v>
          </cell>
          <cell r="RE81">
            <v>0</v>
          </cell>
          <cell r="RF81">
            <v>0</v>
          </cell>
          <cell r="RG81">
            <v>0</v>
          </cell>
          <cell r="RH81">
            <v>0</v>
          </cell>
          <cell r="RI81">
            <v>0</v>
          </cell>
          <cell r="RJ81">
            <v>0</v>
          </cell>
          <cell r="RK81">
            <v>0</v>
          </cell>
          <cell r="RL81">
            <v>0</v>
          </cell>
          <cell r="RM81">
            <v>0</v>
          </cell>
          <cell r="RN81">
            <v>0</v>
          </cell>
          <cell r="RO81">
            <v>0</v>
          </cell>
          <cell r="RP81">
            <v>0</v>
          </cell>
          <cell r="RQ81">
            <v>0</v>
          </cell>
          <cell r="RR81">
            <v>0</v>
          </cell>
          <cell r="RS81">
            <v>0</v>
          </cell>
          <cell r="RT81">
            <v>0</v>
          </cell>
          <cell r="RU81">
            <v>0</v>
          </cell>
          <cell r="RV81">
            <v>0</v>
          </cell>
          <cell r="RW81">
            <v>0</v>
          </cell>
          <cell r="RX81">
            <v>0</v>
          </cell>
          <cell r="RZ81">
            <v>0.37152777777777779</v>
          </cell>
          <cell r="SA81">
            <v>0.37569444444444444</v>
          </cell>
          <cell r="SB81">
            <v>0.375</v>
          </cell>
          <cell r="SC81">
            <v>0</v>
          </cell>
          <cell r="SD81">
            <v>0</v>
          </cell>
          <cell r="SE81">
            <v>0.37638888888888888</v>
          </cell>
          <cell r="SF81">
            <v>0.37152777777777768</v>
          </cell>
          <cell r="SG81">
            <v>1.3763888888888889</v>
          </cell>
          <cell r="SH81">
            <v>0.37638888888888888</v>
          </cell>
          <cell r="SI81">
            <v>0</v>
          </cell>
          <cell r="SJ81">
            <v>0</v>
          </cell>
          <cell r="SK81">
            <v>0.37638888888888888</v>
          </cell>
          <cell r="SL81">
            <v>0.37569444444444444</v>
          </cell>
          <cell r="SM81">
            <v>0.3756944444444445</v>
          </cell>
          <cell r="SN81">
            <v>0</v>
          </cell>
          <cell r="SO81">
            <v>0</v>
          </cell>
          <cell r="SP81">
            <v>0.37013888888888891</v>
          </cell>
          <cell r="SQ81">
            <v>0.37638888888888888</v>
          </cell>
          <cell r="SR81">
            <v>0.37638888888888888</v>
          </cell>
          <cell r="SS81">
            <v>0</v>
          </cell>
          <cell r="ST81">
            <v>0</v>
          </cell>
          <cell r="SU81">
            <v>0.41805555555555551</v>
          </cell>
          <cell r="SV81">
            <v>0.41111111111111109</v>
          </cell>
          <cell r="SW81">
            <v>0</v>
          </cell>
          <cell r="SX81">
            <v>0.3756944444444445</v>
          </cell>
          <cell r="SY81">
            <v>0.37638888888888888</v>
          </cell>
          <cell r="SZ81">
            <v>0</v>
          </cell>
          <cell r="TA81">
            <v>0.37638888888888888</v>
          </cell>
          <cell r="TB81">
            <v>0</v>
          </cell>
          <cell r="TC81">
            <v>0</v>
          </cell>
          <cell r="TD81">
            <v>0</v>
          </cell>
          <cell r="TF81">
            <v>0</v>
          </cell>
          <cell r="TG81">
            <v>0</v>
          </cell>
          <cell r="TH81">
            <v>0</v>
          </cell>
          <cell r="TI81">
            <v>0</v>
          </cell>
          <cell r="TJ81">
            <v>0</v>
          </cell>
          <cell r="TK81">
            <v>0</v>
          </cell>
          <cell r="TL81">
            <v>0</v>
          </cell>
          <cell r="TM81">
            <v>0</v>
          </cell>
          <cell r="TN81">
            <v>0</v>
          </cell>
          <cell r="TO81">
            <v>0</v>
          </cell>
          <cell r="TP81">
            <v>0</v>
          </cell>
          <cell r="TQ81">
            <v>0</v>
          </cell>
          <cell r="TR81">
            <v>0</v>
          </cell>
          <cell r="TS81">
            <v>0</v>
          </cell>
          <cell r="TT81">
            <v>0</v>
          </cell>
          <cell r="TU81">
            <v>0</v>
          </cell>
          <cell r="TV81">
            <v>0</v>
          </cell>
          <cell r="TW81">
            <v>0</v>
          </cell>
          <cell r="TX81">
            <v>0</v>
          </cell>
          <cell r="TY81">
            <v>0</v>
          </cell>
          <cell r="TZ81">
            <v>0</v>
          </cell>
          <cell r="UA81">
            <v>0</v>
          </cell>
          <cell r="UB81">
            <v>0</v>
          </cell>
          <cell r="UC81">
            <v>0</v>
          </cell>
          <cell r="UD81">
            <v>0</v>
          </cell>
          <cell r="UE81">
            <v>0</v>
          </cell>
          <cell r="UF81">
            <v>0</v>
          </cell>
          <cell r="UG81">
            <v>0</v>
          </cell>
          <cell r="UH81">
            <v>0</v>
          </cell>
          <cell r="UI81">
            <v>0</v>
          </cell>
          <cell r="UJ81">
            <v>0</v>
          </cell>
          <cell r="UL81">
            <v>0</v>
          </cell>
          <cell r="UM81">
            <v>0</v>
          </cell>
          <cell r="UN81">
            <v>0</v>
          </cell>
          <cell r="UO81">
            <v>0</v>
          </cell>
          <cell r="UP81">
            <v>0</v>
          </cell>
          <cell r="UQ81">
            <v>0</v>
          </cell>
          <cell r="UR81">
            <v>0</v>
          </cell>
          <cell r="US81">
            <v>0</v>
          </cell>
          <cell r="UT81">
            <v>0</v>
          </cell>
          <cell r="UU81">
            <v>0</v>
          </cell>
          <cell r="UV81">
            <v>0</v>
          </cell>
          <cell r="UW81">
            <v>0</v>
          </cell>
          <cell r="UX81">
            <v>0</v>
          </cell>
          <cell r="UY81">
            <v>0</v>
          </cell>
          <cell r="UZ81">
            <v>0</v>
          </cell>
          <cell r="VA81">
            <v>0</v>
          </cell>
          <cell r="VB81">
            <v>0</v>
          </cell>
          <cell r="VC81">
            <v>0</v>
          </cell>
          <cell r="VD81">
            <v>0</v>
          </cell>
          <cell r="VE81">
            <v>0</v>
          </cell>
          <cell r="VF81">
            <v>0</v>
          </cell>
          <cell r="VG81">
            <v>0</v>
          </cell>
          <cell r="VH81">
            <v>0</v>
          </cell>
          <cell r="VI81">
            <v>0</v>
          </cell>
          <cell r="VJ81">
            <v>0</v>
          </cell>
          <cell r="VK81">
            <v>0</v>
          </cell>
          <cell r="VL81">
            <v>0</v>
          </cell>
          <cell r="VM81">
            <v>0</v>
          </cell>
          <cell r="VN81">
            <v>0</v>
          </cell>
          <cell r="VO81">
            <v>0</v>
          </cell>
          <cell r="VP81">
            <v>0</v>
          </cell>
          <cell r="VR81">
            <v>19</v>
          </cell>
          <cell r="VS81">
            <v>28</v>
          </cell>
          <cell r="VT81">
            <v>19</v>
          </cell>
          <cell r="VU81">
            <v>18</v>
          </cell>
          <cell r="VV81">
            <v>9</v>
          </cell>
          <cell r="VW81">
            <v>0</v>
          </cell>
          <cell r="VX81">
            <v>0</v>
          </cell>
          <cell r="VY81">
            <v>0</v>
          </cell>
          <cell r="VZ81">
            <v>0</v>
          </cell>
          <cell r="WA81">
            <v>0</v>
          </cell>
          <cell r="WB81">
            <v>0</v>
          </cell>
          <cell r="WC81">
            <v>0</v>
          </cell>
          <cell r="WD81">
            <v>0</v>
          </cell>
          <cell r="WE81">
            <v>1</v>
          </cell>
          <cell r="WF81">
            <v>0</v>
          </cell>
          <cell r="WG81">
            <v>0</v>
          </cell>
          <cell r="WH81">
            <v>0</v>
          </cell>
          <cell r="WI81">
            <v>0</v>
          </cell>
          <cell r="WJ81">
            <v>1</v>
          </cell>
          <cell r="WK81">
            <v>0</v>
          </cell>
          <cell r="WL81">
            <v>0</v>
          </cell>
          <cell r="WM81">
            <v>0</v>
          </cell>
          <cell r="WN81">
            <v>0</v>
          </cell>
          <cell r="WO81">
            <v>18</v>
          </cell>
          <cell r="WP81">
            <v>0</v>
          </cell>
          <cell r="WQ81">
            <v>2</v>
          </cell>
          <cell r="WR81">
            <v>0</v>
          </cell>
          <cell r="WS81">
            <v>2</v>
          </cell>
          <cell r="WT81">
            <v>0</v>
          </cell>
          <cell r="WU81">
            <v>0</v>
          </cell>
          <cell r="WV81">
            <v>0</v>
          </cell>
          <cell r="WW81">
            <v>0</v>
          </cell>
          <cell r="WX81">
            <v>0</v>
          </cell>
          <cell r="WY81">
            <v>0</v>
          </cell>
          <cell r="WZ81">
            <v>0</v>
          </cell>
          <cell r="XA81">
            <v>0</v>
          </cell>
          <cell r="XB81">
            <v>0</v>
          </cell>
          <cell r="XC81">
            <v>0</v>
          </cell>
          <cell r="XD81">
            <v>0</v>
          </cell>
          <cell r="XE81">
            <v>0</v>
          </cell>
          <cell r="XF81">
            <v>0</v>
          </cell>
          <cell r="XG81">
            <v>0</v>
          </cell>
          <cell r="XH81">
            <v>0</v>
          </cell>
          <cell r="XI81">
            <v>0</v>
          </cell>
          <cell r="XJ81">
            <v>0</v>
          </cell>
          <cell r="XK81">
            <v>7</v>
          </cell>
          <cell r="XL81">
            <v>6</v>
          </cell>
          <cell r="XM81">
            <v>5</v>
          </cell>
          <cell r="XN81">
            <v>18</v>
          </cell>
          <cell r="XO81">
            <v>0</v>
          </cell>
          <cell r="XP81">
            <v>0</v>
          </cell>
          <cell r="XQ81">
            <v>0</v>
          </cell>
          <cell r="XR81">
            <v>0</v>
          </cell>
          <cell r="XS81">
            <v>0</v>
          </cell>
          <cell r="XT81">
            <v>0</v>
          </cell>
          <cell r="XU81">
            <v>0</v>
          </cell>
          <cell r="XV81">
            <v>0</v>
          </cell>
          <cell r="XW81">
            <v>3</v>
          </cell>
          <cell r="XX81">
            <v>3</v>
          </cell>
          <cell r="XY81">
            <v>3</v>
          </cell>
          <cell r="XZ81">
            <v>9</v>
          </cell>
          <cell r="YA81">
            <v>0</v>
          </cell>
          <cell r="YB81">
            <v>0</v>
          </cell>
          <cell r="YC81">
            <v>0</v>
          </cell>
          <cell r="YD81">
            <v>0</v>
          </cell>
          <cell r="YE81">
            <v>0</v>
          </cell>
          <cell r="YF81">
            <v>36</v>
          </cell>
          <cell r="YG81">
            <v>1</v>
          </cell>
          <cell r="YH81">
            <v>1</v>
          </cell>
          <cell r="YI81">
            <v>1</v>
          </cell>
          <cell r="YJ81">
            <v>1</v>
          </cell>
          <cell r="YL81">
            <v>1</v>
          </cell>
          <cell r="YM81" t="str">
            <v>B</v>
          </cell>
          <cell r="YN81">
            <v>1</v>
          </cell>
          <cell r="YO81">
            <v>0</v>
          </cell>
          <cell r="YP81">
            <v>1</v>
          </cell>
        </row>
        <row r="82">
          <cell r="B82" t="str">
            <v>MOHAMAD RIZKIANDRI SAPUTRA</v>
          </cell>
          <cell r="C82">
            <v>157016</v>
          </cell>
          <cell r="D82" t="str">
            <v>BATCH 5</v>
          </cell>
          <cell r="E82" t="str">
            <v>ISLAM</v>
          </cell>
          <cell r="F82" t="str">
            <v>PKWT</v>
          </cell>
          <cell r="G82" t="str">
            <v>MKIOS</v>
          </cell>
          <cell r="J82">
            <v>19233498</v>
          </cell>
          <cell r="K82">
            <v>570039</v>
          </cell>
          <cell r="L82" t="str">
            <v>LAKI-LAKI</v>
          </cell>
          <cell r="M82" t="str">
            <v>AGENT PREPAID</v>
          </cell>
          <cell r="N82" t="str">
            <v>IMAN RINALDI</v>
          </cell>
          <cell r="O82" t="str">
            <v>RIKA RIANY</v>
          </cell>
          <cell r="Q82">
            <v>1.375</v>
          </cell>
          <cell r="R82">
            <v>68</v>
          </cell>
          <cell r="S82" t="str">
            <v>H</v>
          </cell>
          <cell r="AB82">
            <v>0</v>
          </cell>
          <cell r="AD82" t="str">
            <v>LL</v>
          </cell>
          <cell r="AM82">
            <v>0</v>
          </cell>
          <cell r="AO82" t="str">
            <v>LL</v>
          </cell>
          <cell r="AX82">
            <v>1.3819444444444444</v>
          </cell>
          <cell r="AY82">
            <v>56</v>
          </cell>
          <cell r="AZ82" t="str">
            <v>H</v>
          </cell>
          <cell r="BI82">
            <v>1.4173611111111111</v>
          </cell>
          <cell r="BJ82">
            <v>54</v>
          </cell>
          <cell r="BK82" t="str">
            <v>H</v>
          </cell>
          <cell r="BT82">
            <v>7.6388888888889173E-3</v>
          </cell>
          <cell r="BV82" t="str">
            <v>TLPL</v>
          </cell>
          <cell r="BW82" t="str">
            <v>FAUZI NUR MUHAMMAD</v>
          </cell>
          <cell r="BX82" t="str">
            <v>KETEPATAN LOGIN</v>
          </cell>
          <cell r="CE82">
            <v>0.37499999999999994</v>
          </cell>
          <cell r="CF82">
            <v>62</v>
          </cell>
          <cell r="CG82" t="str">
            <v>TLPM</v>
          </cell>
          <cell r="CH82" t="str">
            <v>FAUZI NUR MUHAMMAD</v>
          </cell>
          <cell r="CI82" t="str">
            <v>KETEPATAN LOGIN</v>
          </cell>
          <cell r="CP82">
            <v>1.3736111111111109</v>
          </cell>
          <cell r="CQ82">
            <v>58</v>
          </cell>
          <cell r="CR82" t="str">
            <v>H</v>
          </cell>
          <cell r="DA82">
            <v>0</v>
          </cell>
          <cell r="DC82" t="str">
            <v>S</v>
          </cell>
          <cell r="DF82" t="str">
            <v>DEMAM</v>
          </cell>
          <cell r="DL82">
            <v>0</v>
          </cell>
          <cell r="DN82" t="str">
            <v>S</v>
          </cell>
          <cell r="DQ82" t="str">
            <v>DEMAM</v>
          </cell>
          <cell r="DW82">
            <v>0.33402777777777781</v>
          </cell>
          <cell r="DX82">
            <v>58</v>
          </cell>
          <cell r="DY82" t="str">
            <v>IMP</v>
          </cell>
          <cell r="DZ82" t="str">
            <v>SOPIAN ALI SANROPI</v>
          </cell>
          <cell r="EC82" t="str">
            <v xml:space="preserve"> Sakit Demam</v>
          </cell>
          <cell r="EH82">
            <v>0</v>
          </cell>
          <cell r="EJ82" t="str">
            <v>LL</v>
          </cell>
          <cell r="ES82">
            <v>0</v>
          </cell>
          <cell r="EU82" t="str">
            <v>LL</v>
          </cell>
          <cell r="FD82">
            <v>1.377777777777778</v>
          </cell>
          <cell r="FE82">
            <v>58</v>
          </cell>
          <cell r="FF82" t="str">
            <v>H</v>
          </cell>
          <cell r="FO82">
            <v>1.3756944444444446</v>
          </cell>
          <cell r="FP82">
            <v>60</v>
          </cell>
          <cell r="FQ82" t="str">
            <v>H</v>
          </cell>
          <cell r="FZ82">
            <v>0.375</v>
          </cell>
          <cell r="GA82">
            <v>60</v>
          </cell>
          <cell r="GB82" t="str">
            <v>H</v>
          </cell>
          <cell r="GK82">
            <v>2.3749999999999996</v>
          </cell>
          <cell r="GL82">
            <v>68</v>
          </cell>
          <cell r="GM82" t="str">
            <v>H</v>
          </cell>
          <cell r="GV82">
            <v>0</v>
          </cell>
          <cell r="GX82" t="str">
            <v>LL</v>
          </cell>
          <cell r="HG82">
            <v>0</v>
          </cell>
          <cell r="HI82" t="str">
            <v>LL</v>
          </cell>
          <cell r="HR82">
            <v>0</v>
          </cell>
          <cell r="HT82" t="str">
            <v>LL</v>
          </cell>
          <cell r="IC82">
            <v>1.4180555555555554</v>
          </cell>
          <cell r="ID82">
            <v>52</v>
          </cell>
          <cell r="IE82" t="str">
            <v>H</v>
          </cell>
          <cell r="IN82">
            <v>0.41319444444444442</v>
          </cell>
          <cell r="IO82">
            <v>60</v>
          </cell>
          <cell r="IP82" t="str">
            <v>H</v>
          </cell>
          <cell r="JF82">
            <v>1.3756944444444443</v>
          </cell>
          <cell r="JG82">
            <v>62</v>
          </cell>
          <cell r="JH82" t="str">
            <v>H</v>
          </cell>
          <cell r="JQ82">
            <v>1.4166666666666665</v>
          </cell>
          <cell r="JR82">
            <v>62</v>
          </cell>
          <cell r="JS82" t="str">
            <v>H</v>
          </cell>
          <cell r="KB82">
            <v>2.375</v>
          </cell>
          <cell r="KC82">
            <v>66</v>
          </cell>
          <cell r="KD82" t="str">
            <v>H</v>
          </cell>
          <cell r="KM82">
            <v>0</v>
          </cell>
          <cell r="KO82" t="str">
            <v>C</v>
          </cell>
          <cell r="KX82">
            <v>0</v>
          </cell>
          <cell r="KZ82" t="str">
            <v>LL</v>
          </cell>
          <cell r="LI82">
            <v>0.4194444444444444</v>
          </cell>
          <cell r="LJ82">
            <v>58</v>
          </cell>
          <cell r="LK82" t="str">
            <v>H</v>
          </cell>
          <cell r="NB82">
            <v>68</v>
          </cell>
          <cell r="NC82">
            <v>0</v>
          </cell>
          <cell r="ND82">
            <v>0</v>
          </cell>
          <cell r="NE82">
            <v>56</v>
          </cell>
          <cell r="NF82">
            <v>54</v>
          </cell>
          <cell r="NG82">
            <v>0</v>
          </cell>
          <cell r="NH82">
            <v>62</v>
          </cell>
          <cell r="NI82">
            <v>58</v>
          </cell>
          <cell r="NJ82">
            <v>0</v>
          </cell>
          <cell r="NK82">
            <v>0</v>
          </cell>
          <cell r="NL82">
            <v>58</v>
          </cell>
          <cell r="NM82">
            <v>0</v>
          </cell>
          <cell r="NN82">
            <v>0</v>
          </cell>
          <cell r="NO82">
            <v>58</v>
          </cell>
          <cell r="NP82">
            <v>60</v>
          </cell>
          <cell r="NQ82">
            <v>60</v>
          </cell>
          <cell r="NR82">
            <v>68</v>
          </cell>
          <cell r="NS82">
            <v>0</v>
          </cell>
          <cell r="NT82">
            <v>0</v>
          </cell>
          <cell r="NU82">
            <v>0</v>
          </cell>
          <cell r="NV82">
            <v>52</v>
          </cell>
          <cell r="NW82">
            <v>60</v>
          </cell>
          <cell r="NX82">
            <v>62</v>
          </cell>
          <cell r="NY82">
            <v>62</v>
          </cell>
          <cell r="NZ82">
            <v>66</v>
          </cell>
          <cell r="OA82">
            <v>0</v>
          </cell>
          <cell r="OB82">
            <v>0</v>
          </cell>
          <cell r="OC82">
            <v>58</v>
          </cell>
          <cell r="OD82">
            <v>0</v>
          </cell>
          <cell r="OE82">
            <v>0</v>
          </cell>
          <cell r="OF82">
            <v>0</v>
          </cell>
          <cell r="OH82" t="str">
            <v>H</v>
          </cell>
          <cell r="OI82" t="str">
            <v>LL</v>
          </cell>
          <cell r="OJ82" t="str">
            <v>LL</v>
          </cell>
          <cell r="OK82" t="str">
            <v>H</v>
          </cell>
          <cell r="OL82" t="str">
            <v>H</v>
          </cell>
          <cell r="OM82" t="str">
            <v>TLPL</v>
          </cell>
          <cell r="ON82" t="str">
            <v>TLPM</v>
          </cell>
          <cell r="OO82" t="str">
            <v>H</v>
          </cell>
          <cell r="OP82" t="str">
            <v>S</v>
          </cell>
          <cell r="OQ82" t="str">
            <v>S</v>
          </cell>
          <cell r="OR82" t="str">
            <v>IMP</v>
          </cell>
          <cell r="OS82" t="str">
            <v>LL</v>
          </cell>
          <cell r="OT82" t="str">
            <v>LL</v>
          </cell>
          <cell r="OU82" t="str">
            <v>H</v>
          </cell>
          <cell r="OV82" t="str">
            <v>H</v>
          </cell>
          <cell r="OW82" t="str">
            <v>H</v>
          </cell>
          <cell r="OX82" t="str">
            <v>H</v>
          </cell>
          <cell r="OY82" t="str">
            <v>LL</v>
          </cell>
          <cell r="OZ82" t="str">
            <v>LL</v>
          </cell>
          <cell r="PA82" t="str">
            <v>LL</v>
          </cell>
          <cell r="PB82" t="str">
            <v>H</v>
          </cell>
          <cell r="PC82" t="str">
            <v>H</v>
          </cell>
          <cell r="PD82" t="str">
            <v>H</v>
          </cell>
          <cell r="PE82" t="str">
            <v>H</v>
          </cell>
          <cell r="PF82" t="str">
            <v>H</v>
          </cell>
          <cell r="PG82" t="str">
            <v>C</v>
          </cell>
          <cell r="PH82" t="str">
            <v>LL</v>
          </cell>
          <cell r="PI82" t="str">
            <v>H</v>
          </cell>
          <cell r="PJ82">
            <v>0</v>
          </cell>
          <cell r="PK82">
            <v>0</v>
          </cell>
          <cell r="PL82">
            <v>0</v>
          </cell>
          <cell r="PN82">
            <v>0</v>
          </cell>
          <cell r="PO82">
            <v>0</v>
          </cell>
          <cell r="PP82">
            <v>0</v>
          </cell>
          <cell r="PQ82">
            <v>0</v>
          </cell>
          <cell r="PR82">
            <v>0</v>
          </cell>
          <cell r="PS82" t="str">
            <v>FAUZI NUR MUHAMMAD</v>
          </cell>
          <cell r="PT82" t="str">
            <v>FAUZI NUR MUHAMMAD</v>
          </cell>
          <cell r="PU82">
            <v>0</v>
          </cell>
          <cell r="PV82">
            <v>0</v>
          </cell>
          <cell r="PW82">
            <v>0</v>
          </cell>
          <cell r="PX82" t="str">
            <v>SOPIAN ALI SANROPI</v>
          </cell>
          <cell r="PY82">
            <v>0</v>
          </cell>
          <cell r="PZ82">
            <v>0</v>
          </cell>
          <cell r="QA82">
            <v>0</v>
          </cell>
          <cell r="QB82">
            <v>0</v>
          </cell>
          <cell r="QC82">
            <v>0</v>
          </cell>
          <cell r="QD82">
            <v>0</v>
          </cell>
          <cell r="QE82">
            <v>0</v>
          </cell>
          <cell r="QF82">
            <v>0</v>
          </cell>
          <cell r="QG82">
            <v>0</v>
          </cell>
          <cell r="QH82">
            <v>0</v>
          </cell>
          <cell r="QI82">
            <v>0</v>
          </cell>
          <cell r="QJ82">
            <v>0</v>
          </cell>
          <cell r="QK82">
            <v>0</v>
          </cell>
          <cell r="QL82">
            <v>0</v>
          </cell>
          <cell r="QM82">
            <v>0</v>
          </cell>
          <cell r="QN82">
            <v>0</v>
          </cell>
          <cell r="QO82">
            <v>0</v>
          </cell>
          <cell r="QP82">
            <v>0</v>
          </cell>
          <cell r="QQ82">
            <v>0</v>
          </cell>
          <cell r="QR82">
            <v>0</v>
          </cell>
          <cell r="QT82">
            <v>0</v>
          </cell>
          <cell r="QU82">
            <v>0</v>
          </cell>
          <cell r="QV82">
            <v>0</v>
          </cell>
          <cell r="QW82">
            <v>0</v>
          </cell>
          <cell r="QX82">
            <v>0</v>
          </cell>
          <cell r="QY82" t="str">
            <v>KETEPATAN LOGIN</v>
          </cell>
          <cell r="QZ82" t="str">
            <v>KETEPATAN LOGIN</v>
          </cell>
          <cell r="RA82">
            <v>0</v>
          </cell>
          <cell r="RB82">
            <v>0</v>
          </cell>
          <cell r="RC82">
            <v>0</v>
          </cell>
          <cell r="RD82">
            <v>0</v>
          </cell>
          <cell r="RE82">
            <v>0</v>
          </cell>
          <cell r="RF82">
            <v>0</v>
          </cell>
          <cell r="RG82">
            <v>0</v>
          </cell>
          <cell r="RH82">
            <v>0</v>
          </cell>
          <cell r="RI82">
            <v>0</v>
          </cell>
          <cell r="RJ82">
            <v>0</v>
          </cell>
          <cell r="RK82">
            <v>0</v>
          </cell>
          <cell r="RL82">
            <v>0</v>
          </cell>
          <cell r="RM82">
            <v>0</v>
          </cell>
          <cell r="RN82">
            <v>0</v>
          </cell>
          <cell r="RO82">
            <v>0</v>
          </cell>
          <cell r="RP82">
            <v>0</v>
          </cell>
          <cell r="RQ82">
            <v>0</v>
          </cell>
          <cell r="RR82">
            <v>0</v>
          </cell>
          <cell r="RS82">
            <v>0</v>
          </cell>
          <cell r="RT82">
            <v>0</v>
          </cell>
          <cell r="RU82">
            <v>0</v>
          </cell>
          <cell r="RV82">
            <v>0</v>
          </cell>
          <cell r="RW82">
            <v>0</v>
          </cell>
          <cell r="RX82">
            <v>0</v>
          </cell>
          <cell r="RZ82">
            <v>1.375</v>
          </cell>
          <cell r="SA82">
            <v>0</v>
          </cell>
          <cell r="SB82">
            <v>0</v>
          </cell>
          <cell r="SC82">
            <v>1.3819444444444444</v>
          </cell>
          <cell r="SD82">
            <v>1.4173611111111111</v>
          </cell>
          <cell r="SE82">
            <v>7.6388888888889173E-3</v>
          </cell>
          <cell r="SF82">
            <v>0.37499999999999994</v>
          </cell>
          <cell r="SG82">
            <v>1.3736111111111109</v>
          </cell>
          <cell r="SH82">
            <v>0</v>
          </cell>
          <cell r="SI82">
            <v>0</v>
          </cell>
          <cell r="SJ82">
            <v>0.33402777777777781</v>
          </cell>
          <cell r="SK82">
            <v>0</v>
          </cell>
          <cell r="SL82">
            <v>0</v>
          </cell>
          <cell r="SM82">
            <v>1.377777777777778</v>
          </cell>
          <cell r="SN82">
            <v>1.3756944444444446</v>
          </cell>
          <cell r="SO82">
            <v>0.375</v>
          </cell>
          <cell r="SP82">
            <v>2.3749999999999996</v>
          </cell>
          <cell r="SQ82">
            <v>0</v>
          </cell>
          <cell r="SR82">
            <v>0</v>
          </cell>
          <cell r="SS82">
            <v>0</v>
          </cell>
          <cell r="ST82">
            <v>1.4180555555555554</v>
          </cell>
          <cell r="SU82">
            <v>0.41319444444444442</v>
          </cell>
          <cell r="SV82">
            <v>1.3756944444444443</v>
          </cell>
          <cell r="SW82">
            <v>1.4166666666666665</v>
          </cell>
          <cell r="SX82">
            <v>2.375</v>
          </cell>
          <cell r="SY82">
            <v>0</v>
          </cell>
          <cell r="SZ82">
            <v>0</v>
          </cell>
          <cell r="TA82">
            <v>0.4194444444444444</v>
          </cell>
          <cell r="TB82">
            <v>0</v>
          </cell>
          <cell r="TC82">
            <v>0</v>
          </cell>
          <cell r="TD82">
            <v>0</v>
          </cell>
          <cell r="TF82">
            <v>0</v>
          </cell>
          <cell r="TG82">
            <v>0</v>
          </cell>
          <cell r="TH82">
            <v>0</v>
          </cell>
          <cell r="TI82">
            <v>0</v>
          </cell>
          <cell r="TJ82">
            <v>0</v>
          </cell>
          <cell r="TK82">
            <v>0</v>
          </cell>
          <cell r="TL82">
            <v>0</v>
          </cell>
          <cell r="TM82">
            <v>0</v>
          </cell>
          <cell r="TN82">
            <v>0</v>
          </cell>
          <cell r="TO82">
            <v>0</v>
          </cell>
          <cell r="TP82">
            <v>0</v>
          </cell>
          <cell r="TQ82">
            <v>0</v>
          </cell>
          <cell r="TR82">
            <v>0</v>
          </cell>
          <cell r="TS82">
            <v>0</v>
          </cell>
          <cell r="TT82">
            <v>0</v>
          </cell>
          <cell r="TU82">
            <v>0</v>
          </cell>
          <cell r="TV82">
            <v>0</v>
          </cell>
          <cell r="TW82">
            <v>0</v>
          </cell>
          <cell r="TX82">
            <v>0</v>
          </cell>
          <cell r="TY82">
            <v>0</v>
          </cell>
          <cell r="TZ82">
            <v>0</v>
          </cell>
          <cell r="UA82">
            <v>0</v>
          </cell>
          <cell r="UB82">
            <v>0</v>
          </cell>
          <cell r="UC82">
            <v>0</v>
          </cell>
          <cell r="UD82">
            <v>0</v>
          </cell>
          <cell r="UE82">
            <v>0</v>
          </cell>
          <cell r="UF82">
            <v>0</v>
          </cell>
          <cell r="UG82">
            <v>0</v>
          </cell>
          <cell r="UH82">
            <v>0</v>
          </cell>
          <cell r="UI82">
            <v>0</v>
          </cell>
          <cell r="UJ82">
            <v>0</v>
          </cell>
          <cell r="UL82">
            <v>0</v>
          </cell>
          <cell r="UM82">
            <v>0</v>
          </cell>
          <cell r="UN82">
            <v>0</v>
          </cell>
          <cell r="UO82">
            <v>0</v>
          </cell>
          <cell r="UP82">
            <v>0</v>
          </cell>
          <cell r="UQ82">
            <v>0</v>
          </cell>
          <cell r="UR82">
            <v>0</v>
          </cell>
          <cell r="US82">
            <v>0</v>
          </cell>
          <cell r="UT82">
            <v>0</v>
          </cell>
          <cell r="UU82">
            <v>0</v>
          </cell>
          <cell r="UV82">
            <v>0</v>
          </cell>
          <cell r="UW82">
            <v>0</v>
          </cell>
          <cell r="UX82">
            <v>0</v>
          </cell>
          <cell r="UY82">
            <v>0</v>
          </cell>
          <cell r="UZ82">
            <v>0</v>
          </cell>
          <cell r="VA82">
            <v>0</v>
          </cell>
          <cell r="VB82">
            <v>0</v>
          </cell>
          <cell r="VC82">
            <v>0</v>
          </cell>
          <cell r="VD82">
            <v>0</v>
          </cell>
          <cell r="VE82">
            <v>0</v>
          </cell>
          <cell r="VF82">
            <v>0</v>
          </cell>
          <cell r="VG82">
            <v>0</v>
          </cell>
          <cell r="VH82">
            <v>0</v>
          </cell>
          <cell r="VI82">
            <v>0</v>
          </cell>
          <cell r="VJ82">
            <v>0</v>
          </cell>
          <cell r="VK82">
            <v>0</v>
          </cell>
          <cell r="VL82">
            <v>0</v>
          </cell>
          <cell r="VM82">
            <v>0</v>
          </cell>
          <cell r="VN82">
            <v>0</v>
          </cell>
          <cell r="VO82">
            <v>0</v>
          </cell>
          <cell r="VP82">
            <v>0</v>
          </cell>
          <cell r="VR82">
            <v>19</v>
          </cell>
          <cell r="VS82">
            <v>28</v>
          </cell>
          <cell r="VT82">
            <v>17</v>
          </cell>
          <cell r="VU82">
            <v>16</v>
          </cell>
          <cell r="VV82">
            <v>9</v>
          </cell>
          <cell r="VW82">
            <v>2</v>
          </cell>
          <cell r="VX82">
            <v>0</v>
          </cell>
          <cell r="VY82">
            <v>2</v>
          </cell>
          <cell r="VZ82">
            <v>0</v>
          </cell>
          <cell r="WA82">
            <v>0</v>
          </cell>
          <cell r="WB82">
            <v>0</v>
          </cell>
          <cell r="WC82">
            <v>0</v>
          </cell>
          <cell r="WD82">
            <v>2</v>
          </cell>
          <cell r="WE82">
            <v>1</v>
          </cell>
          <cell r="WF82">
            <v>0</v>
          </cell>
          <cell r="WG82">
            <v>0</v>
          </cell>
          <cell r="WH82">
            <v>0</v>
          </cell>
          <cell r="WI82">
            <v>0</v>
          </cell>
          <cell r="WJ82">
            <v>1</v>
          </cell>
          <cell r="WK82">
            <v>0</v>
          </cell>
          <cell r="WL82">
            <v>0</v>
          </cell>
          <cell r="WM82">
            <v>0</v>
          </cell>
          <cell r="WN82">
            <v>0</v>
          </cell>
          <cell r="WO82">
            <v>16</v>
          </cell>
          <cell r="WP82">
            <v>0</v>
          </cell>
          <cell r="WQ82">
            <v>0</v>
          </cell>
          <cell r="WR82">
            <v>0</v>
          </cell>
          <cell r="WS82">
            <v>0</v>
          </cell>
          <cell r="WT82">
            <v>1</v>
          </cell>
          <cell r="WU82">
            <v>1</v>
          </cell>
          <cell r="WV82">
            <v>0</v>
          </cell>
          <cell r="WW82">
            <v>0</v>
          </cell>
          <cell r="WX82">
            <v>2</v>
          </cell>
          <cell r="WY82">
            <v>2</v>
          </cell>
          <cell r="WZ82">
            <v>0</v>
          </cell>
          <cell r="XA82">
            <v>2</v>
          </cell>
          <cell r="XB82">
            <v>0</v>
          </cell>
          <cell r="XC82">
            <v>0</v>
          </cell>
          <cell r="XD82">
            <v>0</v>
          </cell>
          <cell r="XE82">
            <v>0</v>
          </cell>
          <cell r="XF82">
            <v>0</v>
          </cell>
          <cell r="XG82">
            <v>0</v>
          </cell>
          <cell r="XH82">
            <v>0</v>
          </cell>
          <cell r="XI82">
            <v>0</v>
          </cell>
          <cell r="XJ82">
            <v>2</v>
          </cell>
          <cell r="XK82">
            <v>5</v>
          </cell>
          <cell r="XL82">
            <v>5</v>
          </cell>
          <cell r="XM82">
            <v>6</v>
          </cell>
          <cell r="XN82">
            <v>16</v>
          </cell>
          <cell r="XO82">
            <v>2</v>
          </cell>
          <cell r="XP82">
            <v>0</v>
          </cell>
          <cell r="XQ82">
            <v>0</v>
          </cell>
          <cell r="XR82">
            <v>2</v>
          </cell>
          <cell r="XS82">
            <v>0</v>
          </cell>
          <cell r="XT82">
            <v>0</v>
          </cell>
          <cell r="XU82">
            <v>0</v>
          </cell>
          <cell r="XV82">
            <v>0</v>
          </cell>
          <cell r="XW82">
            <v>2</v>
          </cell>
          <cell r="XX82">
            <v>5</v>
          </cell>
          <cell r="XY82">
            <v>5</v>
          </cell>
          <cell r="XZ82">
            <v>12</v>
          </cell>
          <cell r="YA82">
            <v>0</v>
          </cell>
          <cell r="YB82">
            <v>0</v>
          </cell>
          <cell r="YC82">
            <v>0</v>
          </cell>
          <cell r="YD82">
            <v>0</v>
          </cell>
          <cell r="YE82">
            <v>0</v>
          </cell>
          <cell r="YF82">
            <v>34</v>
          </cell>
          <cell r="YG82">
            <v>0.7142857142857143</v>
          </cell>
          <cell r="YH82">
            <v>1</v>
          </cell>
          <cell r="YI82">
            <v>1</v>
          </cell>
          <cell r="YJ82">
            <v>0.88888888888888884</v>
          </cell>
          <cell r="YL82">
            <v>0.87878787878787878</v>
          </cell>
          <cell r="YM82" t="str">
            <v>B</v>
          </cell>
          <cell r="YN82">
            <v>0.87878787878787878</v>
          </cell>
          <cell r="YO82">
            <v>2</v>
          </cell>
          <cell r="YP82">
            <v>0.88888888888888884</v>
          </cell>
        </row>
        <row r="83">
          <cell r="B83" t="str">
            <v>QISTHINA IDZNI ISHAMI</v>
          </cell>
          <cell r="C83">
            <v>157021</v>
          </cell>
          <cell r="D83" t="str">
            <v>5</v>
          </cell>
          <cell r="E83" t="str">
            <v>ISLAM</v>
          </cell>
          <cell r="F83" t="str">
            <v>PKWT</v>
          </cell>
          <cell r="G83" t="str">
            <v>MKIOS</v>
          </cell>
          <cell r="J83">
            <v>19233389</v>
          </cell>
          <cell r="K83">
            <v>570210</v>
          </cell>
          <cell r="L83" t="str">
            <v>PEREMPUAN</v>
          </cell>
          <cell r="M83" t="str">
            <v>AGENT PREPAID</v>
          </cell>
          <cell r="N83" t="str">
            <v>ANGGITA SITI NUR MARFUAH</v>
          </cell>
          <cell r="O83" t="str">
            <v>AAN YANUAR</v>
          </cell>
          <cell r="Q83">
            <v>0.37569444444444439</v>
          </cell>
          <cell r="R83">
            <v>28</v>
          </cell>
          <cell r="S83" t="str">
            <v>H</v>
          </cell>
          <cell r="AB83">
            <v>0.3756944444444445</v>
          </cell>
          <cell r="AC83">
            <v>32</v>
          </cell>
          <cell r="AD83" t="str">
            <v>H</v>
          </cell>
          <cell r="AM83">
            <v>0</v>
          </cell>
          <cell r="AO83" t="str">
            <v>LP</v>
          </cell>
          <cell r="AX83">
            <v>0.37569444444444444</v>
          </cell>
          <cell r="AY83">
            <v>22</v>
          </cell>
          <cell r="AZ83" t="str">
            <v>H</v>
          </cell>
          <cell r="BI83">
            <v>0.37569444444444444</v>
          </cell>
          <cell r="BJ83">
            <v>22</v>
          </cell>
          <cell r="BK83" t="str">
            <v>H</v>
          </cell>
          <cell r="BT83">
            <v>0.3756944444444445</v>
          </cell>
          <cell r="BU83">
            <v>26</v>
          </cell>
          <cell r="BV83" t="str">
            <v>H</v>
          </cell>
          <cell r="CE83">
            <v>0.3756944444444445</v>
          </cell>
          <cell r="CF83">
            <v>36</v>
          </cell>
          <cell r="CG83" t="str">
            <v>H</v>
          </cell>
          <cell r="CP83">
            <v>0</v>
          </cell>
          <cell r="CR83" t="str">
            <v>LP</v>
          </cell>
          <cell r="DA83">
            <v>0.38680555555555557</v>
          </cell>
          <cell r="DB83">
            <v>26</v>
          </cell>
          <cell r="DC83" t="str">
            <v>H</v>
          </cell>
          <cell r="DL83">
            <v>0.38680555555555562</v>
          </cell>
          <cell r="DM83">
            <v>22</v>
          </cell>
          <cell r="DN83" t="str">
            <v>TDP</v>
          </cell>
          <cell r="DO83" t="str">
            <v>TIARA NURHIDAYATI ROSIDI</v>
          </cell>
          <cell r="DP83" t="str">
            <v>QA SCORE</v>
          </cell>
          <cell r="DW83">
            <v>0.3756944444444445</v>
          </cell>
          <cell r="DX83">
            <v>32</v>
          </cell>
          <cell r="DY83" t="str">
            <v>H</v>
          </cell>
          <cell r="EH83">
            <v>0</v>
          </cell>
          <cell r="EJ83" t="str">
            <v>LP</v>
          </cell>
          <cell r="ES83">
            <v>0</v>
          </cell>
          <cell r="EU83" t="str">
            <v>LP</v>
          </cell>
          <cell r="FD83">
            <v>0.37569444444444444</v>
          </cell>
          <cell r="FE83">
            <v>22</v>
          </cell>
          <cell r="FF83" t="str">
            <v>H</v>
          </cell>
          <cell r="FO83">
            <v>0.37569444444444439</v>
          </cell>
          <cell r="FP83">
            <v>22</v>
          </cell>
          <cell r="FQ83" t="str">
            <v>H</v>
          </cell>
          <cell r="FZ83">
            <v>0.37569444444444439</v>
          </cell>
          <cell r="GA83">
            <v>28</v>
          </cell>
          <cell r="GB83" t="str">
            <v>H</v>
          </cell>
          <cell r="GK83">
            <v>0.37777777777777782</v>
          </cell>
          <cell r="GL83">
            <v>32</v>
          </cell>
          <cell r="GM83" t="str">
            <v>H</v>
          </cell>
          <cell r="GV83">
            <v>0</v>
          </cell>
          <cell r="GX83" t="str">
            <v>LP</v>
          </cell>
          <cell r="HG83">
            <v>0</v>
          </cell>
          <cell r="HI83" t="str">
            <v>C</v>
          </cell>
          <cell r="HR83">
            <v>0.37499999999999994</v>
          </cell>
          <cell r="HS83">
            <v>22</v>
          </cell>
          <cell r="HT83" t="str">
            <v>H</v>
          </cell>
          <cell r="IC83">
            <v>0.41805555555555562</v>
          </cell>
          <cell r="ID83">
            <v>22</v>
          </cell>
          <cell r="IE83" t="str">
            <v>TDT</v>
          </cell>
          <cell r="IF83" t="str">
            <v>DHIYAA HANIIFAH</v>
          </cell>
          <cell r="IN83">
            <v>0</v>
          </cell>
          <cell r="IP83" t="str">
            <v>LP</v>
          </cell>
          <cell r="JF83">
            <v>0.38263888888888897</v>
          </cell>
          <cell r="JG83">
            <v>22</v>
          </cell>
          <cell r="JH83" t="str">
            <v>H</v>
          </cell>
          <cell r="JQ83">
            <v>0.3847222222222223</v>
          </cell>
          <cell r="JR83">
            <v>24</v>
          </cell>
          <cell r="JS83" t="str">
            <v>H</v>
          </cell>
          <cell r="KB83">
            <v>0.41736111111111118</v>
          </cell>
          <cell r="KC83">
            <v>22</v>
          </cell>
          <cell r="KD83" t="str">
            <v>TDP</v>
          </cell>
          <cell r="KE83" t="str">
            <v>RAINA SANCHIA RACHMA</v>
          </cell>
          <cell r="KF83" t="str">
            <v>KETEPATAN LOGIN</v>
          </cell>
          <cell r="KM83">
            <v>0</v>
          </cell>
          <cell r="KO83" t="str">
            <v>LP</v>
          </cell>
          <cell r="KX83">
            <v>0</v>
          </cell>
          <cell r="KZ83" t="str">
            <v>LP</v>
          </cell>
          <cell r="LI83">
            <v>0</v>
          </cell>
          <cell r="LK83" t="str">
            <v>LP</v>
          </cell>
          <cell r="NB83">
            <v>28</v>
          </cell>
          <cell r="NC83">
            <v>32</v>
          </cell>
          <cell r="ND83">
            <v>0</v>
          </cell>
          <cell r="NE83">
            <v>22</v>
          </cell>
          <cell r="NF83">
            <v>22</v>
          </cell>
          <cell r="NG83">
            <v>26</v>
          </cell>
          <cell r="NH83">
            <v>36</v>
          </cell>
          <cell r="NI83">
            <v>0</v>
          </cell>
          <cell r="NJ83">
            <v>26</v>
          </cell>
          <cell r="NK83">
            <v>22</v>
          </cell>
          <cell r="NL83">
            <v>32</v>
          </cell>
          <cell r="NM83">
            <v>0</v>
          </cell>
          <cell r="NN83">
            <v>0</v>
          </cell>
          <cell r="NO83">
            <v>22</v>
          </cell>
          <cell r="NP83">
            <v>22</v>
          </cell>
          <cell r="NQ83">
            <v>28</v>
          </cell>
          <cell r="NR83">
            <v>32</v>
          </cell>
          <cell r="NS83">
            <v>0</v>
          </cell>
          <cell r="NT83">
            <v>0</v>
          </cell>
          <cell r="NU83">
            <v>22</v>
          </cell>
          <cell r="NV83">
            <v>22</v>
          </cell>
          <cell r="NW83">
            <v>0</v>
          </cell>
          <cell r="NX83">
            <v>22</v>
          </cell>
          <cell r="NY83">
            <v>24</v>
          </cell>
          <cell r="NZ83">
            <v>22</v>
          </cell>
          <cell r="OA83">
            <v>0</v>
          </cell>
          <cell r="OB83">
            <v>0</v>
          </cell>
          <cell r="OC83">
            <v>0</v>
          </cell>
          <cell r="OD83">
            <v>0</v>
          </cell>
          <cell r="OE83">
            <v>0</v>
          </cell>
          <cell r="OF83">
            <v>0</v>
          </cell>
          <cell r="OH83" t="str">
            <v>H</v>
          </cell>
          <cell r="OI83" t="str">
            <v>H</v>
          </cell>
          <cell r="OJ83" t="str">
            <v>LP</v>
          </cell>
          <cell r="OK83" t="str">
            <v>H</v>
          </cell>
          <cell r="OL83" t="str">
            <v>H</v>
          </cell>
          <cell r="OM83" t="str">
            <v>H</v>
          </cell>
          <cell r="ON83" t="str">
            <v>H</v>
          </cell>
          <cell r="OO83" t="str">
            <v>LP</v>
          </cell>
          <cell r="OP83" t="str">
            <v>H</v>
          </cell>
          <cell r="OQ83" t="str">
            <v>TDP</v>
          </cell>
          <cell r="OR83" t="str">
            <v>H</v>
          </cell>
          <cell r="OS83" t="str">
            <v>LP</v>
          </cell>
          <cell r="OT83" t="str">
            <v>LP</v>
          </cell>
          <cell r="OU83" t="str">
            <v>H</v>
          </cell>
          <cell r="OV83" t="str">
            <v>H</v>
          </cell>
          <cell r="OW83" t="str">
            <v>H</v>
          </cell>
          <cell r="OX83" t="str">
            <v>H</v>
          </cell>
          <cell r="OY83" t="str">
            <v>LP</v>
          </cell>
          <cell r="OZ83" t="str">
            <v>C</v>
          </cell>
          <cell r="PA83" t="str">
            <v>H</v>
          </cell>
          <cell r="PB83" t="str">
            <v>TDT</v>
          </cell>
          <cell r="PC83" t="str">
            <v>LP</v>
          </cell>
          <cell r="PD83" t="str">
            <v>H</v>
          </cell>
          <cell r="PE83" t="str">
            <v>H</v>
          </cell>
          <cell r="PF83" t="str">
            <v>TDP</v>
          </cell>
          <cell r="PG83" t="str">
            <v>LP</v>
          </cell>
          <cell r="PH83" t="str">
            <v>LP</v>
          </cell>
          <cell r="PI83" t="str">
            <v>LP</v>
          </cell>
          <cell r="PJ83">
            <v>0</v>
          </cell>
          <cell r="PK83">
            <v>0</v>
          </cell>
          <cell r="PL83">
            <v>0</v>
          </cell>
          <cell r="PN83">
            <v>0</v>
          </cell>
          <cell r="PO83">
            <v>0</v>
          </cell>
          <cell r="PP83">
            <v>0</v>
          </cell>
          <cell r="PQ83">
            <v>0</v>
          </cell>
          <cell r="PR83">
            <v>0</v>
          </cell>
          <cell r="PS83">
            <v>0</v>
          </cell>
          <cell r="PT83">
            <v>0</v>
          </cell>
          <cell r="PU83">
            <v>0</v>
          </cell>
          <cell r="PV83">
            <v>0</v>
          </cell>
          <cell r="PW83" t="str">
            <v>TIARA NURHIDAYATI ROSIDI</v>
          </cell>
          <cell r="PX83">
            <v>0</v>
          </cell>
          <cell r="PY83">
            <v>0</v>
          </cell>
          <cell r="PZ83">
            <v>0</v>
          </cell>
          <cell r="QA83">
            <v>0</v>
          </cell>
          <cell r="QB83">
            <v>0</v>
          </cell>
          <cell r="QC83">
            <v>0</v>
          </cell>
          <cell r="QD83">
            <v>0</v>
          </cell>
          <cell r="QE83">
            <v>0</v>
          </cell>
          <cell r="QF83">
            <v>0</v>
          </cell>
          <cell r="QG83">
            <v>0</v>
          </cell>
          <cell r="QH83" t="str">
            <v>DHIYAA HANIIFAH</v>
          </cell>
          <cell r="QI83">
            <v>0</v>
          </cell>
          <cell r="QJ83">
            <v>0</v>
          </cell>
          <cell r="QK83">
            <v>0</v>
          </cell>
          <cell r="QL83" t="str">
            <v>RAINA SANCHIA RACHMA</v>
          </cell>
          <cell r="QM83">
            <v>0</v>
          </cell>
          <cell r="QN83">
            <v>0</v>
          </cell>
          <cell r="QO83">
            <v>0</v>
          </cell>
          <cell r="QP83">
            <v>0</v>
          </cell>
          <cell r="QQ83">
            <v>0</v>
          </cell>
          <cell r="QR83">
            <v>0</v>
          </cell>
          <cell r="QT83">
            <v>0</v>
          </cell>
          <cell r="QU83">
            <v>0</v>
          </cell>
          <cell r="QV83">
            <v>0</v>
          </cell>
          <cell r="QW83">
            <v>0</v>
          </cell>
          <cell r="QX83">
            <v>0</v>
          </cell>
          <cell r="QY83">
            <v>0</v>
          </cell>
          <cell r="QZ83">
            <v>0</v>
          </cell>
          <cell r="RA83">
            <v>0</v>
          </cell>
          <cell r="RB83">
            <v>0</v>
          </cell>
          <cell r="RC83" t="str">
            <v>QA SCORE</v>
          </cell>
          <cell r="RD83">
            <v>0</v>
          </cell>
          <cell r="RE83">
            <v>0</v>
          </cell>
          <cell r="RF83">
            <v>0</v>
          </cell>
          <cell r="RG83">
            <v>0</v>
          </cell>
          <cell r="RH83">
            <v>0</v>
          </cell>
          <cell r="RI83">
            <v>0</v>
          </cell>
          <cell r="RJ83">
            <v>0</v>
          </cell>
          <cell r="RK83">
            <v>0</v>
          </cell>
          <cell r="RL83">
            <v>0</v>
          </cell>
          <cell r="RM83">
            <v>0</v>
          </cell>
          <cell r="RN83">
            <v>0</v>
          </cell>
          <cell r="RO83">
            <v>0</v>
          </cell>
          <cell r="RP83">
            <v>0</v>
          </cell>
          <cell r="RQ83">
            <v>0</v>
          </cell>
          <cell r="RR83" t="str">
            <v>KETEPATAN LOGIN</v>
          </cell>
          <cell r="RS83">
            <v>0</v>
          </cell>
          <cell r="RT83">
            <v>0</v>
          </cell>
          <cell r="RU83">
            <v>0</v>
          </cell>
          <cell r="RV83">
            <v>0</v>
          </cell>
          <cell r="RW83">
            <v>0</v>
          </cell>
          <cell r="RX83">
            <v>0</v>
          </cell>
          <cell r="RZ83">
            <v>0.37569444444444439</v>
          </cell>
          <cell r="SA83">
            <v>0.3756944444444445</v>
          </cell>
          <cell r="SB83">
            <v>0</v>
          </cell>
          <cell r="SC83">
            <v>0.37569444444444444</v>
          </cell>
          <cell r="SD83">
            <v>0.37569444444444444</v>
          </cell>
          <cell r="SE83">
            <v>0.3756944444444445</v>
          </cell>
          <cell r="SF83">
            <v>0.3756944444444445</v>
          </cell>
          <cell r="SG83">
            <v>0</v>
          </cell>
          <cell r="SH83">
            <v>0.38680555555555557</v>
          </cell>
          <cell r="SI83">
            <v>0.38680555555555562</v>
          </cell>
          <cell r="SJ83">
            <v>0.3756944444444445</v>
          </cell>
          <cell r="SK83">
            <v>0</v>
          </cell>
          <cell r="SL83">
            <v>0</v>
          </cell>
          <cell r="SM83">
            <v>0.37569444444444444</v>
          </cell>
          <cell r="SN83">
            <v>0.37569444444444439</v>
          </cell>
          <cell r="SO83">
            <v>0.37569444444444439</v>
          </cell>
          <cell r="SP83">
            <v>0.37777777777777782</v>
          </cell>
          <cell r="SQ83">
            <v>0</v>
          </cell>
          <cell r="SR83">
            <v>0</v>
          </cell>
          <cell r="SS83">
            <v>0.37499999999999994</v>
          </cell>
          <cell r="ST83">
            <v>0.41805555555555562</v>
          </cell>
          <cell r="SU83">
            <v>0</v>
          </cell>
          <cell r="SV83">
            <v>0.38263888888888897</v>
          </cell>
          <cell r="SW83">
            <v>0.3847222222222223</v>
          </cell>
          <cell r="SX83">
            <v>0.41736111111111118</v>
          </cell>
          <cell r="SY83">
            <v>0</v>
          </cell>
          <cell r="SZ83">
            <v>0</v>
          </cell>
          <cell r="TA83">
            <v>0</v>
          </cell>
          <cell r="TB83">
            <v>0</v>
          </cell>
          <cell r="TC83">
            <v>0</v>
          </cell>
          <cell r="TD83">
            <v>0</v>
          </cell>
          <cell r="TF83">
            <v>0</v>
          </cell>
          <cell r="TG83">
            <v>0</v>
          </cell>
          <cell r="TH83">
            <v>0</v>
          </cell>
          <cell r="TI83">
            <v>0</v>
          </cell>
          <cell r="TJ83">
            <v>0</v>
          </cell>
          <cell r="TK83">
            <v>0</v>
          </cell>
          <cell r="TL83">
            <v>0</v>
          </cell>
          <cell r="TM83">
            <v>0</v>
          </cell>
          <cell r="TN83">
            <v>0</v>
          </cell>
          <cell r="TO83">
            <v>0</v>
          </cell>
          <cell r="TP83">
            <v>0</v>
          </cell>
          <cell r="TQ83">
            <v>0</v>
          </cell>
          <cell r="TR83">
            <v>0</v>
          </cell>
          <cell r="TS83">
            <v>0</v>
          </cell>
          <cell r="TT83">
            <v>0</v>
          </cell>
          <cell r="TU83">
            <v>0</v>
          </cell>
          <cell r="TV83">
            <v>0</v>
          </cell>
          <cell r="TW83">
            <v>0</v>
          </cell>
          <cell r="TX83">
            <v>0</v>
          </cell>
          <cell r="TY83">
            <v>0</v>
          </cell>
          <cell r="TZ83">
            <v>0</v>
          </cell>
          <cell r="UA83">
            <v>0</v>
          </cell>
          <cell r="UB83">
            <v>0</v>
          </cell>
          <cell r="UC83">
            <v>0</v>
          </cell>
          <cell r="UD83">
            <v>0</v>
          </cell>
          <cell r="UE83">
            <v>0</v>
          </cell>
          <cell r="UF83">
            <v>0</v>
          </cell>
          <cell r="UG83">
            <v>0</v>
          </cell>
          <cell r="UH83">
            <v>0</v>
          </cell>
          <cell r="UI83">
            <v>0</v>
          </cell>
          <cell r="UJ83">
            <v>0</v>
          </cell>
          <cell r="UL83">
            <v>0</v>
          </cell>
          <cell r="UM83">
            <v>0</v>
          </cell>
          <cell r="UN83">
            <v>0</v>
          </cell>
          <cell r="UO83">
            <v>0</v>
          </cell>
          <cell r="UP83">
            <v>0</v>
          </cell>
          <cell r="UQ83">
            <v>0</v>
          </cell>
          <cell r="UR83">
            <v>0</v>
          </cell>
          <cell r="US83">
            <v>0</v>
          </cell>
          <cell r="UT83">
            <v>0</v>
          </cell>
          <cell r="UU83">
            <v>0</v>
          </cell>
          <cell r="UV83">
            <v>0</v>
          </cell>
          <cell r="UW83">
            <v>0</v>
          </cell>
          <cell r="UX83">
            <v>0</v>
          </cell>
          <cell r="UY83">
            <v>0</v>
          </cell>
          <cell r="UZ83">
            <v>0</v>
          </cell>
          <cell r="VA83">
            <v>0</v>
          </cell>
          <cell r="VB83">
            <v>0</v>
          </cell>
          <cell r="VC83">
            <v>0</v>
          </cell>
          <cell r="VD83">
            <v>0</v>
          </cell>
          <cell r="VE83">
            <v>0</v>
          </cell>
          <cell r="VF83">
            <v>0</v>
          </cell>
          <cell r="VG83">
            <v>0</v>
          </cell>
          <cell r="VH83">
            <v>0</v>
          </cell>
          <cell r="VI83">
            <v>0</v>
          </cell>
          <cell r="VJ83">
            <v>0</v>
          </cell>
          <cell r="VK83">
            <v>0</v>
          </cell>
          <cell r="VL83">
            <v>0</v>
          </cell>
          <cell r="VM83">
            <v>0</v>
          </cell>
          <cell r="VN83">
            <v>0</v>
          </cell>
          <cell r="VO83">
            <v>0</v>
          </cell>
          <cell r="VP83">
            <v>0</v>
          </cell>
          <cell r="VR83">
            <v>19</v>
          </cell>
          <cell r="VS83">
            <v>28</v>
          </cell>
          <cell r="VT83">
            <v>19</v>
          </cell>
          <cell r="VU83">
            <v>18</v>
          </cell>
          <cell r="VV83">
            <v>9</v>
          </cell>
          <cell r="VW83">
            <v>0</v>
          </cell>
          <cell r="VX83">
            <v>0</v>
          </cell>
          <cell r="VY83">
            <v>0</v>
          </cell>
          <cell r="VZ83">
            <v>0</v>
          </cell>
          <cell r="WA83">
            <v>0</v>
          </cell>
          <cell r="WB83">
            <v>0</v>
          </cell>
          <cell r="WC83">
            <v>0</v>
          </cell>
          <cell r="WD83">
            <v>0</v>
          </cell>
          <cell r="WE83">
            <v>1</v>
          </cell>
          <cell r="WF83">
            <v>0</v>
          </cell>
          <cell r="WG83">
            <v>0</v>
          </cell>
          <cell r="WH83">
            <v>0</v>
          </cell>
          <cell r="WI83">
            <v>0</v>
          </cell>
          <cell r="WJ83">
            <v>1</v>
          </cell>
          <cell r="WK83">
            <v>0</v>
          </cell>
          <cell r="WL83">
            <v>0</v>
          </cell>
          <cell r="WM83">
            <v>0</v>
          </cell>
          <cell r="WN83">
            <v>0</v>
          </cell>
          <cell r="WO83">
            <v>0</v>
          </cell>
          <cell r="WP83">
            <v>0</v>
          </cell>
          <cell r="WQ83">
            <v>1</v>
          </cell>
          <cell r="WR83">
            <v>2</v>
          </cell>
          <cell r="WS83">
            <v>3</v>
          </cell>
          <cell r="WT83">
            <v>0</v>
          </cell>
          <cell r="WU83">
            <v>0</v>
          </cell>
          <cell r="WV83">
            <v>0</v>
          </cell>
          <cell r="WW83">
            <v>0</v>
          </cell>
          <cell r="WX83">
            <v>0</v>
          </cell>
          <cell r="WY83">
            <v>2</v>
          </cell>
          <cell r="WZ83">
            <v>0</v>
          </cell>
          <cell r="XA83">
            <v>1</v>
          </cell>
          <cell r="XB83">
            <v>0</v>
          </cell>
          <cell r="XC83">
            <v>0</v>
          </cell>
          <cell r="XD83">
            <v>1</v>
          </cell>
          <cell r="XE83">
            <v>0</v>
          </cell>
          <cell r="XF83">
            <v>0</v>
          </cell>
          <cell r="XG83">
            <v>0</v>
          </cell>
          <cell r="XH83">
            <v>0</v>
          </cell>
          <cell r="XI83">
            <v>0</v>
          </cell>
          <cell r="XJ83">
            <v>2</v>
          </cell>
          <cell r="XK83">
            <v>8</v>
          </cell>
          <cell r="XL83">
            <v>6</v>
          </cell>
          <cell r="XM83">
            <v>4</v>
          </cell>
          <cell r="XN83">
            <v>18</v>
          </cell>
          <cell r="XO83">
            <v>0</v>
          </cell>
          <cell r="XP83">
            <v>0</v>
          </cell>
          <cell r="XQ83">
            <v>0</v>
          </cell>
          <cell r="XR83">
            <v>0</v>
          </cell>
          <cell r="XS83">
            <v>0</v>
          </cell>
          <cell r="XT83">
            <v>0</v>
          </cell>
          <cell r="XU83">
            <v>0</v>
          </cell>
          <cell r="XV83">
            <v>0</v>
          </cell>
          <cell r="XW83">
            <v>2</v>
          </cell>
          <cell r="XX83">
            <v>3</v>
          </cell>
          <cell r="XY83">
            <v>3</v>
          </cell>
          <cell r="XZ83">
            <v>8</v>
          </cell>
          <cell r="YA83">
            <v>0</v>
          </cell>
          <cell r="YB83">
            <v>0</v>
          </cell>
          <cell r="YC83">
            <v>0</v>
          </cell>
          <cell r="YD83">
            <v>0</v>
          </cell>
          <cell r="YE83">
            <v>0</v>
          </cell>
          <cell r="YF83">
            <v>36</v>
          </cell>
          <cell r="YG83">
            <v>1</v>
          </cell>
          <cell r="YH83">
            <v>1</v>
          </cell>
          <cell r="YI83">
            <v>1</v>
          </cell>
          <cell r="YJ83">
            <v>1</v>
          </cell>
          <cell r="YL83">
            <v>1</v>
          </cell>
          <cell r="YM83" t="str">
            <v>B</v>
          </cell>
          <cell r="YN83">
            <v>1</v>
          </cell>
          <cell r="YO83">
            <v>0</v>
          </cell>
          <cell r="YP83">
            <v>1</v>
          </cell>
        </row>
        <row r="84">
          <cell r="B84" t="str">
            <v>SITI KHOMALA SYARIE</v>
          </cell>
          <cell r="C84">
            <v>168487</v>
          </cell>
          <cell r="D84" t="str">
            <v>2</v>
          </cell>
          <cell r="E84" t="str">
            <v>ISLAM</v>
          </cell>
          <cell r="F84" t="str">
            <v>PKWT</v>
          </cell>
          <cell r="G84" t="str">
            <v>PREPAID</v>
          </cell>
          <cell r="J84">
            <v>20236780</v>
          </cell>
          <cell r="K84">
            <v>570102</v>
          </cell>
          <cell r="L84" t="str">
            <v>PEREMPUAN</v>
          </cell>
          <cell r="M84" t="str">
            <v>AGENT PREPAID</v>
          </cell>
          <cell r="N84" t="str">
            <v>FERDY LEONARD SAMUEL TAULO</v>
          </cell>
          <cell r="O84" t="str">
            <v>AAN YANUAR</v>
          </cell>
          <cell r="Q84">
            <v>0.37499999999999994</v>
          </cell>
          <cell r="R84">
            <v>25</v>
          </cell>
          <cell r="S84" t="str">
            <v>H</v>
          </cell>
          <cell r="AB84">
            <v>1.3833333333333333</v>
          </cell>
          <cell r="AC84">
            <v>29</v>
          </cell>
          <cell r="AD84" t="str">
            <v>H</v>
          </cell>
          <cell r="AM84">
            <v>0.36458333333333326</v>
          </cell>
          <cell r="AN84" t="str">
            <v>33-1</v>
          </cell>
          <cell r="AO84" t="str">
            <v>H</v>
          </cell>
          <cell r="AX84">
            <v>0</v>
          </cell>
          <cell r="AZ84" t="str">
            <v>LP</v>
          </cell>
          <cell r="BI84">
            <v>0.40138888888888885</v>
          </cell>
          <cell r="BJ84">
            <v>26</v>
          </cell>
          <cell r="BK84" t="str">
            <v>H</v>
          </cell>
          <cell r="BT84">
            <v>0.38541666666666674</v>
          </cell>
          <cell r="BU84">
            <v>22</v>
          </cell>
          <cell r="BV84" t="str">
            <v>TDT</v>
          </cell>
          <cell r="BW84" t="str">
            <v>WINDIARANI MAYANGSARI WINTANA</v>
          </cell>
          <cell r="CE84">
            <v>0.37499999999999994</v>
          </cell>
          <cell r="CF84" t="str">
            <v>34-1</v>
          </cell>
          <cell r="CG84" t="str">
            <v>H</v>
          </cell>
          <cell r="CP84">
            <v>0</v>
          </cell>
          <cell r="CR84" t="str">
            <v>LP</v>
          </cell>
          <cell r="DA84">
            <v>0</v>
          </cell>
          <cell r="DC84" t="str">
            <v>LP</v>
          </cell>
          <cell r="DL84">
            <v>0.38472222222222219</v>
          </cell>
          <cell r="DM84">
            <v>22</v>
          </cell>
          <cell r="DN84" t="str">
            <v>H</v>
          </cell>
          <cell r="DW84">
            <v>0.37500000000000006</v>
          </cell>
          <cell r="DX84">
            <v>29</v>
          </cell>
          <cell r="DY84" t="str">
            <v>H</v>
          </cell>
          <cell r="EH84">
            <v>0.375</v>
          </cell>
          <cell r="EI84" t="str">
            <v>33-1</v>
          </cell>
          <cell r="EJ84" t="str">
            <v>H</v>
          </cell>
          <cell r="ES84">
            <v>0</v>
          </cell>
          <cell r="EU84" t="str">
            <v>LP</v>
          </cell>
          <cell r="FD84">
            <v>0.37500000000000006</v>
          </cell>
          <cell r="FE84">
            <v>26</v>
          </cell>
          <cell r="FF84" t="str">
            <v>H</v>
          </cell>
          <cell r="FO84">
            <v>0.37499999999999994</v>
          </cell>
          <cell r="FP84">
            <v>28</v>
          </cell>
          <cell r="FQ84" t="str">
            <v>H</v>
          </cell>
          <cell r="FZ84">
            <v>0.37500000000000006</v>
          </cell>
          <cell r="GA84">
            <v>32</v>
          </cell>
          <cell r="GB84" t="str">
            <v>H</v>
          </cell>
          <cell r="GK84">
            <v>0.37499999999999994</v>
          </cell>
          <cell r="GL84" t="str">
            <v>34-1</v>
          </cell>
          <cell r="GM84" t="str">
            <v>H</v>
          </cell>
          <cell r="GV84">
            <v>0.37569444444444444</v>
          </cell>
          <cell r="GW84" t="str">
            <v>33-1</v>
          </cell>
          <cell r="GX84" t="str">
            <v>TLTM</v>
          </cell>
          <cell r="GY84" t="str">
            <v>ANA NURDIANA</v>
          </cell>
          <cell r="HG84">
            <v>0</v>
          </cell>
          <cell r="HI84" t="str">
            <v>LP</v>
          </cell>
          <cell r="HR84">
            <v>0</v>
          </cell>
          <cell r="HT84" t="str">
            <v>TLTL</v>
          </cell>
          <cell r="HU84" t="str">
            <v>ANA NURDIANA</v>
          </cell>
          <cell r="IC84">
            <v>0.37499999999999994</v>
          </cell>
          <cell r="ID84" t="str">
            <v>34-1</v>
          </cell>
          <cell r="IE84" t="str">
            <v>H</v>
          </cell>
          <cell r="IN84">
            <v>0</v>
          </cell>
          <cell r="IP84" t="str">
            <v>LP</v>
          </cell>
          <cell r="JF84">
            <v>0</v>
          </cell>
          <cell r="JH84" t="str">
            <v>LP</v>
          </cell>
          <cell r="JQ84">
            <v>0</v>
          </cell>
          <cell r="JS84" t="str">
            <v>S</v>
          </cell>
          <cell r="JV84" t="str">
            <v>DEMAM</v>
          </cell>
          <cell r="KB84">
            <v>0</v>
          </cell>
          <cell r="KD84" t="str">
            <v>S</v>
          </cell>
          <cell r="KG84" t="str">
            <v>DEMAM</v>
          </cell>
          <cell r="KM84">
            <v>0.375</v>
          </cell>
          <cell r="KN84" t="str">
            <v>33-1</v>
          </cell>
          <cell r="KO84" t="str">
            <v>H</v>
          </cell>
          <cell r="KX84">
            <v>0</v>
          </cell>
          <cell r="KZ84" t="str">
            <v>LP</v>
          </cell>
          <cell r="LI84">
            <v>0</v>
          </cell>
          <cell r="LK84" t="str">
            <v>C</v>
          </cell>
          <cell r="NB84">
            <v>25</v>
          </cell>
          <cell r="NC84">
            <v>29</v>
          </cell>
          <cell r="ND84" t="str">
            <v>33-1</v>
          </cell>
          <cell r="NE84">
            <v>0</v>
          </cell>
          <cell r="NF84">
            <v>26</v>
          </cell>
          <cell r="NG84">
            <v>22</v>
          </cell>
          <cell r="NH84" t="str">
            <v>34-1</v>
          </cell>
          <cell r="NI84">
            <v>0</v>
          </cell>
          <cell r="NJ84">
            <v>0</v>
          </cell>
          <cell r="NK84">
            <v>22</v>
          </cell>
          <cell r="NL84">
            <v>29</v>
          </cell>
          <cell r="NM84" t="str">
            <v>33-1</v>
          </cell>
          <cell r="NN84">
            <v>0</v>
          </cell>
          <cell r="NO84">
            <v>26</v>
          </cell>
          <cell r="NP84">
            <v>28</v>
          </cell>
          <cell r="NQ84">
            <v>32</v>
          </cell>
          <cell r="NR84" t="str">
            <v>34-1</v>
          </cell>
          <cell r="NS84" t="str">
            <v>33-1</v>
          </cell>
          <cell r="NT84">
            <v>0</v>
          </cell>
          <cell r="NU84">
            <v>0</v>
          </cell>
          <cell r="NV84" t="str">
            <v>34-1</v>
          </cell>
          <cell r="NW84">
            <v>0</v>
          </cell>
          <cell r="NX84">
            <v>0</v>
          </cell>
          <cell r="NY84">
            <v>0</v>
          </cell>
          <cell r="NZ84">
            <v>0</v>
          </cell>
          <cell r="OA84" t="str">
            <v>33-1</v>
          </cell>
          <cell r="OB84">
            <v>0</v>
          </cell>
          <cell r="OC84">
            <v>0</v>
          </cell>
          <cell r="OD84">
            <v>0</v>
          </cell>
          <cell r="OE84">
            <v>0</v>
          </cell>
          <cell r="OF84">
            <v>0</v>
          </cell>
          <cell r="OH84" t="str">
            <v>H</v>
          </cell>
          <cell r="OI84" t="str">
            <v>H</v>
          </cell>
          <cell r="OJ84" t="str">
            <v>H</v>
          </cell>
          <cell r="OK84" t="str">
            <v>LP</v>
          </cell>
          <cell r="OL84" t="str">
            <v>H</v>
          </cell>
          <cell r="OM84" t="str">
            <v>TDT</v>
          </cell>
          <cell r="ON84" t="str">
            <v>H</v>
          </cell>
          <cell r="OO84" t="str">
            <v>LP</v>
          </cell>
          <cell r="OP84" t="str">
            <v>LP</v>
          </cell>
          <cell r="OQ84" t="str">
            <v>H</v>
          </cell>
          <cell r="OR84" t="str">
            <v>H</v>
          </cell>
          <cell r="OS84" t="str">
            <v>H</v>
          </cell>
          <cell r="OT84" t="str">
            <v>LP</v>
          </cell>
          <cell r="OU84" t="str">
            <v>H</v>
          </cell>
          <cell r="OV84" t="str">
            <v>H</v>
          </cell>
          <cell r="OW84" t="str">
            <v>H</v>
          </cell>
          <cell r="OX84" t="str">
            <v>H</v>
          </cell>
          <cell r="OY84" t="str">
            <v>TLTM</v>
          </cell>
          <cell r="OZ84" t="str">
            <v>LP</v>
          </cell>
          <cell r="PA84" t="str">
            <v>TLTL</v>
          </cell>
          <cell r="PB84" t="str">
            <v>H</v>
          </cell>
          <cell r="PC84" t="str">
            <v>LP</v>
          </cell>
          <cell r="PD84" t="str">
            <v>LP</v>
          </cell>
          <cell r="PE84" t="str">
            <v>S</v>
          </cell>
          <cell r="PF84" t="str">
            <v>S</v>
          </cell>
          <cell r="PG84" t="str">
            <v>H</v>
          </cell>
          <cell r="PH84" t="str">
            <v>LP</v>
          </cell>
          <cell r="PI84" t="str">
            <v>C</v>
          </cell>
          <cell r="PJ84">
            <v>0</v>
          </cell>
          <cell r="PK84">
            <v>0</v>
          </cell>
          <cell r="PL84">
            <v>0</v>
          </cell>
          <cell r="PN84">
            <v>0</v>
          </cell>
          <cell r="PO84">
            <v>0</v>
          </cell>
          <cell r="PP84">
            <v>0</v>
          </cell>
          <cell r="PQ84">
            <v>0</v>
          </cell>
          <cell r="PR84">
            <v>0</v>
          </cell>
          <cell r="PS84" t="str">
            <v>WINDIARANI MAYANGSARI WINTANA</v>
          </cell>
          <cell r="PT84">
            <v>0</v>
          </cell>
          <cell r="PU84">
            <v>0</v>
          </cell>
          <cell r="PV84">
            <v>0</v>
          </cell>
          <cell r="PW84">
            <v>0</v>
          </cell>
          <cell r="PX84">
            <v>0</v>
          </cell>
          <cell r="PY84">
            <v>0</v>
          </cell>
          <cell r="PZ84">
            <v>0</v>
          </cell>
          <cell r="QA84">
            <v>0</v>
          </cell>
          <cell r="QB84">
            <v>0</v>
          </cell>
          <cell r="QC84">
            <v>0</v>
          </cell>
          <cell r="QD84">
            <v>0</v>
          </cell>
          <cell r="QE84" t="str">
            <v>ANA NURDIANA</v>
          </cell>
          <cell r="QF84">
            <v>0</v>
          </cell>
          <cell r="QG84" t="str">
            <v>ANA NURDIANA</v>
          </cell>
          <cell r="QH84">
            <v>0</v>
          </cell>
          <cell r="QI84">
            <v>0</v>
          </cell>
          <cell r="QJ84">
            <v>0</v>
          </cell>
          <cell r="QK84">
            <v>0</v>
          </cell>
          <cell r="QL84">
            <v>0</v>
          </cell>
          <cell r="QM84">
            <v>0</v>
          </cell>
          <cell r="QN84">
            <v>0</v>
          </cell>
          <cell r="QO84">
            <v>0</v>
          </cell>
          <cell r="QP84">
            <v>0</v>
          </cell>
          <cell r="QQ84">
            <v>0</v>
          </cell>
          <cell r="QR84">
            <v>0</v>
          </cell>
          <cell r="QT84">
            <v>0</v>
          </cell>
          <cell r="QU84">
            <v>0</v>
          </cell>
          <cell r="QV84">
            <v>0</v>
          </cell>
          <cell r="QW84">
            <v>0</v>
          </cell>
          <cell r="QX84">
            <v>0</v>
          </cell>
          <cell r="QY84">
            <v>0</v>
          </cell>
          <cell r="QZ84">
            <v>0</v>
          </cell>
          <cell r="RA84">
            <v>0</v>
          </cell>
          <cell r="RB84">
            <v>0</v>
          </cell>
          <cell r="RC84">
            <v>0</v>
          </cell>
          <cell r="RD84">
            <v>0</v>
          </cell>
          <cell r="RE84">
            <v>0</v>
          </cell>
          <cell r="RF84">
            <v>0</v>
          </cell>
          <cell r="RG84">
            <v>0</v>
          </cell>
          <cell r="RH84">
            <v>0</v>
          </cell>
          <cell r="RI84">
            <v>0</v>
          </cell>
          <cell r="RJ84">
            <v>0</v>
          </cell>
          <cell r="RK84">
            <v>0</v>
          </cell>
          <cell r="RL84">
            <v>0</v>
          </cell>
          <cell r="RM84">
            <v>0</v>
          </cell>
          <cell r="RN84">
            <v>0</v>
          </cell>
          <cell r="RO84">
            <v>0</v>
          </cell>
          <cell r="RP84">
            <v>0</v>
          </cell>
          <cell r="RQ84">
            <v>0</v>
          </cell>
          <cell r="RR84">
            <v>0</v>
          </cell>
          <cell r="RS84">
            <v>0</v>
          </cell>
          <cell r="RT84">
            <v>0</v>
          </cell>
          <cell r="RU84">
            <v>0</v>
          </cell>
          <cell r="RV84">
            <v>0</v>
          </cell>
          <cell r="RW84">
            <v>0</v>
          </cell>
          <cell r="RX84">
            <v>0</v>
          </cell>
          <cell r="RZ84">
            <v>0.37499999999999994</v>
          </cell>
          <cell r="SA84">
            <v>1.3833333333333333</v>
          </cell>
          <cell r="SB84">
            <v>0.36458333333333326</v>
          </cell>
          <cell r="SC84">
            <v>0</v>
          </cell>
          <cell r="SD84">
            <v>0.40138888888888885</v>
          </cell>
          <cell r="SE84">
            <v>0.38541666666666674</v>
          </cell>
          <cell r="SF84">
            <v>0.37499999999999994</v>
          </cell>
          <cell r="SG84">
            <v>0</v>
          </cell>
          <cell r="SH84">
            <v>0</v>
          </cell>
          <cell r="SI84">
            <v>0.38472222222222219</v>
          </cell>
          <cell r="SJ84">
            <v>0.37500000000000006</v>
          </cell>
          <cell r="SK84">
            <v>0.375</v>
          </cell>
          <cell r="SL84">
            <v>0</v>
          </cell>
          <cell r="SM84">
            <v>0.37500000000000006</v>
          </cell>
          <cell r="SN84">
            <v>0.37499999999999994</v>
          </cell>
          <cell r="SO84">
            <v>0.37500000000000006</v>
          </cell>
          <cell r="SP84">
            <v>0.37499999999999994</v>
          </cell>
          <cell r="SQ84">
            <v>0.37569444444444444</v>
          </cell>
          <cell r="SR84">
            <v>0</v>
          </cell>
          <cell r="SS84">
            <v>0</v>
          </cell>
          <cell r="ST84">
            <v>0.37499999999999994</v>
          </cell>
          <cell r="SU84">
            <v>0</v>
          </cell>
          <cell r="SV84">
            <v>0</v>
          </cell>
          <cell r="SW84">
            <v>0</v>
          </cell>
          <cell r="SX84">
            <v>0</v>
          </cell>
          <cell r="SY84">
            <v>0.375</v>
          </cell>
          <cell r="SZ84">
            <v>0</v>
          </cell>
          <cell r="TA84">
            <v>0</v>
          </cell>
          <cell r="TB84">
            <v>0</v>
          </cell>
          <cell r="TC84">
            <v>0</v>
          </cell>
          <cell r="TD84">
            <v>0</v>
          </cell>
          <cell r="TF84">
            <v>0</v>
          </cell>
          <cell r="TG84">
            <v>0</v>
          </cell>
          <cell r="TH84">
            <v>0</v>
          </cell>
          <cell r="TI84">
            <v>0</v>
          </cell>
          <cell r="TJ84">
            <v>0</v>
          </cell>
          <cell r="TK84">
            <v>0</v>
          </cell>
          <cell r="TL84">
            <v>0</v>
          </cell>
          <cell r="TM84">
            <v>0</v>
          </cell>
          <cell r="TN84">
            <v>0</v>
          </cell>
          <cell r="TO84">
            <v>0</v>
          </cell>
          <cell r="TP84">
            <v>0</v>
          </cell>
          <cell r="TQ84">
            <v>0</v>
          </cell>
          <cell r="TR84">
            <v>0</v>
          </cell>
          <cell r="TS84">
            <v>0</v>
          </cell>
          <cell r="TT84">
            <v>0</v>
          </cell>
          <cell r="TU84">
            <v>0</v>
          </cell>
          <cell r="TV84">
            <v>0</v>
          </cell>
          <cell r="TW84">
            <v>0</v>
          </cell>
          <cell r="TX84">
            <v>0</v>
          </cell>
          <cell r="TY84">
            <v>0</v>
          </cell>
          <cell r="TZ84">
            <v>0</v>
          </cell>
          <cell r="UA84">
            <v>0</v>
          </cell>
          <cell r="UB84">
            <v>0</v>
          </cell>
          <cell r="UC84">
            <v>0</v>
          </cell>
          <cell r="UD84">
            <v>0</v>
          </cell>
          <cell r="UE84">
            <v>0</v>
          </cell>
          <cell r="UF84">
            <v>0</v>
          </cell>
          <cell r="UG84">
            <v>0</v>
          </cell>
          <cell r="UH84">
            <v>0</v>
          </cell>
          <cell r="UI84">
            <v>0</v>
          </cell>
          <cell r="UJ84">
            <v>0</v>
          </cell>
          <cell r="UL84">
            <v>0</v>
          </cell>
          <cell r="UM84">
            <v>0</v>
          </cell>
          <cell r="UN84">
            <v>0</v>
          </cell>
          <cell r="UO84">
            <v>0</v>
          </cell>
          <cell r="UP84">
            <v>0</v>
          </cell>
          <cell r="UQ84">
            <v>0</v>
          </cell>
          <cell r="UR84">
            <v>0</v>
          </cell>
          <cell r="US84">
            <v>0</v>
          </cell>
          <cell r="UT84">
            <v>0</v>
          </cell>
          <cell r="UU84">
            <v>0</v>
          </cell>
          <cell r="UV84">
            <v>0</v>
          </cell>
          <cell r="UW84">
            <v>0</v>
          </cell>
          <cell r="UX84">
            <v>0</v>
          </cell>
          <cell r="UY84">
            <v>0</v>
          </cell>
          <cell r="UZ84">
            <v>0</v>
          </cell>
          <cell r="VA84">
            <v>0</v>
          </cell>
          <cell r="VB84">
            <v>0</v>
          </cell>
          <cell r="VC84">
            <v>0</v>
          </cell>
          <cell r="VD84">
            <v>0</v>
          </cell>
          <cell r="VE84">
            <v>0</v>
          </cell>
          <cell r="VF84">
            <v>0</v>
          </cell>
          <cell r="VG84">
            <v>0</v>
          </cell>
          <cell r="VH84">
            <v>0</v>
          </cell>
          <cell r="VI84">
            <v>0</v>
          </cell>
          <cell r="VJ84">
            <v>0</v>
          </cell>
          <cell r="VK84">
            <v>0</v>
          </cell>
          <cell r="VL84">
            <v>0</v>
          </cell>
          <cell r="VM84">
            <v>0</v>
          </cell>
          <cell r="VN84">
            <v>0</v>
          </cell>
          <cell r="VO84">
            <v>0</v>
          </cell>
          <cell r="VP84">
            <v>0</v>
          </cell>
          <cell r="VR84">
            <v>19</v>
          </cell>
          <cell r="VS84">
            <v>28</v>
          </cell>
          <cell r="VT84">
            <v>17</v>
          </cell>
          <cell r="VU84">
            <v>16</v>
          </cell>
          <cell r="VV84">
            <v>9</v>
          </cell>
          <cell r="VW84">
            <v>2</v>
          </cell>
          <cell r="VX84">
            <v>0</v>
          </cell>
          <cell r="VY84">
            <v>2</v>
          </cell>
          <cell r="VZ84">
            <v>0</v>
          </cell>
          <cell r="WA84">
            <v>0</v>
          </cell>
          <cell r="WB84">
            <v>0</v>
          </cell>
          <cell r="WC84">
            <v>0</v>
          </cell>
          <cell r="WD84">
            <v>2</v>
          </cell>
          <cell r="WE84">
            <v>1</v>
          </cell>
          <cell r="WF84">
            <v>0</v>
          </cell>
          <cell r="WG84">
            <v>0</v>
          </cell>
          <cell r="WH84">
            <v>0</v>
          </cell>
          <cell r="WI84">
            <v>0</v>
          </cell>
          <cell r="WJ84">
            <v>1</v>
          </cell>
          <cell r="WK84">
            <v>0</v>
          </cell>
          <cell r="WL84">
            <v>0</v>
          </cell>
          <cell r="WM84">
            <v>0</v>
          </cell>
          <cell r="WN84">
            <v>0</v>
          </cell>
          <cell r="WO84">
            <v>7</v>
          </cell>
          <cell r="WP84">
            <v>0</v>
          </cell>
          <cell r="WQ84">
            <v>1</v>
          </cell>
          <cell r="WR84">
            <v>0</v>
          </cell>
          <cell r="WS84">
            <v>1</v>
          </cell>
          <cell r="WT84">
            <v>0</v>
          </cell>
          <cell r="WU84">
            <v>0</v>
          </cell>
          <cell r="WV84">
            <v>1</v>
          </cell>
          <cell r="WW84">
            <v>1</v>
          </cell>
          <cell r="WX84">
            <v>2</v>
          </cell>
          <cell r="WY84">
            <v>0</v>
          </cell>
          <cell r="WZ84">
            <v>0</v>
          </cell>
          <cell r="XA84">
            <v>0</v>
          </cell>
          <cell r="XB84">
            <v>0</v>
          </cell>
          <cell r="XC84">
            <v>0</v>
          </cell>
          <cell r="XD84">
            <v>0</v>
          </cell>
          <cell r="XE84">
            <v>0</v>
          </cell>
          <cell r="XF84">
            <v>0</v>
          </cell>
          <cell r="XG84">
            <v>0</v>
          </cell>
          <cell r="XH84">
            <v>0</v>
          </cell>
          <cell r="XI84">
            <v>0</v>
          </cell>
          <cell r="XJ84">
            <v>0</v>
          </cell>
          <cell r="XK84">
            <v>7</v>
          </cell>
          <cell r="XL84">
            <v>7</v>
          </cell>
          <cell r="XM84">
            <v>2</v>
          </cell>
          <cell r="XN84">
            <v>16</v>
          </cell>
          <cell r="XO84">
            <v>0</v>
          </cell>
          <cell r="XP84">
            <v>0</v>
          </cell>
          <cell r="XQ84">
            <v>2</v>
          </cell>
          <cell r="XR84">
            <v>2</v>
          </cell>
          <cell r="XS84">
            <v>0</v>
          </cell>
          <cell r="XT84">
            <v>0</v>
          </cell>
          <cell r="XU84">
            <v>0</v>
          </cell>
          <cell r="XV84">
            <v>0</v>
          </cell>
          <cell r="XW84">
            <v>3</v>
          </cell>
          <cell r="XX84">
            <v>2</v>
          </cell>
          <cell r="XY84">
            <v>2</v>
          </cell>
          <cell r="XZ84">
            <v>7</v>
          </cell>
          <cell r="YA84">
            <v>0</v>
          </cell>
          <cell r="YB84">
            <v>0</v>
          </cell>
          <cell r="YC84">
            <v>0</v>
          </cell>
          <cell r="YD84">
            <v>0</v>
          </cell>
          <cell r="YE84">
            <v>0</v>
          </cell>
          <cell r="YF84">
            <v>34</v>
          </cell>
          <cell r="YG84">
            <v>1</v>
          </cell>
          <cell r="YH84">
            <v>1</v>
          </cell>
          <cell r="YI84">
            <v>0.77777777777777779</v>
          </cell>
          <cell r="YJ84">
            <v>0.88888888888888884</v>
          </cell>
          <cell r="YL84">
            <v>0.87878787878787878</v>
          </cell>
          <cell r="YM84" t="str">
            <v>B</v>
          </cell>
          <cell r="YN84">
            <v>0.87878787878787878</v>
          </cell>
          <cell r="YO84">
            <v>2</v>
          </cell>
          <cell r="YP84">
            <v>0.88888888888888884</v>
          </cell>
        </row>
        <row r="85">
          <cell r="B85" t="str">
            <v>SOPIAN ALI SANROPI</v>
          </cell>
          <cell r="C85">
            <v>157022</v>
          </cell>
          <cell r="D85" t="str">
            <v>4</v>
          </cell>
          <cell r="E85" t="str">
            <v>ISLAM</v>
          </cell>
          <cell r="F85" t="str">
            <v>PKWT</v>
          </cell>
          <cell r="G85" t="str">
            <v>MKIOS</v>
          </cell>
          <cell r="J85">
            <v>19233482</v>
          </cell>
          <cell r="K85">
            <v>570064</v>
          </cell>
          <cell r="L85" t="str">
            <v>LAKI-LAKI</v>
          </cell>
          <cell r="M85" t="str">
            <v>AGENT PREPAID</v>
          </cell>
          <cell r="N85" t="str">
            <v>HENDRA</v>
          </cell>
          <cell r="O85" t="str">
            <v>RIKA RIANY</v>
          </cell>
          <cell r="Q85">
            <v>0.36805555555555558</v>
          </cell>
          <cell r="R85">
            <v>60</v>
          </cell>
          <cell r="S85" t="str">
            <v>H</v>
          </cell>
          <cell r="AB85">
            <v>0.37569444444444439</v>
          </cell>
          <cell r="AC85">
            <v>68</v>
          </cell>
          <cell r="AD85" t="str">
            <v>H</v>
          </cell>
          <cell r="AM85">
            <v>1.3756944444444443</v>
          </cell>
          <cell r="AN85">
            <v>68</v>
          </cell>
          <cell r="AO85" t="str">
            <v>H</v>
          </cell>
          <cell r="AX85">
            <v>0</v>
          </cell>
          <cell r="AZ85" t="str">
            <v>LL</v>
          </cell>
          <cell r="BI85">
            <v>0</v>
          </cell>
          <cell r="BK85" t="str">
            <v>LL</v>
          </cell>
          <cell r="BT85">
            <v>0.37569444444444444</v>
          </cell>
          <cell r="BU85">
            <v>60</v>
          </cell>
          <cell r="BV85" t="str">
            <v>H</v>
          </cell>
          <cell r="CE85">
            <v>0.37777777777777771</v>
          </cell>
          <cell r="CF85">
            <v>68</v>
          </cell>
          <cell r="CG85" t="str">
            <v>H</v>
          </cell>
          <cell r="CP85">
            <v>0</v>
          </cell>
          <cell r="CR85" t="str">
            <v>C</v>
          </cell>
          <cell r="DA85">
            <v>0</v>
          </cell>
          <cell r="DC85" t="str">
            <v>LL</v>
          </cell>
          <cell r="DL85">
            <v>0.37361111111111112</v>
          </cell>
          <cell r="DM85">
            <v>58</v>
          </cell>
          <cell r="DN85" t="str">
            <v>H</v>
          </cell>
          <cell r="DW85">
            <v>0.37430555555555561</v>
          </cell>
          <cell r="DX85">
            <v>68</v>
          </cell>
          <cell r="DY85" t="str">
            <v>TDP</v>
          </cell>
          <cell r="DZ85" t="str">
            <v>MOHAMAD RIZKIANDRI SAPUTRA</v>
          </cell>
          <cell r="EA85" t="str">
            <v>KETEPATAN LOGIN</v>
          </cell>
          <cell r="EH85">
            <v>0.37569444444444433</v>
          </cell>
          <cell r="EI85">
            <v>56</v>
          </cell>
          <cell r="EJ85" t="str">
            <v>H</v>
          </cell>
          <cell r="ES85">
            <v>0</v>
          </cell>
          <cell r="EU85" t="str">
            <v>TLPL</v>
          </cell>
          <cell r="EV85" t="str">
            <v>FAUZI NUR MUHAMMAD</v>
          </cell>
          <cell r="EW85" t="str">
            <v>KETEPATAN LOGIN</v>
          </cell>
          <cell r="FD85">
            <v>0</v>
          </cell>
          <cell r="FF85" t="str">
            <v>LL</v>
          </cell>
          <cell r="FO85">
            <v>1.3756944444444446</v>
          </cell>
          <cell r="FP85">
            <v>58</v>
          </cell>
          <cell r="FQ85" t="str">
            <v>H</v>
          </cell>
          <cell r="FZ85">
            <v>0.375</v>
          </cell>
          <cell r="GA85">
            <v>58</v>
          </cell>
          <cell r="GB85" t="str">
            <v>H</v>
          </cell>
          <cell r="GK85">
            <v>0.375</v>
          </cell>
          <cell r="GL85">
            <v>62</v>
          </cell>
          <cell r="GM85" t="str">
            <v>H</v>
          </cell>
          <cell r="GV85">
            <v>0.37569444444444439</v>
          </cell>
          <cell r="GW85">
            <v>68</v>
          </cell>
          <cell r="GX85" t="str">
            <v>TLPM</v>
          </cell>
          <cell r="GY85" t="str">
            <v>FAUZI NUR MUHAMMAD</v>
          </cell>
          <cell r="GZ85" t="str">
            <v>KETEPATAN LOGIN</v>
          </cell>
          <cell r="HG85">
            <v>0</v>
          </cell>
          <cell r="HI85" t="str">
            <v>LL</v>
          </cell>
          <cell r="HR85">
            <v>0.37500000000000006</v>
          </cell>
          <cell r="HS85">
            <v>48</v>
          </cell>
          <cell r="HT85" t="str">
            <v>H</v>
          </cell>
          <cell r="IC85">
            <v>0.37569444444444444</v>
          </cell>
          <cell r="ID85">
            <v>60</v>
          </cell>
          <cell r="IE85" t="str">
            <v>H</v>
          </cell>
          <cell r="IN85">
            <v>0.37569444444444439</v>
          </cell>
          <cell r="IO85">
            <v>68</v>
          </cell>
          <cell r="IP85" t="str">
            <v>H</v>
          </cell>
          <cell r="JF85">
            <v>0</v>
          </cell>
          <cell r="JH85" t="str">
            <v>LL</v>
          </cell>
          <cell r="JQ85">
            <v>0</v>
          </cell>
          <cell r="JS85" t="str">
            <v>LL</v>
          </cell>
          <cell r="KB85">
            <v>1.4215277777777779</v>
          </cell>
          <cell r="KC85">
            <v>54</v>
          </cell>
          <cell r="KD85" t="str">
            <v>H</v>
          </cell>
          <cell r="KM85">
            <v>0.41666666666666674</v>
          </cell>
          <cell r="KN85">
            <v>54</v>
          </cell>
          <cell r="KO85" t="str">
            <v>H</v>
          </cell>
          <cell r="KX85">
            <v>1.3756944444444446</v>
          </cell>
          <cell r="KY85">
            <v>60</v>
          </cell>
          <cell r="KZ85" t="str">
            <v>H</v>
          </cell>
          <cell r="LI85">
            <v>0</v>
          </cell>
          <cell r="LK85" t="str">
            <v>LL</v>
          </cell>
          <cell r="NB85">
            <v>60</v>
          </cell>
          <cell r="NC85">
            <v>68</v>
          </cell>
          <cell r="ND85">
            <v>68</v>
          </cell>
          <cell r="NE85">
            <v>0</v>
          </cell>
          <cell r="NF85">
            <v>0</v>
          </cell>
          <cell r="NG85">
            <v>60</v>
          </cell>
          <cell r="NH85">
            <v>68</v>
          </cell>
          <cell r="NI85">
            <v>0</v>
          </cell>
          <cell r="NJ85">
            <v>0</v>
          </cell>
          <cell r="NK85">
            <v>58</v>
          </cell>
          <cell r="NL85">
            <v>68</v>
          </cell>
          <cell r="NM85">
            <v>56</v>
          </cell>
          <cell r="NN85">
            <v>0</v>
          </cell>
          <cell r="NO85">
            <v>0</v>
          </cell>
          <cell r="NP85">
            <v>58</v>
          </cell>
          <cell r="NQ85">
            <v>58</v>
          </cell>
          <cell r="NR85">
            <v>62</v>
          </cell>
          <cell r="NS85">
            <v>68</v>
          </cell>
          <cell r="NT85">
            <v>0</v>
          </cell>
          <cell r="NU85">
            <v>48</v>
          </cell>
          <cell r="NV85">
            <v>60</v>
          </cell>
          <cell r="NW85">
            <v>68</v>
          </cell>
          <cell r="NX85">
            <v>0</v>
          </cell>
          <cell r="NY85">
            <v>0</v>
          </cell>
          <cell r="NZ85">
            <v>54</v>
          </cell>
          <cell r="OA85">
            <v>54</v>
          </cell>
          <cell r="OB85">
            <v>60</v>
          </cell>
          <cell r="OC85">
            <v>0</v>
          </cell>
          <cell r="OD85">
            <v>0</v>
          </cell>
          <cell r="OE85">
            <v>0</v>
          </cell>
          <cell r="OF85">
            <v>0</v>
          </cell>
          <cell r="OH85" t="str">
            <v>H</v>
          </cell>
          <cell r="OI85" t="str">
            <v>H</v>
          </cell>
          <cell r="OJ85" t="str">
            <v>H</v>
          </cell>
          <cell r="OK85" t="str">
            <v>LL</v>
          </cell>
          <cell r="OL85" t="str">
            <v>LL</v>
          </cell>
          <cell r="OM85" t="str">
            <v>H</v>
          </cell>
          <cell r="ON85" t="str">
            <v>H</v>
          </cell>
          <cell r="OO85" t="str">
            <v>C</v>
          </cell>
          <cell r="OP85" t="str">
            <v>LL</v>
          </cell>
          <cell r="OQ85" t="str">
            <v>H</v>
          </cell>
          <cell r="OR85" t="str">
            <v>TDP</v>
          </cell>
          <cell r="OS85" t="str">
            <v>H</v>
          </cell>
          <cell r="OT85" t="str">
            <v>TLPL</v>
          </cell>
          <cell r="OU85" t="str">
            <v>LL</v>
          </cell>
          <cell r="OV85" t="str">
            <v>H</v>
          </cell>
          <cell r="OW85" t="str">
            <v>H</v>
          </cell>
          <cell r="OX85" t="str">
            <v>H</v>
          </cell>
          <cell r="OY85" t="str">
            <v>TLPM</v>
          </cell>
          <cell r="OZ85" t="str">
            <v>LL</v>
          </cell>
          <cell r="PA85" t="str">
            <v>H</v>
          </cell>
          <cell r="PB85" t="str">
            <v>H</v>
          </cell>
          <cell r="PC85" t="str">
            <v>H</v>
          </cell>
          <cell r="PD85" t="str">
            <v>LL</v>
          </cell>
          <cell r="PE85" t="str">
            <v>LL</v>
          </cell>
          <cell r="PF85" t="str">
            <v>H</v>
          </cell>
          <cell r="PG85" t="str">
            <v>H</v>
          </cell>
          <cell r="PH85" t="str">
            <v>H</v>
          </cell>
          <cell r="PI85" t="str">
            <v>LL</v>
          </cell>
          <cell r="PJ85">
            <v>0</v>
          </cell>
          <cell r="PK85">
            <v>0</v>
          </cell>
          <cell r="PL85">
            <v>0</v>
          </cell>
          <cell r="PN85">
            <v>0</v>
          </cell>
          <cell r="PO85">
            <v>0</v>
          </cell>
          <cell r="PP85">
            <v>0</v>
          </cell>
          <cell r="PQ85">
            <v>0</v>
          </cell>
          <cell r="PR85">
            <v>0</v>
          </cell>
          <cell r="PS85">
            <v>0</v>
          </cell>
          <cell r="PT85">
            <v>0</v>
          </cell>
          <cell r="PU85">
            <v>0</v>
          </cell>
          <cell r="PV85">
            <v>0</v>
          </cell>
          <cell r="PW85">
            <v>0</v>
          </cell>
          <cell r="PX85" t="str">
            <v>MOHAMAD RIZKIANDRI SAPUTRA</v>
          </cell>
          <cell r="PY85">
            <v>0</v>
          </cell>
          <cell r="PZ85" t="str">
            <v>FAUZI NUR MUHAMMAD</v>
          </cell>
          <cell r="QA85">
            <v>0</v>
          </cell>
          <cell r="QB85">
            <v>0</v>
          </cell>
          <cell r="QC85">
            <v>0</v>
          </cell>
          <cell r="QD85">
            <v>0</v>
          </cell>
          <cell r="QE85" t="str">
            <v>FAUZI NUR MUHAMMAD</v>
          </cell>
          <cell r="QF85">
            <v>0</v>
          </cell>
          <cell r="QG85">
            <v>0</v>
          </cell>
          <cell r="QH85">
            <v>0</v>
          </cell>
          <cell r="QI85">
            <v>0</v>
          </cell>
          <cell r="QJ85">
            <v>0</v>
          </cell>
          <cell r="QK85">
            <v>0</v>
          </cell>
          <cell r="QL85">
            <v>0</v>
          </cell>
          <cell r="QM85">
            <v>0</v>
          </cell>
          <cell r="QN85">
            <v>0</v>
          </cell>
          <cell r="QO85">
            <v>0</v>
          </cell>
          <cell r="QP85">
            <v>0</v>
          </cell>
          <cell r="QQ85">
            <v>0</v>
          </cell>
          <cell r="QR85">
            <v>0</v>
          </cell>
          <cell r="QT85">
            <v>0</v>
          </cell>
          <cell r="QU85">
            <v>0</v>
          </cell>
          <cell r="QV85">
            <v>0</v>
          </cell>
          <cell r="QW85">
            <v>0</v>
          </cell>
          <cell r="QX85">
            <v>0</v>
          </cell>
          <cell r="QY85">
            <v>0</v>
          </cell>
          <cell r="QZ85">
            <v>0</v>
          </cell>
          <cell r="RA85">
            <v>0</v>
          </cell>
          <cell r="RB85">
            <v>0</v>
          </cell>
          <cell r="RC85">
            <v>0</v>
          </cell>
          <cell r="RD85" t="str">
            <v>KETEPATAN LOGIN</v>
          </cell>
          <cell r="RE85">
            <v>0</v>
          </cell>
          <cell r="RF85" t="str">
            <v>KETEPATAN LOGIN</v>
          </cell>
          <cell r="RG85">
            <v>0</v>
          </cell>
          <cell r="RH85">
            <v>0</v>
          </cell>
          <cell r="RI85">
            <v>0</v>
          </cell>
          <cell r="RJ85">
            <v>0</v>
          </cell>
          <cell r="RK85" t="str">
            <v>KETEPATAN LOGIN</v>
          </cell>
          <cell r="RL85">
            <v>0</v>
          </cell>
          <cell r="RM85">
            <v>0</v>
          </cell>
          <cell r="RN85">
            <v>0</v>
          </cell>
          <cell r="RO85">
            <v>0</v>
          </cell>
          <cell r="RP85">
            <v>0</v>
          </cell>
          <cell r="RQ85">
            <v>0</v>
          </cell>
          <cell r="RR85">
            <v>0</v>
          </cell>
          <cell r="RS85">
            <v>0</v>
          </cell>
          <cell r="RT85">
            <v>0</v>
          </cell>
          <cell r="RU85">
            <v>0</v>
          </cell>
          <cell r="RV85">
            <v>0</v>
          </cell>
          <cell r="RW85">
            <v>0</v>
          </cell>
          <cell r="RX85">
            <v>0</v>
          </cell>
          <cell r="RZ85">
            <v>0.36805555555555558</v>
          </cell>
          <cell r="SA85">
            <v>0.37569444444444439</v>
          </cell>
          <cell r="SB85">
            <v>1.3756944444444443</v>
          </cell>
          <cell r="SC85">
            <v>0</v>
          </cell>
          <cell r="SD85">
            <v>0</v>
          </cell>
          <cell r="SE85">
            <v>0.37569444444444444</v>
          </cell>
          <cell r="SF85">
            <v>0.37777777777777771</v>
          </cell>
          <cell r="SG85">
            <v>0</v>
          </cell>
          <cell r="SH85">
            <v>0</v>
          </cell>
          <cell r="SI85">
            <v>0.37361111111111112</v>
          </cell>
          <cell r="SJ85">
            <v>0.37430555555555561</v>
          </cell>
          <cell r="SK85">
            <v>0.37569444444444433</v>
          </cell>
          <cell r="SL85">
            <v>0</v>
          </cell>
          <cell r="SM85">
            <v>0</v>
          </cell>
          <cell r="SN85">
            <v>1.3756944444444446</v>
          </cell>
          <cell r="SO85">
            <v>0.375</v>
          </cell>
          <cell r="SP85">
            <v>0.375</v>
          </cell>
          <cell r="SQ85">
            <v>0.37569444444444439</v>
          </cell>
          <cell r="SR85">
            <v>0</v>
          </cell>
          <cell r="SS85">
            <v>0.37500000000000006</v>
          </cell>
          <cell r="ST85">
            <v>0.37569444444444444</v>
          </cell>
          <cell r="SU85">
            <v>0.37569444444444439</v>
          </cell>
          <cell r="SV85">
            <v>0</v>
          </cell>
          <cell r="SW85">
            <v>0</v>
          </cell>
          <cell r="SX85">
            <v>1.4215277777777779</v>
          </cell>
          <cell r="SY85">
            <v>0.41666666666666674</v>
          </cell>
          <cell r="SZ85">
            <v>1.3756944444444446</v>
          </cell>
          <cell r="TA85">
            <v>0</v>
          </cell>
          <cell r="TB85">
            <v>0</v>
          </cell>
          <cell r="TC85">
            <v>0</v>
          </cell>
          <cell r="TD85">
            <v>0</v>
          </cell>
          <cell r="TF85">
            <v>0</v>
          </cell>
          <cell r="TG85">
            <v>0</v>
          </cell>
          <cell r="TH85">
            <v>0</v>
          </cell>
          <cell r="TI85">
            <v>0</v>
          </cell>
          <cell r="TJ85">
            <v>0</v>
          </cell>
          <cell r="TK85">
            <v>0</v>
          </cell>
          <cell r="TL85">
            <v>0</v>
          </cell>
          <cell r="TM85">
            <v>0</v>
          </cell>
          <cell r="TN85">
            <v>0</v>
          </cell>
          <cell r="TO85">
            <v>0</v>
          </cell>
          <cell r="TP85">
            <v>0</v>
          </cell>
          <cell r="TQ85">
            <v>0</v>
          </cell>
          <cell r="TR85">
            <v>0</v>
          </cell>
          <cell r="TS85">
            <v>0</v>
          </cell>
          <cell r="TT85">
            <v>0</v>
          </cell>
          <cell r="TU85">
            <v>0</v>
          </cell>
          <cell r="TV85">
            <v>0</v>
          </cell>
          <cell r="TW85">
            <v>0</v>
          </cell>
          <cell r="TX85">
            <v>0</v>
          </cell>
          <cell r="TY85">
            <v>0</v>
          </cell>
          <cell r="TZ85">
            <v>0</v>
          </cell>
          <cell r="UA85">
            <v>0</v>
          </cell>
          <cell r="UB85">
            <v>0</v>
          </cell>
          <cell r="UC85">
            <v>0</v>
          </cell>
          <cell r="UD85">
            <v>0</v>
          </cell>
          <cell r="UE85">
            <v>0</v>
          </cell>
          <cell r="UF85">
            <v>0</v>
          </cell>
          <cell r="UG85">
            <v>0</v>
          </cell>
          <cell r="UH85">
            <v>0</v>
          </cell>
          <cell r="UI85">
            <v>0</v>
          </cell>
          <cell r="UJ85">
            <v>0</v>
          </cell>
          <cell r="UL85">
            <v>0</v>
          </cell>
          <cell r="UM85">
            <v>0</v>
          </cell>
          <cell r="UN85">
            <v>0</v>
          </cell>
          <cell r="UO85">
            <v>0</v>
          </cell>
          <cell r="UP85">
            <v>0</v>
          </cell>
          <cell r="UQ85">
            <v>0</v>
          </cell>
          <cell r="UR85">
            <v>0</v>
          </cell>
          <cell r="US85">
            <v>0</v>
          </cell>
          <cell r="UT85">
            <v>0</v>
          </cell>
          <cell r="UU85">
            <v>0</v>
          </cell>
          <cell r="UV85">
            <v>0</v>
          </cell>
          <cell r="UW85">
            <v>0</v>
          </cell>
          <cell r="UX85">
            <v>0</v>
          </cell>
          <cell r="UY85">
            <v>0</v>
          </cell>
          <cell r="UZ85">
            <v>0</v>
          </cell>
          <cell r="VA85">
            <v>0</v>
          </cell>
          <cell r="VB85">
            <v>0</v>
          </cell>
          <cell r="VC85">
            <v>0</v>
          </cell>
          <cell r="VD85">
            <v>0</v>
          </cell>
          <cell r="VE85">
            <v>0</v>
          </cell>
          <cell r="VF85">
            <v>0</v>
          </cell>
          <cell r="VG85">
            <v>0</v>
          </cell>
          <cell r="VH85">
            <v>0</v>
          </cell>
          <cell r="VI85">
            <v>0</v>
          </cell>
          <cell r="VJ85">
            <v>0</v>
          </cell>
          <cell r="VK85">
            <v>0</v>
          </cell>
          <cell r="VL85">
            <v>0</v>
          </cell>
          <cell r="VM85">
            <v>0</v>
          </cell>
          <cell r="VN85">
            <v>0</v>
          </cell>
          <cell r="VO85">
            <v>0</v>
          </cell>
          <cell r="VP85">
            <v>0</v>
          </cell>
          <cell r="VR85">
            <v>19</v>
          </cell>
          <cell r="VS85">
            <v>28</v>
          </cell>
          <cell r="VT85">
            <v>19</v>
          </cell>
          <cell r="VU85">
            <v>18</v>
          </cell>
          <cell r="VV85">
            <v>9</v>
          </cell>
          <cell r="VW85">
            <v>0</v>
          </cell>
          <cell r="VX85">
            <v>0</v>
          </cell>
          <cell r="VY85">
            <v>0</v>
          </cell>
          <cell r="VZ85">
            <v>0</v>
          </cell>
          <cell r="WA85">
            <v>0</v>
          </cell>
          <cell r="WB85">
            <v>0</v>
          </cell>
          <cell r="WC85">
            <v>0</v>
          </cell>
          <cell r="WD85">
            <v>0</v>
          </cell>
          <cell r="WE85">
            <v>1</v>
          </cell>
          <cell r="WF85">
            <v>0</v>
          </cell>
          <cell r="WG85">
            <v>0</v>
          </cell>
          <cell r="WH85">
            <v>0</v>
          </cell>
          <cell r="WI85">
            <v>0</v>
          </cell>
          <cell r="WJ85">
            <v>1</v>
          </cell>
          <cell r="WK85">
            <v>0</v>
          </cell>
          <cell r="WL85">
            <v>0</v>
          </cell>
          <cell r="WM85">
            <v>0</v>
          </cell>
          <cell r="WN85">
            <v>0</v>
          </cell>
          <cell r="WO85">
            <v>18</v>
          </cell>
          <cell r="WP85">
            <v>0</v>
          </cell>
          <cell r="WQ85">
            <v>0</v>
          </cell>
          <cell r="WR85">
            <v>1</v>
          </cell>
          <cell r="WS85">
            <v>1</v>
          </cell>
          <cell r="WT85">
            <v>1</v>
          </cell>
          <cell r="WU85">
            <v>1</v>
          </cell>
          <cell r="WV85">
            <v>0</v>
          </cell>
          <cell r="WW85">
            <v>0</v>
          </cell>
          <cell r="WX85">
            <v>2</v>
          </cell>
          <cell r="WY85">
            <v>3</v>
          </cell>
          <cell r="WZ85">
            <v>0</v>
          </cell>
          <cell r="XA85">
            <v>3</v>
          </cell>
          <cell r="XB85">
            <v>0</v>
          </cell>
          <cell r="XC85">
            <v>0</v>
          </cell>
          <cell r="XD85">
            <v>0</v>
          </cell>
          <cell r="XE85">
            <v>0</v>
          </cell>
          <cell r="XF85">
            <v>0</v>
          </cell>
          <cell r="XG85">
            <v>0</v>
          </cell>
          <cell r="XH85">
            <v>0</v>
          </cell>
          <cell r="XI85">
            <v>0</v>
          </cell>
          <cell r="XJ85">
            <v>3</v>
          </cell>
          <cell r="XK85">
            <v>6</v>
          </cell>
          <cell r="XL85">
            <v>7</v>
          </cell>
          <cell r="XM85">
            <v>5</v>
          </cell>
          <cell r="XN85">
            <v>18</v>
          </cell>
          <cell r="XO85">
            <v>0</v>
          </cell>
          <cell r="XP85">
            <v>0</v>
          </cell>
          <cell r="XQ85">
            <v>0</v>
          </cell>
          <cell r="XR85">
            <v>0</v>
          </cell>
          <cell r="XS85">
            <v>0</v>
          </cell>
          <cell r="XT85">
            <v>0</v>
          </cell>
          <cell r="XU85">
            <v>0</v>
          </cell>
          <cell r="XV85">
            <v>0</v>
          </cell>
          <cell r="XW85">
            <v>3</v>
          </cell>
          <cell r="XX85">
            <v>2</v>
          </cell>
          <cell r="XY85">
            <v>2</v>
          </cell>
          <cell r="XZ85">
            <v>7</v>
          </cell>
          <cell r="YA85">
            <v>0</v>
          </cell>
          <cell r="YB85">
            <v>0</v>
          </cell>
          <cell r="YC85">
            <v>0</v>
          </cell>
          <cell r="YD85">
            <v>0</v>
          </cell>
          <cell r="YE85">
            <v>0</v>
          </cell>
          <cell r="YF85">
            <v>36</v>
          </cell>
          <cell r="YG85">
            <v>1</v>
          </cell>
          <cell r="YH85">
            <v>1</v>
          </cell>
          <cell r="YI85">
            <v>1</v>
          </cell>
          <cell r="YJ85">
            <v>1</v>
          </cell>
          <cell r="YL85">
            <v>1</v>
          </cell>
          <cell r="YM85" t="str">
            <v>B</v>
          </cell>
          <cell r="YN85">
            <v>1</v>
          </cell>
          <cell r="YO85">
            <v>0</v>
          </cell>
          <cell r="YP85">
            <v>1</v>
          </cell>
        </row>
        <row r="86">
          <cell r="B86" t="str">
            <v>NANDA HAMIDAH NURMAN</v>
          </cell>
          <cell r="C86">
            <v>101973</v>
          </cell>
          <cell r="D86" t="str">
            <v>BACTH 2 2018</v>
          </cell>
          <cell r="E86" t="str">
            <v>ISLAM</v>
          </cell>
          <cell r="F86" t="str">
            <v>PKWT</v>
          </cell>
          <cell r="G86" t="str">
            <v>POSTPAID</v>
          </cell>
          <cell r="J86">
            <v>18009404</v>
          </cell>
          <cell r="K86">
            <v>570147</v>
          </cell>
          <cell r="L86" t="str">
            <v>PEREMPUAN</v>
          </cell>
          <cell r="M86" t="str">
            <v>AGENT POSTPAID</v>
          </cell>
          <cell r="N86" t="str">
            <v>ILYAS AFANDI</v>
          </cell>
          <cell r="O86" t="str">
            <v>AAN YANUAR</v>
          </cell>
          <cell r="Q86">
            <v>0.37499999999999994</v>
          </cell>
          <cell r="R86">
            <v>25</v>
          </cell>
          <cell r="S86" t="str">
            <v>TDP</v>
          </cell>
          <cell r="T86" t="str">
            <v>YULITA KUSDIANI</v>
          </cell>
          <cell r="U86" t="str">
            <v>KEHADIRAN</v>
          </cell>
          <cell r="AB86">
            <v>0</v>
          </cell>
          <cell r="AD86" t="str">
            <v>LP</v>
          </cell>
          <cell r="AM86">
            <v>0.375</v>
          </cell>
          <cell r="AN86">
            <v>22</v>
          </cell>
          <cell r="AO86" t="str">
            <v>H</v>
          </cell>
          <cell r="AX86">
            <v>0.37361111111111112</v>
          </cell>
          <cell r="AY86">
            <v>26</v>
          </cell>
          <cell r="AZ86" t="str">
            <v>H</v>
          </cell>
          <cell r="BI86">
            <v>0.38680555555555557</v>
          </cell>
          <cell r="BJ86">
            <v>25</v>
          </cell>
          <cell r="BK86" t="str">
            <v>TDT</v>
          </cell>
          <cell r="BL86" t="str">
            <v>INTAN MARDIANI</v>
          </cell>
          <cell r="BT86">
            <v>0.19097222222222221</v>
          </cell>
          <cell r="BU86" t="str">
            <v>66-2</v>
          </cell>
          <cell r="BV86" t="str">
            <v>H</v>
          </cell>
          <cell r="CE86">
            <v>0</v>
          </cell>
          <cell r="CG86" t="str">
            <v>LP</v>
          </cell>
          <cell r="CP86">
            <v>0.375</v>
          </cell>
          <cell r="CQ86">
            <v>23</v>
          </cell>
          <cell r="CR86" t="str">
            <v>H</v>
          </cell>
          <cell r="DA86">
            <v>0.39374999999999999</v>
          </cell>
          <cell r="DB86">
            <v>32</v>
          </cell>
          <cell r="DC86" t="str">
            <v>H</v>
          </cell>
          <cell r="DL86">
            <v>0.1875</v>
          </cell>
          <cell r="DM86" t="str">
            <v>66-2</v>
          </cell>
          <cell r="DN86" t="str">
            <v>H</v>
          </cell>
          <cell r="DW86">
            <v>0.37500000000000006</v>
          </cell>
          <cell r="DX86">
            <v>32</v>
          </cell>
          <cell r="DY86" t="str">
            <v>H</v>
          </cell>
          <cell r="EH86">
            <v>0</v>
          </cell>
          <cell r="EJ86" t="str">
            <v>LP</v>
          </cell>
          <cell r="ES86">
            <v>0.375</v>
          </cell>
          <cell r="ET86">
            <v>22</v>
          </cell>
          <cell r="EU86" t="str">
            <v>TDT</v>
          </cell>
          <cell r="EV86" t="str">
            <v>TRIA VIDIYANTI</v>
          </cell>
          <cell r="FD86">
            <v>0.37500000000000006</v>
          </cell>
          <cell r="FE86">
            <v>32</v>
          </cell>
          <cell r="FF86" t="str">
            <v>H</v>
          </cell>
          <cell r="FO86">
            <v>0</v>
          </cell>
          <cell r="FQ86" t="str">
            <v>LP</v>
          </cell>
          <cell r="FZ86">
            <v>0.375</v>
          </cell>
          <cell r="GA86">
            <v>22</v>
          </cell>
          <cell r="GB86" t="str">
            <v>H</v>
          </cell>
          <cell r="GK86">
            <v>1.3631944444444444</v>
          </cell>
          <cell r="GL86">
            <v>25</v>
          </cell>
          <cell r="GM86" t="str">
            <v>H</v>
          </cell>
          <cell r="GV86">
            <v>0.37500000000000006</v>
          </cell>
          <cell r="GW86">
            <v>32</v>
          </cell>
          <cell r="GX86" t="str">
            <v>H</v>
          </cell>
          <cell r="HG86">
            <v>0.1875</v>
          </cell>
          <cell r="HH86" t="str">
            <v>66-2</v>
          </cell>
          <cell r="HI86" t="str">
            <v>H</v>
          </cell>
          <cell r="HR86">
            <v>0</v>
          </cell>
          <cell r="HT86" t="str">
            <v>LP</v>
          </cell>
          <cell r="IC86">
            <v>0.37569444444444444</v>
          </cell>
          <cell r="ID86">
            <v>23</v>
          </cell>
          <cell r="IE86" t="str">
            <v>H</v>
          </cell>
          <cell r="IN86">
            <v>0.36041666666666672</v>
          </cell>
          <cell r="IO86">
            <v>26</v>
          </cell>
          <cell r="IP86" t="str">
            <v>H</v>
          </cell>
          <cell r="JF86">
            <v>0.37847222222222227</v>
          </cell>
          <cell r="JG86">
            <v>26</v>
          </cell>
          <cell r="JH86" t="str">
            <v>H</v>
          </cell>
          <cell r="JQ86">
            <v>0.41527777777777786</v>
          </cell>
          <cell r="JR86">
            <v>22</v>
          </cell>
          <cell r="JS86" t="str">
            <v>TDP</v>
          </cell>
          <cell r="JT86" t="str">
            <v>LISA YURIANA ARMAN</v>
          </cell>
          <cell r="JU86" t="str">
            <v>NPS</v>
          </cell>
          <cell r="KB86">
            <v>0.18750000000000006</v>
          </cell>
          <cell r="KC86" t="str">
            <v>38-2</v>
          </cell>
          <cell r="KD86" t="str">
            <v>H</v>
          </cell>
          <cell r="KM86">
            <v>0</v>
          </cell>
          <cell r="KO86" t="str">
            <v>LP</v>
          </cell>
          <cell r="KX86">
            <v>0</v>
          </cell>
          <cell r="KZ86" t="str">
            <v>LP</v>
          </cell>
          <cell r="LI86">
            <v>0</v>
          </cell>
          <cell r="LK86" t="str">
            <v>C</v>
          </cell>
          <cell r="NB86">
            <v>25</v>
          </cell>
          <cell r="NC86">
            <v>0</v>
          </cell>
          <cell r="ND86">
            <v>22</v>
          </cell>
          <cell r="NE86">
            <v>26</v>
          </cell>
          <cell r="NF86">
            <v>25</v>
          </cell>
          <cell r="NG86" t="str">
            <v>66-2</v>
          </cell>
          <cell r="NH86">
            <v>0</v>
          </cell>
          <cell r="NI86">
            <v>23</v>
          </cell>
          <cell r="NJ86">
            <v>32</v>
          </cell>
          <cell r="NK86" t="str">
            <v>66-2</v>
          </cell>
          <cell r="NL86">
            <v>32</v>
          </cell>
          <cell r="NM86">
            <v>0</v>
          </cell>
          <cell r="NN86">
            <v>22</v>
          </cell>
          <cell r="NO86">
            <v>32</v>
          </cell>
          <cell r="NP86">
            <v>0</v>
          </cell>
          <cell r="NQ86">
            <v>22</v>
          </cell>
          <cell r="NR86">
            <v>25</v>
          </cell>
          <cell r="NS86">
            <v>32</v>
          </cell>
          <cell r="NT86" t="str">
            <v>66-2</v>
          </cell>
          <cell r="NU86">
            <v>0</v>
          </cell>
          <cell r="NV86">
            <v>23</v>
          </cell>
          <cell r="NW86">
            <v>26</v>
          </cell>
          <cell r="NX86">
            <v>26</v>
          </cell>
          <cell r="NY86">
            <v>22</v>
          </cell>
          <cell r="NZ86" t="str">
            <v>38-2</v>
          </cell>
          <cell r="OA86">
            <v>0</v>
          </cell>
          <cell r="OB86">
            <v>0</v>
          </cell>
          <cell r="OC86">
            <v>0</v>
          </cell>
          <cell r="OD86">
            <v>0</v>
          </cell>
          <cell r="OE86">
            <v>0</v>
          </cell>
          <cell r="OF86">
            <v>0</v>
          </cell>
          <cell r="OH86" t="str">
            <v>TDP</v>
          </cell>
          <cell r="OI86" t="str">
            <v>LP</v>
          </cell>
          <cell r="OJ86" t="str">
            <v>H</v>
          </cell>
          <cell r="OK86" t="str">
            <v>H</v>
          </cell>
          <cell r="OL86" t="str">
            <v>TDT</v>
          </cell>
          <cell r="OM86" t="str">
            <v>H</v>
          </cell>
          <cell r="ON86" t="str">
            <v>LP</v>
          </cell>
          <cell r="OO86" t="str">
            <v>H</v>
          </cell>
          <cell r="OP86" t="str">
            <v>H</v>
          </cell>
          <cell r="OQ86" t="str">
            <v>H</v>
          </cell>
          <cell r="OR86" t="str">
            <v>H</v>
          </cell>
          <cell r="OS86" t="str">
            <v>LP</v>
          </cell>
          <cell r="OT86" t="str">
            <v>TDT</v>
          </cell>
          <cell r="OU86" t="str">
            <v>H</v>
          </cell>
          <cell r="OV86" t="str">
            <v>LP</v>
          </cell>
          <cell r="OW86" t="str">
            <v>H</v>
          </cell>
          <cell r="OX86" t="str">
            <v>H</v>
          </cell>
          <cell r="OY86" t="str">
            <v>H</v>
          </cell>
          <cell r="OZ86" t="str">
            <v>H</v>
          </cell>
          <cell r="PA86" t="str">
            <v>LP</v>
          </cell>
          <cell r="PB86" t="str">
            <v>H</v>
          </cell>
          <cell r="PC86" t="str">
            <v>H</v>
          </cell>
          <cell r="PD86" t="str">
            <v>H</v>
          </cell>
          <cell r="PE86" t="str">
            <v>TDP</v>
          </cell>
          <cell r="PF86" t="str">
            <v>H</v>
          </cell>
          <cell r="PG86" t="str">
            <v>LP</v>
          </cell>
          <cell r="PH86" t="str">
            <v>LP</v>
          </cell>
          <cell r="PI86" t="str">
            <v>C</v>
          </cell>
          <cell r="PJ86">
            <v>0</v>
          </cell>
          <cell r="PK86">
            <v>0</v>
          </cell>
          <cell r="PL86">
            <v>0</v>
          </cell>
          <cell r="PN86" t="str">
            <v>YULITA KUSDIANI</v>
          </cell>
          <cell r="PO86">
            <v>0</v>
          </cell>
          <cell r="PP86">
            <v>0</v>
          </cell>
          <cell r="PQ86">
            <v>0</v>
          </cell>
          <cell r="PR86" t="str">
            <v>INTAN MARDIANI</v>
          </cell>
          <cell r="PS86">
            <v>0</v>
          </cell>
          <cell r="PT86">
            <v>0</v>
          </cell>
          <cell r="PU86">
            <v>0</v>
          </cell>
          <cell r="PV86">
            <v>0</v>
          </cell>
          <cell r="PW86">
            <v>0</v>
          </cell>
          <cell r="PX86">
            <v>0</v>
          </cell>
          <cell r="PY86">
            <v>0</v>
          </cell>
          <cell r="PZ86" t="str">
            <v>TRIA VIDIYANTI</v>
          </cell>
          <cell r="QA86">
            <v>0</v>
          </cell>
          <cell r="QB86">
            <v>0</v>
          </cell>
          <cell r="QC86">
            <v>0</v>
          </cell>
          <cell r="QD86">
            <v>0</v>
          </cell>
          <cell r="QE86">
            <v>0</v>
          </cell>
          <cell r="QF86">
            <v>0</v>
          </cell>
          <cell r="QG86">
            <v>0</v>
          </cell>
          <cell r="QH86">
            <v>0</v>
          </cell>
          <cell r="QI86">
            <v>0</v>
          </cell>
          <cell r="QJ86">
            <v>0</v>
          </cell>
          <cell r="QK86" t="str">
            <v>LISA YURIANA ARMAN</v>
          </cell>
          <cell r="QL86">
            <v>0</v>
          </cell>
          <cell r="QM86">
            <v>0</v>
          </cell>
          <cell r="QN86">
            <v>0</v>
          </cell>
          <cell r="QO86">
            <v>0</v>
          </cell>
          <cell r="QP86">
            <v>0</v>
          </cell>
          <cell r="QQ86">
            <v>0</v>
          </cell>
          <cell r="QR86">
            <v>0</v>
          </cell>
          <cell r="QT86" t="str">
            <v>KEHADIRAN</v>
          </cell>
          <cell r="QU86">
            <v>0</v>
          </cell>
          <cell r="QV86">
            <v>0</v>
          </cell>
          <cell r="QW86">
            <v>0</v>
          </cell>
          <cell r="QX86">
            <v>0</v>
          </cell>
          <cell r="QY86">
            <v>0</v>
          </cell>
          <cell r="QZ86">
            <v>0</v>
          </cell>
          <cell r="RA86">
            <v>0</v>
          </cell>
          <cell r="RB86">
            <v>0</v>
          </cell>
          <cell r="RC86">
            <v>0</v>
          </cell>
          <cell r="RD86">
            <v>0</v>
          </cell>
          <cell r="RE86">
            <v>0</v>
          </cell>
          <cell r="RF86">
            <v>0</v>
          </cell>
          <cell r="RG86">
            <v>0</v>
          </cell>
          <cell r="RH86">
            <v>0</v>
          </cell>
          <cell r="RI86">
            <v>0</v>
          </cell>
          <cell r="RJ86">
            <v>0</v>
          </cell>
          <cell r="RK86">
            <v>0</v>
          </cell>
          <cell r="RL86">
            <v>0</v>
          </cell>
          <cell r="RM86">
            <v>0</v>
          </cell>
          <cell r="RN86">
            <v>0</v>
          </cell>
          <cell r="RO86">
            <v>0</v>
          </cell>
          <cell r="RP86">
            <v>0</v>
          </cell>
          <cell r="RQ86" t="str">
            <v>NPS</v>
          </cell>
          <cell r="RR86">
            <v>0</v>
          </cell>
          <cell r="RS86">
            <v>0</v>
          </cell>
          <cell r="RT86">
            <v>0</v>
          </cell>
          <cell r="RU86">
            <v>0</v>
          </cell>
          <cell r="RV86">
            <v>0</v>
          </cell>
          <cell r="RW86">
            <v>0</v>
          </cell>
          <cell r="RX86">
            <v>0</v>
          </cell>
          <cell r="RZ86">
            <v>0.37499999999999994</v>
          </cell>
          <cell r="SA86">
            <v>0</v>
          </cell>
          <cell r="SB86">
            <v>0.375</v>
          </cell>
          <cell r="SC86">
            <v>0.37361111111111112</v>
          </cell>
          <cell r="SD86">
            <v>0.38680555555555557</v>
          </cell>
          <cell r="SE86">
            <v>0.19097222222222221</v>
          </cell>
          <cell r="SF86">
            <v>0</v>
          </cell>
          <cell r="SG86">
            <v>0.375</v>
          </cell>
          <cell r="SH86">
            <v>0.39374999999999999</v>
          </cell>
          <cell r="SI86">
            <v>0.1875</v>
          </cell>
          <cell r="SJ86">
            <v>0.37500000000000006</v>
          </cell>
          <cell r="SK86">
            <v>0</v>
          </cell>
          <cell r="SL86">
            <v>0.375</v>
          </cell>
          <cell r="SM86">
            <v>0.37500000000000006</v>
          </cell>
          <cell r="SN86">
            <v>0</v>
          </cell>
          <cell r="SO86">
            <v>0.375</v>
          </cell>
          <cell r="SP86">
            <v>1.3631944444444444</v>
          </cell>
          <cell r="SQ86">
            <v>0.37500000000000006</v>
          </cell>
          <cell r="SR86">
            <v>0.1875</v>
          </cell>
          <cell r="SS86">
            <v>0</v>
          </cell>
          <cell r="ST86">
            <v>0.37569444444444444</v>
          </cell>
          <cell r="SU86">
            <v>0.36041666666666672</v>
          </cell>
          <cell r="SV86">
            <v>0.37847222222222227</v>
          </cell>
          <cell r="SW86">
            <v>0.41527777777777786</v>
          </cell>
          <cell r="SX86">
            <v>0.18750000000000006</v>
          </cell>
          <cell r="SY86">
            <v>0</v>
          </cell>
          <cell r="SZ86">
            <v>0</v>
          </cell>
          <cell r="TA86">
            <v>0</v>
          </cell>
          <cell r="TB86">
            <v>0</v>
          </cell>
          <cell r="TC86">
            <v>0</v>
          </cell>
          <cell r="TD86">
            <v>0</v>
          </cell>
          <cell r="TF86">
            <v>0</v>
          </cell>
          <cell r="TG86">
            <v>0</v>
          </cell>
          <cell r="TH86">
            <v>0</v>
          </cell>
          <cell r="TI86">
            <v>0</v>
          </cell>
          <cell r="TJ86">
            <v>0</v>
          </cell>
          <cell r="TK86">
            <v>0</v>
          </cell>
          <cell r="TL86">
            <v>0</v>
          </cell>
          <cell r="TM86">
            <v>0</v>
          </cell>
          <cell r="TN86">
            <v>0</v>
          </cell>
          <cell r="TO86">
            <v>0</v>
          </cell>
          <cell r="TP86">
            <v>0</v>
          </cell>
          <cell r="TQ86">
            <v>0</v>
          </cell>
          <cell r="TR86">
            <v>0</v>
          </cell>
          <cell r="TS86">
            <v>0</v>
          </cell>
          <cell r="TT86">
            <v>0</v>
          </cell>
          <cell r="TU86">
            <v>0</v>
          </cell>
          <cell r="TV86">
            <v>0</v>
          </cell>
          <cell r="TW86">
            <v>0</v>
          </cell>
          <cell r="TX86">
            <v>0</v>
          </cell>
          <cell r="TY86">
            <v>0</v>
          </cell>
          <cell r="TZ86">
            <v>0</v>
          </cell>
          <cell r="UA86">
            <v>0</v>
          </cell>
          <cell r="UB86">
            <v>0</v>
          </cell>
          <cell r="UC86">
            <v>0</v>
          </cell>
          <cell r="UD86">
            <v>0</v>
          </cell>
          <cell r="UE86">
            <v>0</v>
          </cell>
          <cell r="UF86">
            <v>0</v>
          </cell>
          <cell r="UG86">
            <v>0</v>
          </cell>
          <cell r="UH86">
            <v>0</v>
          </cell>
          <cell r="UI86">
            <v>0</v>
          </cell>
          <cell r="UJ86">
            <v>0</v>
          </cell>
          <cell r="UL86">
            <v>0</v>
          </cell>
          <cell r="UM86">
            <v>0</v>
          </cell>
          <cell r="UN86">
            <v>0</v>
          </cell>
          <cell r="UO86">
            <v>0</v>
          </cell>
          <cell r="UP86">
            <v>0</v>
          </cell>
          <cell r="UQ86">
            <v>0</v>
          </cell>
          <cell r="UR86">
            <v>0</v>
          </cell>
          <cell r="US86">
            <v>0</v>
          </cell>
          <cell r="UT86">
            <v>0</v>
          </cell>
          <cell r="UU86">
            <v>0</v>
          </cell>
          <cell r="UV86">
            <v>0</v>
          </cell>
          <cell r="UW86">
            <v>0</v>
          </cell>
          <cell r="UX86">
            <v>0</v>
          </cell>
          <cell r="UY86">
            <v>0</v>
          </cell>
          <cell r="UZ86">
            <v>0</v>
          </cell>
          <cell r="VA86">
            <v>0</v>
          </cell>
          <cell r="VB86">
            <v>0</v>
          </cell>
          <cell r="VC86">
            <v>0</v>
          </cell>
          <cell r="VD86">
            <v>0</v>
          </cell>
          <cell r="VE86">
            <v>0</v>
          </cell>
          <cell r="VF86">
            <v>0</v>
          </cell>
          <cell r="VG86">
            <v>0</v>
          </cell>
          <cell r="VH86">
            <v>0</v>
          </cell>
          <cell r="VI86">
            <v>0</v>
          </cell>
          <cell r="VJ86">
            <v>0</v>
          </cell>
          <cell r="VK86">
            <v>0</v>
          </cell>
          <cell r="VL86">
            <v>0</v>
          </cell>
          <cell r="VM86">
            <v>0</v>
          </cell>
          <cell r="VN86">
            <v>0</v>
          </cell>
          <cell r="VO86">
            <v>0</v>
          </cell>
          <cell r="VP86">
            <v>0</v>
          </cell>
          <cell r="VR86">
            <v>21</v>
          </cell>
          <cell r="VS86">
            <v>28</v>
          </cell>
          <cell r="VT86">
            <v>21</v>
          </cell>
          <cell r="VU86">
            <v>20</v>
          </cell>
          <cell r="VV86">
            <v>7</v>
          </cell>
          <cell r="VW86">
            <v>0</v>
          </cell>
          <cell r="VX86">
            <v>0</v>
          </cell>
          <cell r="VY86">
            <v>0</v>
          </cell>
          <cell r="VZ86">
            <v>0</v>
          </cell>
          <cell r="WA86">
            <v>0</v>
          </cell>
          <cell r="WB86">
            <v>0</v>
          </cell>
          <cell r="WC86">
            <v>0</v>
          </cell>
          <cell r="WD86">
            <v>0</v>
          </cell>
          <cell r="WE86">
            <v>1</v>
          </cell>
          <cell r="WF86">
            <v>0</v>
          </cell>
          <cell r="WG86">
            <v>0</v>
          </cell>
          <cell r="WH86">
            <v>0</v>
          </cell>
          <cell r="WI86">
            <v>0</v>
          </cell>
          <cell r="WJ86">
            <v>1</v>
          </cell>
          <cell r="WK86">
            <v>0</v>
          </cell>
          <cell r="WL86">
            <v>0</v>
          </cell>
          <cell r="WM86">
            <v>0</v>
          </cell>
          <cell r="WN86">
            <v>0</v>
          </cell>
          <cell r="WO86">
            <v>3</v>
          </cell>
          <cell r="WP86">
            <v>0</v>
          </cell>
          <cell r="WQ86">
            <v>2</v>
          </cell>
          <cell r="WR86">
            <v>2</v>
          </cell>
          <cell r="WS86">
            <v>4</v>
          </cell>
          <cell r="WT86">
            <v>0</v>
          </cell>
          <cell r="WU86">
            <v>0</v>
          </cell>
          <cell r="WV86">
            <v>0</v>
          </cell>
          <cell r="WW86">
            <v>0</v>
          </cell>
          <cell r="WX86">
            <v>0</v>
          </cell>
          <cell r="WY86">
            <v>2</v>
          </cell>
          <cell r="WZ86">
            <v>1</v>
          </cell>
          <cell r="XA86">
            <v>0</v>
          </cell>
          <cell r="XB86">
            <v>0</v>
          </cell>
          <cell r="XC86">
            <v>0</v>
          </cell>
          <cell r="XD86">
            <v>0</v>
          </cell>
          <cell r="XE86">
            <v>1</v>
          </cell>
          <cell r="XF86">
            <v>0</v>
          </cell>
          <cell r="XG86">
            <v>0</v>
          </cell>
          <cell r="XH86">
            <v>0</v>
          </cell>
          <cell r="XI86">
            <v>0</v>
          </cell>
          <cell r="XJ86">
            <v>2</v>
          </cell>
          <cell r="XK86">
            <v>8</v>
          </cell>
          <cell r="XL86">
            <v>7</v>
          </cell>
          <cell r="XM86">
            <v>5</v>
          </cell>
          <cell r="XN86">
            <v>20</v>
          </cell>
          <cell r="XO86">
            <v>0</v>
          </cell>
          <cell r="XP86">
            <v>0</v>
          </cell>
          <cell r="XQ86">
            <v>0</v>
          </cell>
          <cell r="XR86">
            <v>0</v>
          </cell>
          <cell r="XS86">
            <v>0</v>
          </cell>
          <cell r="XT86">
            <v>0</v>
          </cell>
          <cell r="XU86">
            <v>0</v>
          </cell>
          <cell r="XV86">
            <v>0</v>
          </cell>
          <cell r="XW86">
            <v>2</v>
          </cell>
          <cell r="XX86">
            <v>3</v>
          </cell>
          <cell r="XY86">
            <v>3</v>
          </cell>
          <cell r="XZ86">
            <v>8</v>
          </cell>
          <cell r="YA86">
            <v>0</v>
          </cell>
          <cell r="YB86">
            <v>0</v>
          </cell>
          <cell r="YC86">
            <v>0</v>
          </cell>
          <cell r="YD86">
            <v>0</v>
          </cell>
          <cell r="YE86">
            <v>0</v>
          </cell>
          <cell r="YF86">
            <v>40</v>
          </cell>
          <cell r="YG86">
            <v>1</v>
          </cell>
          <cell r="YH86">
            <v>1</v>
          </cell>
          <cell r="YI86">
            <v>1</v>
          </cell>
          <cell r="YJ86">
            <v>1</v>
          </cell>
          <cell r="YL86">
            <v>1</v>
          </cell>
          <cell r="YM86" t="str">
            <v>B</v>
          </cell>
          <cell r="YN86">
            <v>1</v>
          </cell>
          <cell r="YO86">
            <v>0</v>
          </cell>
          <cell r="YP86">
            <v>1</v>
          </cell>
        </row>
        <row r="87">
          <cell r="B87" t="str">
            <v>TIARA NURHIDAYATI ROSIDI</v>
          </cell>
          <cell r="C87">
            <v>160090</v>
          </cell>
          <cell r="D87" t="str">
            <v>9</v>
          </cell>
          <cell r="E87" t="str">
            <v>ISLAM</v>
          </cell>
          <cell r="F87" t="str">
            <v>PHL</v>
          </cell>
          <cell r="G87" t="str">
            <v>MKIOS</v>
          </cell>
          <cell r="J87">
            <v>19234874</v>
          </cell>
          <cell r="K87">
            <v>570086</v>
          </cell>
          <cell r="L87" t="str">
            <v>PEREMPUAN</v>
          </cell>
          <cell r="M87" t="str">
            <v>AGENT PREPAID</v>
          </cell>
          <cell r="N87" t="str">
            <v>ANGGITA SITI NUR MARFUAH</v>
          </cell>
          <cell r="O87" t="str">
            <v>AAN YANUAR</v>
          </cell>
          <cell r="Q87">
            <v>0</v>
          </cell>
          <cell r="S87" t="str">
            <v>LP</v>
          </cell>
          <cell r="AB87">
            <v>0</v>
          </cell>
          <cell r="AD87" t="str">
            <v>LP</v>
          </cell>
          <cell r="AM87">
            <v>0.37430555555555556</v>
          </cell>
          <cell r="AN87">
            <v>22</v>
          </cell>
          <cell r="AO87" t="str">
            <v>H</v>
          </cell>
          <cell r="AX87">
            <v>0.38750000000000012</v>
          </cell>
          <cell r="AY87">
            <v>28</v>
          </cell>
          <cell r="AZ87" t="str">
            <v>H</v>
          </cell>
          <cell r="BI87">
            <v>0.37500000000000006</v>
          </cell>
          <cell r="BJ87">
            <v>32</v>
          </cell>
          <cell r="BK87" t="str">
            <v>H</v>
          </cell>
          <cell r="BT87">
            <v>0</v>
          </cell>
          <cell r="BV87" t="str">
            <v>LP</v>
          </cell>
          <cell r="CE87">
            <v>0</v>
          </cell>
          <cell r="CG87" t="str">
            <v>LP</v>
          </cell>
          <cell r="CP87">
            <v>0</v>
          </cell>
          <cell r="CR87" t="str">
            <v>LP</v>
          </cell>
          <cell r="DA87">
            <v>2.3805555555555555</v>
          </cell>
          <cell r="DB87">
            <v>32</v>
          </cell>
          <cell r="DC87" t="str">
            <v>TDT</v>
          </cell>
          <cell r="DD87" t="str">
            <v>HASNA PERMATASARI PAMUNGKAS</v>
          </cell>
          <cell r="DL87">
            <v>0.41805555555555568</v>
          </cell>
          <cell r="DM87">
            <v>26</v>
          </cell>
          <cell r="DN87" t="str">
            <v>TDT</v>
          </cell>
          <cell r="DO87" t="str">
            <v>QISTHINA IDZNI ISHAMI</v>
          </cell>
          <cell r="DW87">
            <v>0.3743055555555555</v>
          </cell>
          <cell r="DX87">
            <v>28</v>
          </cell>
          <cell r="DY87" t="str">
            <v>H</v>
          </cell>
          <cell r="EH87">
            <v>0.37500000000000006</v>
          </cell>
          <cell r="EI87">
            <v>32</v>
          </cell>
          <cell r="EJ87" t="str">
            <v>H</v>
          </cell>
          <cell r="ES87">
            <v>0</v>
          </cell>
          <cell r="EU87" t="str">
            <v>LP</v>
          </cell>
          <cell r="FD87">
            <v>0.37500000000000006</v>
          </cell>
          <cell r="FE87">
            <v>26</v>
          </cell>
          <cell r="FF87" t="str">
            <v>H</v>
          </cell>
          <cell r="FO87">
            <v>0.37500000000000006</v>
          </cell>
          <cell r="FP87">
            <v>26</v>
          </cell>
          <cell r="FQ87" t="str">
            <v>H</v>
          </cell>
          <cell r="FZ87">
            <v>0.37430555555555556</v>
          </cell>
          <cell r="GA87">
            <v>32</v>
          </cell>
          <cell r="GB87" t="str">
            <v>H</v>
          </cell>
          <cell r="GK87">
            <v>0.37708333333333333</v>
          </cell>
          <cell r="GL87">
            <v>36</v>
          </cell>
          <cell r="GM87" t="str">
            <v>H</v>
          </cell>
          <cell r="GV87">
            <v>0</v>
          </cell>
          <cell r="GX87" t="str">
            <v>LP</v>
          </cell>
          <cell r="HG87">
            <v>0</v>
          </cell>
          <cell r="HI87" t="str">
            <v>LP</v>
          </cell>
          <cell r="HR87">
            <v>0.37500000000000006</v>
          </cell>
          <cell r="HS87">
            <v>32</v>
          </cell>
          <cell r="HT87" t="str">
            <v>TDP</v>
          </cell>
          <cell r="HU87" t="str">
            <v>TYAS JULIYANA NUGRAHA</v>
          </cell>
          <cell r="HV87" t="str">
            <v>KEHADIRAN</v>
          </cell>
          <cell r="IC87">
            <v>0</v>
          </cell>
          <cell r="IE87" t="str">
            <v>S</v>
          </cell>
          <cell r="IH87" t="str">
            <v>DEMAM</v>
          </cell>
          <cell r="IN87">
            <v>0</v>
          </cell>
          <cell r="IP87" t="str">
            <v>S</v>
          </cell>
          <cell r="IS87" t="str">
            <v>DEMAM</v>
          </cell>
          <cell r="JF87">
            <v>0</v>
          </cell>
          <cell r="JH87" t="str">
            <v>LP</v>
          </cell>
          <cell r="JQ87">
            <v>0</v>
          </cell>
          <cell r="JS87" t="str">
            <v>LP</v>
          </cell>
          <cell r="KB87">
            <v>0.41666666666666669</v>
          </cell>
          <cell r="KC87">
            <v>22</v>
          </cell>
          <cell r="KD87" t="str">
            <v>H</v>
          </cell>
          <cell r="KM87">
            <v>0.38125000000000003</v>
          </cell>
          <cell r="KN87">
            <v>26</v>
          </cell>
          <cell r="KO87" t="str">
            <v>H</v>
          </cell>
          <cell r="KX87">
            <v>0.37500000000000006</v>
          </cell>
          <cell r="KY87">
            <v>26</v>
          </cell>
          <cell r="KZ87" t="str">
            <v>H</v>
          </cell>
          <cell r="LI87">
            <v>0.37569444444444444</v>
          </cell>
          <cell r="LJ87">
            <v>36</v>
          </cell>
          <cell r="LK87" t="str">
            <v>H</v>
          </cell>
          <cell r="NB87">
            <v>0</v>
          </cell>
          <cell r="NC87">
            <v>0</v>
          </cell>
          <cell r="ND87">
            <v>22</v>
          </cell>
          <cell r="NE87">
            <v>28</v>
          </cell>
          <cell r="NF87">
            <v>32</v>
          </cell>
          <cell r="NG87">
            <v>0</v>
          </cell>
          <cell r="NH87">
            <v>0</v>
          </cell>
          <cell r="NI87">
            <v>0</v>
          </cell>
          <cell r="NJ87">
            <v>32</v>
          </cell>
          <cell r="NK87">
            <v>26</v>
          </cell>
          <cell r="NL87">
            <v>28</v>
          </cell>
          <cell r="NM87">
            <v>32</v>
          </cell>
          <cell r="NN87">
            <v>0</v>
          </cell>
          <cell r="NO87">
            <v>26</v>
          </cell>
          <cell r="NP87">
            <v>26</v>
          </cell>
          <cell r="NQ87">
            <v>32</v>
          </cell>
          <cell r="NR87">
            <v>36</v>
          </cell>
          <cell r="NS87">
            <v>0</v>
          </cell>
          <cell r="NT87">
            <v>0</v>
          </cell>
          <cell r="NU87">
            <v>32</v>
          </cell>
          <cell r="NV87">
            <v>0</v>
          </cell>
          <cell r="NW87">
            <v>0</v>
          </cell>
          <cell r="NX87">
            <v>0</v>
          </cell>
          <cell r="NY87">
            <v>0</v>
          </cell>
          <cell r="NZ87">
            <v>22</v>
          </cell>
          <cell r="OA87">
            <v>26</v>
          </cell>
          <cell r="OB87">
            <v>26</v>
          </cell>
          <cell r="OC87">
            <v>36</v>
          </cell>
          <cell r="OD87">
            <v>0</v>
          </cell>
          <cell r="OE87">
            <v>0</v>
          </cell>
          <cell r="OF87">
            <v>0</v>
          </cell>
          <cell r="OH87" t="str">
            <v>LP</v>
          </cell>
          <cell r="OI87" t="str">
            <v>LP</v>
          </cell>
          <cell r="OJ87" t="str">
            <v>H</v>
          </cell>
          <cell r="OK87" t="str">
            <v>H</v>
          </cell>
          <cell r="OL87" t="str">
            <v>H</v>
          </cell>
          <cell r="OM87" t="str">
            <v>LP</v>
          </cell>
          <cell r="ON87" t="str">
            <v>LP</v>
          </cell>
          <cell r="OO87" t="str">
            <v>LP</v>
          </cell>
          <cell r="OP87" t="str">
            <v>TDT</v>
          </cell>
          <cell r="OQ87" t="str">
            <v>TDT</v>
          </cell>
          <cell r="OR87" t="str">
            <v>H</v>
          </cell>
          <cell r="OS87" t="str">
            <v>H</v>
          </cell>
          <cell r="OT87" t="str">
            <v>LP</v>
          </cell>
          <cell r="OU87" t="str">
            <v>H</v>
          </cell>
          <cell r="OV87" t="str">
            <v>H</v>
          </cell>
          <cell r="OW87" t="str">
            <v>H</v>
          </cell>
          <cell r="OX87" t="str">
            <v>H</v>
          </cell>
          <cell r="OY87" t="str">
            <v>LP</v>
          </cell>
          <cell r="OZ87" t="str">
            <v>LP</v>
          </cell>
          <cell r="PA87" t="str">
            <v>TDP</v>
          </cell>
          <cell r="PB87" t="str">
            <v>S</v>
          </cell>
          <cell r="PC87" t="str">
            <v>S</v>
          </cell>
          <cell r="PD87" t="str">
            <v>LP</v>
          </cell>
          <cell r="PE87" t="str">
            <v>LP</v>
          </cell>
          <cell r="PF87" t="str">
            <v>H</v>
          </cell>
          <cell r="PG87" t="str">
            <v>H</v>
          </cell>
          <cell r="PH87" t="str">
            <v>H</v>
          </cell>
          <cell r="PI87" t="str">
            <v>H</v>
          </cell>
          <cell r="PJ87">
            <v>0</v>
          </cell>
          <cell r="PK87">
            <v>0</v>
          </cell>
          <cell r="PL87">
            <v>0</v>
          </cell>
          <cell r="PN87">
            <v>0</v>
          </cell>
          <cell r="PO87">
            <v>0</v>
          </cell>
          <cell r="PP87">
            <v>0</v>
          </cell>
          <cell r="PQ87">
            <v>0</v>
          </cell>
          <cell r="PR87">
            <v>0</v>
          </cell>
          <cell r="PS87">
            <v>0</v>
          </cell>
          <cell r="PT87">
            <v>0</v>
          </cell>
          <cell r="PU87">
            <v>0</v>
          </cell>
          <cell r="PV87" t="str">
            <v>HASNA PERMATASARI PAMUNGKAS</v>
          </cell>
          <cell r="PW87" t="str">
            <v>QISTHINA IDZNI ISHAMI</v>
          </cell>
          <cell r="PX87">
            <v>0</v>
          </cell>
          <cell r="PY87">
            <v>0</v>
          </cell>
          <cell r="PZ87">
            <v>0</v>
          </cell>
          <cell r="QA87">
            <v>0</v>
          </cell>
          <cell r="QB87">
            <v>0</v>
          </cell>
          <cell r="QC87">
            <v>0</v>
          </cell>
          <cell r="QD87">
            <v>0</v>
          </cell>
          <cell r="QE87">
            <v>0</v>
          </cell>
          <cell r="QF87">
            <v>0</v>
          </cell>
          <cell r="QG87" t="str">
            <v>TYAS JULIYANA NUGRAHA</v>
          </cell>
          <cell r="QH87">
            <v>0</v>
          </cell>
          <cell r="QI87">
            <v>0</v>
          </cell>
          <cell r="QJ87">
            <v>0</v>
          </cell>
          <cell r="QK87">
            <v>0</v>
          </cell>
          <cell r="QL87">
            <v>0</v>
          </cell>
          <cell r="QM87">
            <v>0</v>
          </cell>
          <cell r="QN87">
            <v>0</v>
          </cell>
          <cell r="QO87">
            <v>0</v>
          </cell>
          <cell r="QP87">
            <v>0</v>
          </cell>
          <cell r="QQ87">
            <v>0</v>
          </cell>
          <cell r="QR87">
            <v>0</v>
          </cell>
          <cell r="QT87">
            <v>0</v>
          </cell>
          <cell r="QU87">
            <v>0</v>
          </cell>
          <cell r="QV87">
            <v>0</v>
          </cell>
          <cell r="QW87">
            <v>0</v>
          </cell>
          <cell r="QX87">
            <v>0</v>
          </cell>
          <cell r="QY87">
            <v>0</v>
          </cell>
          <cell r="QZ87">
            <v>0</v>
          </cell>
          <cell r="RA87">
            <v>0</v>
          </cell>
          <cell r="RB87">
            <v>0</v>
          </cell>
          <cell r="RC87">
            <v>0</v>
          </cell>
          <cell r="RD87">
            <v>0</v>
          </cell>
          <cell r="RE87">
            <v>0</v>
          </cell>
          <cell r="RF87">
            <v>0</v>
          </cell>
          <cell r="RG87">
            <v>0</v>
          </cell>
          <cell r="RH87">
            <v>0</v>
          </cell>
          <cell r="RI87">
            <v>0</v>
          </cell>
          <cell r="RJ87">
            <v>0</v>
          </cell>
          <cell r="RK87">
            <v>0</v>
          </cell>
          <cell r="RL87">
            <v>0</v>
          </cell>
          <cell r="RM87" t="str">
            <v>KEHADIRAN</v>
          </cell>
          <cell r="RN87">
            <v>0</v>
          </cell>
          <cell r="RO87">
            <v>0</v>
          </cell>
          <cell r="RP87">
            <v>0</v>
          </cell>
          <cell r="RQ87">
            <v>0</v>
          </cell>
          <cell r="RR87">
            <v>0</v>
          </cell>
          <cell r="RS87">
            <v>0</v>
          </cell>
          <cell r="RT87">
            <v>0</v>
          </cell>
          <cell r="RU87">
            <v>0</v>
          </cell>
          <cell r="RV87">
            <v>0</v>
          </cell>
          <cell r="RW87">
            <v>0</v>
          </cell>
          <cell r="RX87">
            <v>0</v>
          </cell>
          <cell r="RZ87">
            <v>0</v>
          </cell>
          <cell r="SA87">
            <v>0</v>
          </cell>
          <cell r="SB87">
            <v>0.37430555555555556</v>
          </cell>
          <cell r="SC87">
            <v>0.38750000000000012</v>
          </cell>
          <cell r="SD87">
            <v>0.37500000000000006</v>
          </cell>
          <cell r="SE87">
            <v>0</v>
          </cell>
          <cell r="SF87">
            <v>0</v>
          </cell>
          <cell r="SG87">
            <v>0</v>
          </cell>
          <cell r="SH87">
            <v>2.3805555555555555</v>
          </cell>
          <cell r="SI87">
            <v>0.41805555555555568</v>
          </cell>
          <cell r="SJ87">
            <v>0.3743055555555555</v>
          </cell>
          <cell r="SK87">
            <v>0.37500000000000006</v>
          </cell>
          <cell r="SL87">
            <v>0</v>
          </cell>
          <cell r="SM87">
            <v>0.37500000000000006</v>
          </cell>
          <cell r="SN87">
            <v>0.37500000000000006</v>
          </cell>
          <cell r="SO87">
            <v>0.37430555555555556</v>
          </cell>
          <cell r="SP87">
            <v>0.37708333333333333</v>
          </cell>
          <cell r="SQ87">
            <v>0</v>
          </cell>
          <cell r="SR87">
            <v>0</v>
          </cell>
          <cell r="SS87">
            <v>0.37500000000000006</v>
          </cell>
          <cell r="ST87">
            <v>0</v>
          </cell>
          <cell r="SU87">
            <v>0</v>
          </cell>
          <cell r="SV87">
            <v>0</v>
          </cell>
          <cell r="SW87">
            <v>0</v>
          </cell>
          <cell r="SX87">
            <v>0.41666666666666669</v>
          </cell>
          <cell r="SY87">
            <v>0.38125000000000003</v>
          </cell>
          <cell r="SZ87">
            <v>0.37500000000000006</v>
          </cell>
          <cell r="TA87">
            <v>0.37569444444444444</v>
          </cell>
          <cell r="TB87">
            <v>0</v>
          </cell>
          <cell r="TC87">
            <v>0</v>
          </cell>
          <cell r="TD87">
            <v>0</v>
          </cell>
          <cell r="TF87">
            <v>0</v>
          </cell>
          <cell r="TG87">
            <v>0</v>
          </cell>
          <cell r="TH87">
            <v>0</v>
          </cell>
          <cell r="TI87">
            <v>0</v>
          </cell>
          <cell r="TJ87">
            <v>0</v>
          </cell>
          <cell r="TK87">
            <v>0</v>
          </cell>
          <cell r="TL87">
            <v>0</v>
          </cell>
          <cell r="TM87">
            <v>0</v>
          </cell>
          <cell r="TN87">
            <v>0</v>
          </cell>
          <cell r="TO87">
            <v>0</v>
          </cell>
          <cell r="TP87">
            <v>0</v>
          </cell>
          <cell r="TQ87">
            <v>0</v>
          </cell>
          <cell r="TR87">
            <v>0</v>
          </cell>
          <cell r="TS87">
            <v>0</v>
          </cell>
          <cell r="TT87">
            <v>0</v>
          </cell>
          <cell r="TU87">
            <v>0</v>
          </cell>
          <cell r="TV87">
            <v>0</v>
          </cell>
          <cell r="TW87">
            <v>0</v>
          </cell>
          <cell r="TX87">
            <v>0</v>
          </cell>
          <cell r="TY87">
            <v>0</v>
          </cell>
          <cell r="TZ87">
            <v>0</v>
          </cell>
          <cell r="UA87">
            <v>0</v>
          </cell>
          <cell r="UB87">
            <v>0</v>
          </cell>
          <cell r="UC87">
            <v>0</v>
          </cell>
          <cell r="UD87">
            <v>0</v>
          </cell>
          <cell r="UE87">
            <v>0</v>
          </cell>
          <cell r="UF87">
            <v>0</v>
          </cell>
          <cell r="UG87">
            <v>0</v>
          </cell>
          <cell r="UH87">
            <v>0</v>
          </cell>
          <cell r="UI87">
            <v>0</v>
          </cell>
          <cell r="UJ87">
            <v>0</v>
          </cell>
          <cell r="UL87">
            <v>0</v>
          </cell>
          <cell r="UM87">
            <v>0</v>
          </cell>
          <cell r="UN87">
            <v>0</v>
          </cell>
          <cell r="UO87">
            <v>0</v>
          </cell>
          <cell r="UP87">
            <v>0</v>
          </cell>
          <cell r="UQ87">
            <v>0</v>
          </cell>
          <cell r="UR87">
            <v>0</v>
          </cell>
          <cell r="US87">
            <v>0</v>
          </cell>
          <cell r="UT87">
            <v>0</v>
          </cell>
          <cell r="UU87">
            <v>0</v>
          </cell>
          <cell r="UV87">
            <v>0</v>
          </cell>
          <cell r="UW87">
            <v>0</v>
          </cell>
          <cell r="UX87">
            <v>0</v>
          </cell>
          <cell r="UY87">
            <v>0</v>
          </cell>
          <cell r="UZ87">
            <v>0</v>
          </cell>
          <cell r="VA87">
            <v>0</v>
          </cell>
          <cell r="VB87">
            <v>0</v>
          </cell>
          <cell r="VC87">
            <v>0</v>
          </cell>
          <cell r="VD87">
            <v>0</v>
          </cell>
          <cell r="VE87">
            <v>0</v>
          </cell>
          <cell r="VF87">
            <v>0</v>
          </cell>
          <cell r="VG87">
            <v>0</v>
          </cell>
          <cell r="VH87">
            <v>0</v>
          </cell>
          <cell r="VI87">
            <v>0</v>
          </cell>
          <cell r="VJ87">
            <v>0</v>
          </cell>
          <cell r="VK87">
            <v>0</v>
          </cell>
          <cell r="VL87">
            <v>0</v>
          </cell>
          <cell r="VM87">
            <v>0</v>
          </cell>
          <cell r="VN87">
            <v>0</v>
          </cell>
          <cell r="VO87">
            <v>0</v>
          </cell>
          <cell r="VP87">
            <v>0</v>
          </cell>
          <cell r="VR87">
            <v>18</v>
          </cell>
          <cell r="VS87">
            <v>28</v>
          </cell>
          <cell r="VT87">
            <v>16</v>
          </cell>
          <cell r="VU87">
            <v>16</v>
          </cell>
          <cell r="VV87">
            <v>10</v>
          </cell>
          <cell r="VW87">
            <v>2</v>
          </cell>
          <cell r="VX87">
            <v>0</v>
          </cell>
          <cell r="VY87">
            <v>2</v>
          </cell>
          <cell r="VZ87">
            <v>0</v>
          </cell>
          <cell r="WA87">
            <v>0</v>
          </cell>
          <cell r="WB87">
            <v>0</v>
          </cell>
          <cell r="WC87">
            <v>0</v>
          </cell>
          <cell r="WD87">
            <v>2</v>
          </cell>
          <cell r="WE87">
            <v>0</v>
          </cell>
          <cell r="WF87">
            <v>0</v>
          </cell>
          <cell r="WG87">
            <v>0</v>
          </cell>
          <cell r="WH87">
            <v>0</v>
          </cell>
          <cell r="WI87">
            <v>0</v>
          </cell>
          <cell r="WJ87">
            <v>0</v>
          </cell>
          <cell r="WK87">
            <v>0</v>
          </cell>
          <cell r="WL87">
            <v>0</v>
          </cell>
          <cell r="WM87">
            <v>0</v>
          </cell>
          <cell r="WN87">
            <v>0</v>
          </cell>
          <cell r="WO87">
            <v>0</v>
          </cell>
          <cell r="WP87">
            <v>0</v>
          </cell>
          <cell r="WQ87">
            <v>2</v>
          </cell>
          <cell r="WR87">
            <v>1</v>
          </cell>
          <cell r="WS87">
            <v>3</v>
          </cell>
          <cell r="WT87">
            <v>0</v>
          </cell>
          <cell r="WU87">
            <v>0</v>
          </cell>
          <cell r="WV87">
            <v>0</v>
          </cell>
          <cell r="WW87">
            <v>0</v>
          </cell>
          <cell r="WX87">
            <v>0</v>
          </cell>
          <cell r="WY87">
            <v>1</v>
          </cell>
          <cell r="WZ87">
            <v>1</v>
          </cell>
          <cell r="XA87">
            <v>0</v>
          </cell>
          <cell r="XB87">
            <v>0</v>
          </cell>
          <cell r="XC87">
            <v>0</v>
          </cell>
          <cell r="XD87">
            <v>0</v>
          </cell>
          <cell r="XE87">
            <v>0</v>
          </cell>
          <cell r="XF87">
            <v>0</v>
          </cell>
          <cell r="XG87">
            <v>0</v>
          </cell>
          <cell r="XH87">
            <v>0</v>
          </cell>
          <cell r="XI87">
            <v>0</v>
          </cell>
          <cell r="XJ87">
            <v>1</v>
          </cell>
          <cell r="XK87">
            <v>5</v>
          </cell>
          <cell r="XL87">
            <v>7</v>
          </cell>
          <cell r="XM87">
            <v>4</v>
          </cell>
          <cell r="XN87">
            <v>16</v>
          </cell>
          <cell r="XO87">
            <v>0</v>
          </cell>
          <cell r="XP87">
            <v>0</v>
          </cell>
          <cell r="XQ87">
            <v>2</v>
          </cell>
          <cell r="XR87">
            <v>2</v>
          </cell>
          <cell r="XS87">
            <v>0</v>
          </cell>
          <cell r="XT87">
            <v>0</v>
          </cell>
          <cell r="XU87">
            <v>0</v>
          </cell>
          <cell r="XV87">
            <v>0</v>
          </cell>
          <cell r="XW87">
            <v>5</v>
          </cell>
          <cell r="XX87">
            <v>3</v>
          </cell>
          <cell r="XY87">
            <v>3</v>
          </cell>
          <cell r="XZ87">
            <v>11</v>
          </cell>
          <cell r="YA87">
            <v>0</v>
          </cell>
          <cell r="YB87">
            <v>0</v>
          </cell>
          <cell r="YC87">
            <v>0</v>
          </cell>
          <cell r="YD87">
            <v>0</v>
          </cell>
          <cell r="YE87">
            <v>0</v>
          </cell>
          <cell r="YF87">
            <v>34</v>
          </cell>
          <cell r="YG87">
            <v>1</v>
          </cell>
          <cell r="YH87">
            <v>1</v>
          </cell>
          <cell r="YI87">
            <v>0.7142857142857143</v>
          </cell>
          <cell r="YJ87">
            <v>0.88888888888888884</v>
          </cell>
          <cell r="YL87">
            <v>0.875</v>
          </cell>
          <cell r="YM87" t="str">
            <v>A</v>
          </cell>
          <cell r="YN87">
            <v>0.875</v>
          </cell>
          <cell r="YO87">
            <v>2</v>
          </cell>
          <cell r="YP87">
            <v>0.88888888888888884</v>
          </cell>
        </row>
        <row r="88">
          <cell r="B88" t="str">
            <v>AGUS SARIPUDIN</v>
          </cell>
          <cell r="C88">
            <v>163108</v>
          </cell>
          <cell r="D88" t="str">
            <v>14</v>
          </cell>
          <cell r="E88" t="str">
            <v>ISLAM</v>
          </cell>
          <cell r="F88" t="str">
            <v>PHL</v>
          </cell>
          <cell r="G88" t="str">
            <v>MKIOS</v>
          </cell>
          <cell r="J88">
            <v>20235893</v>
          </cell>
          <cell r="K88">
            <v>570177</v>
          </cell>
          <cell r="L88" t="str">
            <v>LAKI-LAKI</v>
          </cell>
          <cell r="M88" t="str">
            <v>AGENT PREPAID</v>
          </cell>
          <cell r="N88" t="str">
            <v>ILYAS AFANDI</v>
          </cell>
          <cell r="O88" t="str">
            <v>AAN YANUAR</v>
          </cell>
          <cell r="Q88">
            <v>0.36666666666666659</v>
          </cell>
          <cell r="R88">
            <v>50</v>
          </cell>
          <cell r="S88" t="str">
            <v>H</v>
          </cell>
          <cell r="AB88">
            <v>0.37430555555555556</v>
          </cell>
          <cell r="AC88">
            <v>60</v>
          </cell>
          <cell r="AD88" t="str">
            <v>H</v>
          </cell>
          <cell r="AM88">
            <v>0.37222222222222234</v>
          </cell>
          <cell r="AN88">
            <v>50</v>
          </cell>
          <cell r="AO88" t="str">
            <v>TDT</v>
          </cell>
          <cell r="AP88" t="str">
            <v>FAUZI NUR MUHAMMAD</v>
          </cell>
          <cell r="AX88">
            <v>0.37500000000000011</v>
          </cell>
          <cell r="AY88">
            <v>50</v>
          </cell>
          <cell r="AZ88" t="str">
            <v>TDT</v>
          </cell>
          <cell r="BA88" t="str">
            <v>FAHMI HAKIKI</v>
          </cell>
          <cell r="BI88">
            <v>0.17708333333333331</v>
          </cell>
          <cell r="BK88" t="str">
            <v>LM</v>
          </cell>
          <cell r="BT88">
            <v>0</v>
          </cell>
          <cell r="BV88" t="str">
            <v>LL</v>
          </cell>
          <cell r="CE88">
            <v>0</v>
          </cell>
          <cell r="CG88" t="str">
            <v>LL</v>
          </cell>
          <cell r="CP88">
            <v>0</v>
          </cell>
          <cell r="CR88" t="str">
            <v>LL</v>
          </cell>
          <cell r="DA88">
            <v>0</v>
          </cell>
          <cell r="DC88" t="str">
            <v>LL</v>
          </cell>
          <cell r="DL88">
            <v>0</v>
          </cell>
          <cell r="DN88" t="str">
            <v>LL</v>
          </cell>
          <cell r="DW88">
            <v>0</v>
          </cell>
          <cell r="DX88">
            <v>0</v>
          </cell>
          <cell r="EH88">
            <v>0</v>
          </cell>
          <cell r="EI88">
            <v>0</v>
          </cell>
          <cell r="ES88">
            <v>0</v>
          </cell>
          <cell r="ET88">
            <v>0</v>
          </cell>
          <cell r="FD88">
            <v>0</v>
          </cell>
          <cell r="FE88">
            <v>0</v>
          </cell>
          <cell r="FO88">
            <v>0</v>
          </cell>
          <cell r="FP88">
            <v>0</v>
          </cell>
          <cell r="FZ88">
            <v>0</v>
          </cell>
          <cell r="GA88">
            <v>0</v>
          </cell>
          <cell r="GK88">
            <v>0</v>
          </cell>
          <cell r="GL88">
            <v>0</v>
          </cell>
          <cell r="GV88">
            <v>0</v>
          </cell>
          <cell r="GW88">
            <v>0</v>
          </cell>
          <cell r="HG88">
            <v>0</v>
          </cell>
          <cell r="HH88">
            <v>0</v>
          </cell>
          <cell r="HR88">
            <v>0</v>
          </cell>
          <cell r="HS88">
            <v>0</v>
          </cell>
          <cell r="IC88">
            <v>0</v>
          </cell>
          <cell r="ID88">
            <v>0</v>
          </cell>
          <cell r="IN88">
            <v>0</v>
          </cell>
          <cell r="IO88">
            <v>0</v>
          </cell>
          <cell r="JF88">
            <v>0</v>
          </cell>
          <cell r="JG88">
            <v>0</v>
          </cell>
          <cell r="JQ88">
            <v>0</v>
          </cell>
          <cell r="JR88">
            <v>0</v>
          </cell>
          <cell r="KB88">
            <v>0</v>
          </cell>
          <cell r="KC88">
            <v>0</v>
          </cell>
          <cell r="KM88">
            <v>0</v>
          </cell>
          <cell r="KN88">
            <v>0</v>
          </cell>
          <cell r="KX88">
            <v>0</v>
          </cell>
          <cell r="LI88">
            <v>0</v>
          </cell>
          <cell r="LJ88">
            <v>0</v>
          </cell>
          <cell r="NB88">
            <v>50</v>
          </cell>
          <cell r="NC88">
            <v>60</v>
          </cell>
          <cell r="ND88">
            <v>50</v>
          </cell>
          <cell r="NE88">
            <v>50</v>
          </cell>
          <cell r="NF88">
            <v>0</v>
          </cell>
          <cell r="NG88">
            <v>0</v>
          </cell>
          <cell r="NH88">
            <v>0</v>
          </cell>
          <cell r="NI88">
            <v>0</v>
          </cell>
          <cell r="NJ88">
            <v>0</v>
          </cell>
          <cell r="NK88">
            <v>0</v>
          </cell>
          <cell r="NL88">
            <v>0</v>
          </cell>
          <cell r="NM88">
            <v>0</v>
          </cell>
          <cell r="NN88">
            <v>0</v>
          </cell>
          <cell r="NO88">
            <v>0</v>
          </cell>
          <cell r="NP88">
            <v>0</v>
          </cell>
          <cell r="NQ88">
            <v>0</v>
          </cell>
          <cell r="NR88">
            <v>0</v>
          </cell>
          <cell r="NS88">
            <v>0</v>
          </cell>
          <cell r="NT88">
            <v>0</v>
          </cell>
          <cell r="NU88">
            <v>0</v>
          </cell>
          <cell r="NV88">
            <v>0</v>
          </cell>
          <cell r="NW88">
            <v>0</v>
          </cell>
          <cell r="NX88">
            <v>0</v>
          </cell>
          <cell r="NY88">
            <v>0</v>
          </cell>
          <cell r="NZ88">
            <v>0</v>
          </cell>
          <cell r="OA88">
            <v>0</v>
          </cell>
          <cell r="OB88">
            <v>0</v>
          </cell>
          <cell r="OC88">
            <v>0</v>
          </cell>
          <cell r="OD88">
            <v>0</v>
          </cell>
          <cell r="OE88">
            <v>0</v>
          </cell>
          <cell r="OF88">
            <v>0</v>
          </cell>
          <cell r="OH88" t="str">
            <v>H</v>
          </cell>
          <cell r="OI88" t="str">
            <v>H</v>
          </cell>
          <cell r="OJ88" t="str">
            <v>TDT</v>
          </cell>
          <cell r="OK88" t="str">
            <v>TDT</v>
          </cell>
          <cell r="OL88" t="str">
            <v>LM</v>
          </cell>
          <cell r="OM88" t="str">
            <v>LL</v>
          </cell>
          <cell r="ON88" t="str">
            <v>LL</v>
          </cell>
          <cell r="OO88" t="str">
            <v>LL</v>
          </cell>
          <cell r="OP88" t="str">
            <v>LL</v>
          </cell>
          <cell r="OQ88" t="str">
            <v>LL</v>
          </cell>
          <cell r="OR88">
            <v>0</v>
          </cell>
          <cell r="OS88">
            <v>0</v>
          </cell>
          <cell r="OT88">
            <v>0</v>
          </cell>
          <cell r="OU88">
            <v>0</v>
          </cell>
          <cell r="OV88">
            <v>0</v>
          </cell>
          <cell r="OW88">
            <v>0</v>
          </cell>
          <cell r="OX88">
            <v>0</v>
          </cell>
          <cell r="OY88">
            <v>0</v>
          </cell>
          <cell r="OZ88">
            <v>0</v>
          </cell>
          <cell r="PA88">
            <v>0</v>
          </cell>
          <cell r="PB88">
            <v>0</v>
          </cell>
          <cell r="PC88">
            <v>0</v>
          </cell>
          <cell r="PD88">
            <v>0</v>
          </cell>
          <cell r="PE88">
            <v>0</v>
          </cell>
          <cell r="PF88">
            <v>0</v>
          </cell>
          <cell r="PG88">
            <v>0</v>
          </cell>
          <cell r="PH88">
            <v>0</v>
          </cell>
          <cell r="PI88">
            <v>0</v>
          </cell>
          <cell r="PJ88">
            <v>0</v>
          </cell>
          <cell r="PK88">
            <v>0</v>
          </cell>
          <cell r="PL88">
            <v>0</v>
          </cell>
          <cell r="PN88">
            <v>0</v>
          </cell>
          <cell r="PO88">
            <v>0</v>
          </cell>
          <cell r="PP88" t="str">
            <v>FAUZI NUR MUHAMMAD</v>
          </cell>
          <cell r="PQ88" t="str">
            <v>FAHMI HAKIKI</v>
          </cell>
          <cell r="PR88">
            <v>0</v>
          </cell>
          <cell r="PS88">
            <v>0</v>
          </cell>
          <cell r="PT88">
            <v>0</v>
          </cell>
          <cell r="PU88">
            <v>0</v>
          </cell>
          <cell r="PV88">
            <v>0</v>
          </cell>
          <cell r="PW88">
            <v>0</v>
          </cell>
          <cell r="PX88">
            <v>0</v>
          </cell>
          <cell r="PY88">
            <v>0</v>
          </cell>
          <cell r="PZ88">
            <v>0</v>
          </cell>
          <cell r="QA88">
            <v>0</v>
          </cell>
          <cell r="QB88">
            <v>0</v>
          </cell>
          <cell r="QC88">
            <v>0</v>
          </cell>
          <cell r="QD88">
            <v>0</v>
          </cell>
          <cell r="QE88">
            <v>0</v>
          </cell>
          <cell r="QF88">
            <v>0</v>
          </cell>
          <cell r="QG88">
            <v>0</v>
          </cell>
          <cell r="QH88">
            <v>0</v>
          </cell>
          <cell r="QI88">
            <v>0</v>
          </cell>
          <cell r="QJ88">
            <v>0</v>
          </cell>
          <cell r="QK88">
            <v>0</v>
          </cell>
          <cell r="QL88">
            <v>0</v>
          </cell>
          <cell r="QM88">
            <v>0</v>
          </cell>
          <cell r="QN88">
            <v>0</v>
          </cell>
          <cell r="QO88">
            <v>0</v>
          </cell>
          <cell r="QP88">
            <v>0</v>
          </cell>
          <cell r="QQ88">
            <v>0</v>
          </cell>
          <cell r="QR88">
            <v>0</v>
          </cell>
          <cell r="QT88">
            <v>0</v>
          </cell>
          <cell r="QU88">
            <v>0</v>
          </cell>
          <cell r="QV88">
            <v>0</v>
          </cell>
          <cell r="QW88">
            <v>0</v>
          </cell>
          <cell r="QX88">
            <v>0</v>
          </cell>
          <cell r="QY88">
            <v>0</v>
          </cell>
          <cell r="QZ88">
            <v>0</v>
          </cell>
          <cell r="RA88">
            <v>0</v>
          </cell>
          <cell r="RB88">
            <v>0</v>
          </cell>
          <cell r="RC88">
            <v>0</v>
          </cell>
          <cell r="RD88">
            <v>0</v>
          </cell>
          <cell r="RE88">
            <v>0</v>
          </cell>
          <cell r="RF88">
            <v>0</v>
          </cell>
          <cell r="RG88">
            <v>0</v>
          </cell>
          <cell r="RH88">
            <v>0</v>
          </cell>
          <cell r="RI88">
            <v>0</v>
          </cell>
          <cell r="RJ88">
            <v>0</v>
          </cell>
          <cell r="RK88">
            <v>0</v>
          </cell>
          <cell r="RL88">
            <v>0</v>
          </cell>
          <cell r="RM88">
            <v>0</v>
          </cell>
          <cell r="RN88">
            <v>0</v>
          </cell>
          <cell r="RO88">
            <v>0</v>
          </cell>
          <cell r="RP88">
            <v>0</v>
          </cell>
          <cell r="RQ88">
            <v>0</v>
          </cell>
          <cell r="RR88">
            <v>0</v>
          </cell>
          <cell r="RS88">
            <v>0</v>
          </cell>
          <cell r="RT88">
            <v>0</v>
          </cell>
          <cell r="RU88">
            <v>0</v>
          </cell>
          <cell r="RV88">
            <v>0</v>
          </cell>
          <cell r="RW88">
            <v>0</v>
          </cell>
          <cell r="RX88">
            <v>0</v>
          </cell>
          <cell r="RZ88">
            <v>0.36666666666666659</v>
          </cell>
          <cell r="SA88">
            <v>0.37430555555555556</v>
          </cell>
          <cell r="SB88">
            <v>0.37222222222222234</v>
          </cell>
          <cell r="SC88">
            <v>0.37500000000000011</v>
          </cell>
          <cell r="SD88">
            <v>0.17708333333333331</v>
          </cell>
          <cell r="SE88">
            <v>0</v>
          </cell>
          <cell r="SF88">
            <v>0</v>
          </cell>
          <cell r="SG88">
            <v>0</v>
          </cell>
          <cell r="SH88">
            <v>0</v>
          </cell>
          <cell r="SI88">
            <v>0</v>
          </cell>
          <cell r="SJ88">
            <v>0</v>
          </cell>
          <cell r="SK88">
            <v>0</v>
          </cell>
          <cell r="SL88">
            <v>0</v>
          </cell>
          <cell r="SM88">
            <v>0</v>
          </cell>
          <cell r="SN88">
            <v>0</v>
          </cell>
          <cell r="SO88">
            <v>0</v>
          </cell>
          <cell r="SP88">
            <v>0</v>
          </cell>
          <cell r="SQ88">
            <v>0</v>
          </cell>
          <cell r="SR88">
            <v>0</v>
          </cell>
          <cell r="SS88">
            <v>0</v>
          </cell>
          <cell r="ST88">
            <v>0</v>
          </cell>
          <cell r="SU88">
            <v>0</v>
          </cell>
          <cell r="SV88">
            <v>0</v>
          </cell>
          <cell r="SW88">
            <v>0</v>
          </cell>
          <cell r="SX88">
            <v>0</v>
          </cell>
          <cell r="SY88">
            <v>0</v>
          </cell>
          <cell r="SZ88">
            <v>0</v>
          </cell>
          <cell r="TA88">
            <v>0</v>
          </cell>
          <cell r="TB88">
            <v>0</v>
          </cell>
          <cell r="TC88">
            <v>0</v>
          </cell>
          <cell r="TD88">
            <v>0</v>
          </cell>
          <cell r="TF88">
            <v>0</v>
          </cell>
          <cell r="TG88">
            <v>0</v>
          </cell>
          <cell r="TH88">
            <v>0</v>
          </cell>
          <cell r="TI88">
            <v>0</v>
          </cell>
          <cell r="TJ88">
            <v>0</v>
          </cell>
          <cell r="TK88">
            <v>0</v>
          </cell>
          <cell r="TL88">
            <v>0</v>
          </cell>
          <cell r="TM88">
            <v>0</v>
          </cell>
          <cell r="TN88">
            <v>0</v>
          </cell>
          <cell r="TO88">
            <v>0</v>
          </cell>
          <cell r="TP88">
            <v>0</v>
          </cell>
          <cell r="TQ88">
            <v>0</v>
          </cell>
          <cell r="TR88">
            <v>0</v>
          </cell>
          <cell r="TS88">
            <v>0</v>
          </cell>
          <cell r="TT88">
            <v>0</v>
          </cell>
          <cell r="TU88">
            <v>0</v>
          </cell>
          <cell r="TV88">
            <v>0</v>
          </cell>
          <cell r="TW88">
            <v>0</v>
          </cell>
          <cell r="TX88">
            <v>0</v>
          </cell>
          <cell r="TY88">
            <v>0</v>
          </cell>
          <cell r="TZ88">
            <v>0</v>
          </cell>
          <cell r="UA88">
            <v>0</v>
          </cell>
          <cell r="UB88">
            <v>0</v>
          </cell>
          <cell r="UC88">
            <v>0</v>
          </cell>
          <cell r="UD88">
            <v>0</v>
          </cell>
          <cell r="UE88">
            <v>0</v>
          </cell>
          <cell r="UF88">
            <v>0</v>
          </cell>
          <cell r="UG88">
            <v>0</v>
          </cell>
          <cell r="UH88">
            <v>0</v>
          </cell>
          <cell r="UI88">
            <v>0</v>
          </cell>
          <cell r="UJ88">
            <v>0</v>
          </cell>
          <cell r="UL88">
            <v>0</v>
          </cell>
          <cell r="UM88">
            <v>0</v>
          </cell>
          <cell r="UN88">
            <v>0</v>
          </cell>
          <cell r="UO88">
            <v>0</v>
          </cell>
          <cell r="UP88">
            <v>0</v>
          </cell>
          <cell r="UQ88">
            <v>0</v>
          </cell>
          <cell r="UR88">
            <v>0</v>
          </cell>
          <cell r="US88">
            <v>0</v>
          </cell>
          <cell r="UT88">
            <v>0</v>
          </cell>
          <cell r="UU88">
            <v>0</v>
          </cell>
          <cell r="UV88">
            <v>0</v>
          </cell>
          <cell r="UW88">
            <v>0</v>
          </cell>
          <cell r="UX88">
            <v>0</v>
          </cell>
          <cell r="UY88">
            <v>0</v>
          </cell>
          <cell r="UZ88">
            <v>0</v>
          </cell>
          <cell r="VA88">
            <v>0</v>
          </cell>
          <cell r="VB88">
            <v>0</v>
          </cell>
          <cell r="VC88">
            <v>0</v>
          </cell>
          <cell r="VD88">
            <v>0</v>
          </cell>
          <cell r="VE88">
            <v>0</v>
          </cell>
          <cell r="VF88">
            <v>0</v>
          </cell>
          <cell r="VG88">
            <v>0</v>
          </cell>
          <cell r="VH88">
            <v>0</v>
          </cell>
          <cell r="VI88">
            <v>0</v>
          </cell>
          <cell r="VJ88">
            <v>0</v>
          </cell>
          <cell r="VK88">
            <v>0</v>
          </cell>
          <cell r="VL88">
            <v>0</v>
          </cell>
          <cell r="VM88">
            <v>0</v>
          </cell>
          <cell r="VN88">
            <v>0</v>
          </cell>
          <cell r="VO88">
            <v>0</v>
          </cell>
          <cell r="VP88">
            <v>0</v>
          </cell>
          <cell r="VR88">
            <v>4</v>
          </cell>
          <cell r="VS88">
            <v>10</v>
          </cell>
          <cell r="VT88">
            <v>4</v>
          </cell>
          <cell r="VU88">
            <v>4</v>
          </cell>
          <cell r="VV88">
            <v>6</v>
          </cell>
          <cell r="VW88">
            <v>0</v>
          </cell>
          <cell r="VX88">
            <v>0</v>
          </cell>
          <cell r="VY88">
            <v>0</v>
          </cell>
          <cell r="VZ88">
            <v>0</v>
          </cell>
          <cell r="WA88">
            <v>0</v>
          </cell>
          <cell r="WB88">
            <v>0</v>
          </cell>
          <cell r="WC88">
            <v>0</v>
          </cell>
          <cell r="WD88">
            <v>0</v>
          </cell>
          <cell r="WE88">
            <v>0</v>
          </cell>
          <cell r="WF88">
            <v>0</v>
          </cell>
          <cell r="WG88">
            <v>0</v>
          </cell>
          <cell r="WH88">
            <v>0</v>
          </cell>
          <cell r="WI88">
            <v>0</v>
          </cell>
          <cell r="WJ88">
            <v>0</v>
          </cell>
          <cell r="WK88">
            <v>0</v>
          </cell>
          <cell r="WL88">
            <v>0</v>
          </cell>
          <cell r="WM88">
            <v>0</v>
          </cell>
          <cell r="WN88">
            <v>0</v>
          </cell>
          <cell r="WO88">
            <v>4</v>
          </cell>
          <cell r="WP88">
            <v>1</v>
          </cell>
          <cell r="WQ88">
            <v>2</v>
          </cell>
          <cell r="WR88">
            <v>0</v>
          </cell>
          <cell r="WS88">
            <v>2</v>
          </cell>
          <cell r="WT88">
            <v>0</v>
          </cell>
          <cell r="WU88">
            <v>0</v>
          </cell>
          <cell r="WV88">
            <v>0</v>
          </cell>
          <cell r="WW88">
            <v>0</v>
          </cell>
          <cell r="WX88">
            <v>0</v>
          </cell>
          <cell r="WY88">
            <v>0</v>
          </cell>
          <cell r="WZ88">
            <v>0</v>
          </cell>
          <cell r="XA88">
            <v>0</v>
          </cell>
          <cell r="XB88">
            <v>0</v>
          </cell>
          <cell r="XC88">
            <v>0</v>
          </cell>
          <cell r="XD88">
            <v>0</v>
          </cell>
          <cell r="XE88">
            <v>0</v>
          </cell>
          <cell r="XF88">
            <v>0</v>
          </cell>
          <cell r="XG88">
            <v>0</v>
          </cell>
          <cell r="XH88">
            <v>0</v>
          </cell>
          <cell r="XI88">
            <v>0</v>
          </cell>
          <cell r="XJ88">
            <v>0</v>
          </cell>
          <cell r="XK88">
            <v>4</v>
          </cell>
          <cell r="XL88">
            <v>0</v>
          </cell>
          <cell r="XM88">
            <v>0</v>
          </cell>
          <cell r="XN88">
            <v>4</v>
          </cell>
          <cell r="XO88">
            <v>0</v>
          </cell>
          <cell r="XP88">
            <v>0</v>
          </cell>
          <cell r="XQ88">
            <v>0</v>
          </cell>
          <cell r="XR88">
            <v>0</v>
          </cell>
          <cell r="XS88">
            <v>0</v>
          </cell>
          <cell r="XT88">
            <v>0</v>
          </cell>
          <cell r="XU88">
            <v>0</v>
          </cell>
          <cell r="XV88">
            <v>0</v>
          </cell>
          <cell r="XW88">
            <v>5</v>
          </cell>
          <cell r="XX88">
            <v>0</v>
          </cell>
          <cell r="XY88">
            <v>0</v>
          </cell>
          <cell r="XZ88">
            <v>5</v>
          </cell>
          <cell r="YA88">
            <v>0</v>
          </cell>
          <cell r="YB88">
            <v>0</v>
          </cell>
          <cell r="YC88">
            <v>0</v>
          </cell>
          <cell r="YD88">
            <v>0</v>
          </cell>
          <cell r="YE88">
            <v>0</v>
          </cell>
          <cell r="YF88">
            <v>8</v>
          </cell>
          <cell r="YG88">
            <v>1</v>
          </cell>
          <cell r="YH88">
            <v>1</v>
          </cell>
          <cell r="YI88">
            <v>1</v>
          </cell>
          <cell r="YJ88">
            <v>1</v>
          </cell>
          <cell r="YL88">
            <v>1</v>
          </cell>
          <cell r="YM88" t="str">
            <v>A</v>
          </cell>
          <cell r="YN88">
            <v>1</v>
          </cell>
          <cell r="YO88">
            <v>0</v>
          </cell>
          <cell r="YP88">
            <v>1</v>
          </cell>
        </row>
        <row r="89">
          <cell r="B89" t="str">
            <v>RIO NUGRAHA JAYA SAPUTRA</v>
          </cell>
          <cell r="C89">
            <v>160684</v>
          </cell>
          <cell r="D89" t="str">
            <v>11</v>
          </cell>
          <cell r="E89" t="str">
            <v>ISLAM</v>
          </cell>
          <cell r="F89" t="str">
            <v>PHL</v>
          </cell>
          <cell r="G89" t="str">
            <v>MKIOS</v>
          </cell>
          <cell r="J89">
            <v>19235092</v>
          </cell>
          <cell r="K89">
            <v>570021</v>
          </cell>
          <cell r="L89" t="str">
            <v>LAKI-LAKI</v>
          </cell>
          <cell r="M89" t="str">
            <v>AGENT PREPAID</v>
          </cell>
          <cell r="N89" t="str">
            <v>ADITYA AMRULLAH</v>
          </cell>
          <cell r="O89" t="str">
            <v>RIKA RIANY</v>
          </cell>
          <cell r="Q89">
            <v>0</v>
          </cell>
          <cell r="S89" t="str">
            <v>LL</v>
          </cell>
          <cell r="AB89">
            <v>0</v>
          </cell>
          <cell r="AD89" t="str">
            <v>LL</v>
          </cell>
          <cell r="AM89">
            <v>0</v>
          </cell>
          <cell r="AO89" t="str">
            <v>LL</v>
          </cell>
          <cell r="AX89">
            <v>0.37222222222222223</v>
          </cell>
          <cell r="AY89">
            <v>60</v>
          </cell>
          <cell r="AZ89" t="str">
            <v>H</v>
          </cell>
          <cell r="BI89">
            <v>0.36875000000000002</v>
          </cell>
          <cell r="BJ89">
            <v>60</v>
          </cell>
          <cell r="BK89" t="str">
            <v>H</v>
          </cell>
          <cell r="BT89">
            <v>0</v>
          </cell>
          <cell r="BV89" t="str">
            <v>LL</v>
          </cell>
          <cell r="CE89">
            <v>0</v>
          </cell>
          <cell r="CG89" t="str">
            <v>LL</v>
          </cell>
          <cell r="CP89">
            <v>0.375</v>
          </cell>
          <cell r="CQ89">
            <v>60</v>
          </cell>
          <cell r="CR89" t="str">
            <v>H</v>
          </cell>
          <cell r="DA89">
            <v>0.37013888888888885</v>
          </cell>
          <cell r="DB89">
            <v>68</v>
          </cell>
          <cell r="DC89" t="str">
            <v>TDP</v>
          </cell>
          <cell r="DD89" t="str">
            <v>FERRY ADITYA</v>
          </cell>
          <cell r="DE89" t="str">
            <v>QA SCORE</v>
          </cell>
          <cell r="DL89">
            <v>0.37499999999999994</v>
          </cell>
          <cell r="DM89">
            <v>68</v>
          </cell>
          <cell r="DN89" t="str">
            <v>H</v>
          </cell>
          <cell r="DW89">
            <v>0</v>
          </cell>
          <cell r="DY89" t="str">
            <v>LL</v>
          </cell>
          <cell r="EH89">
            <v>0</v>
          </cell>
          <cell r="EJ89" t="str">
            <v>LL</v>
          </cell>
          <cell r="ES89">
            <v>0.37430555555555556</v>
          </cell>
          <cell r="ET89">
            <v>48</v>
          </cell>
          <cell r="EU89" t="str">
            <v>H</v>
          </cell>
          <cell r="FD89">
            <v>1.375</v>
          </cell>
          <cell r="FE89">
            <v>60</v>
          </cell>
          <cell r="FF89" t="str">
            <v>H</v>
          </cell>
          <cell r="FO89">
            <v>0.37152777777777762</v>
          </cell>
          <cell r="FP89">
            <v>62</v>
          </cell>
          <cell r="FQ89" t="str">
            <v>H</v>
          </cell>
          <cell r="FZ89">
            <v>0.36805555555555552</v>
          </cell>
          <cell r="GA89">
            <v>68</v>
          </cell>
          <cell r="GB89" t="str">
            <v>H</v>
          </cell>
          <cell r="GK89">
            <v>0</v>
          </cell>
          <cell r="GM89" t="str">
            <v>LL</v>
          </cell>
          <cell r="GV89">
            <v>0</v>
          </cell>
          <cell r="GX89" t="str">
            <v>CD</v>
          </cell>
          <cell r="HC89" t="str">
            <v>jatuh dari motor saat perjalanan berangkat ke kantor</v>
          </cell>
          <cell r="HG89">
            <v>0</v>
          </cell>
          <cell r="HI89" t="str">
            <v>S</v>
          </cell>
          <cell r="HL89" t="str">
            <v>jatuh dari motor saat perjalanan berangkat ke kantor</v>
          </cell>
          <cell r="HR89">
            <v>0</v>
          </cell>
          <cell r="HT89" t="str">
            <v>S</v>
          </cell>
          <cell r="HW89" t="str">
            <v>jatuh dari motor saat perjalanan berangkat ke kantor</v>
          </cell>
          <cell r="IC89">
            <v>0</v>
          </cell>
          <cell r="IE89" t="str">
            <v>TLPL</v>
          </cell>
          <cell r="IF89" t="str">
            <v>MUHAMAD ANGGA LESMANA</v>
          </cell>
          <cell r="IG89" t="str">
            <v>QA SCORE</v>
          </cell>
          <cell r="IN89">
            <v>0</v>
          </cell>
          <cell r="IP89" t="str">
            <v>LL</v>
          </cell>
          <cell r="JF89">
            <v>0.375</v>
          </cell>
          <cell r="JG89">
            <v>58</v>
          </cell>
          <cell r="JH89" t="str">
            <v>H</v>
          </cell>
          <cell r="JQ89">
            <v>0.36736111111111114</v>
          </cell>
          <cell r="JR89">
            <v>60</v>
          </cell>
          <cell r="JS89" t="str">
            <v>H</v>
          </cell>
          <cell r="KB89">
            <v>1.3638888888888885</v>
          </cell>
          <cell r="KC89">
            <v>60</v>
          </cell>
          <cell r="KD89" t="str">
            <v>H</v>
          </cell>
          <cell r="KM89">
            <v>0.37430555555555556</v>
          </cell>
          <cell r="KN89">
            <v>60</v>
          </cell>
          <cell r="KO89" t="str">
            <v>TLPM</v>
          </cell>
          <cell r="KP89" t="str">
            <v>MUHAMAD ANGGA LESMANA</v>
          </cell>
          <cell r="KQ89" t="str">
            <v>QA SCORE</v>
          </cell>
          <cell r="KX89">
            <v>1.3784722222222223</v>
          </cell>
          <cell r="KY89">
            <v>64</v>
          </cell>
          <cell r="KZ89" t="str">
            <v>TDP</v>
          </cell>
          <cell r="LA89" t="str">
            <v>FAHMI HAKIKI</v>
          </cell>
          <cell r="LB89" t="str">
            <v>QA SCORE</v>
          </cell>
          <cell r="LI89">
            <v>0.37222222222222223</v>
          </cell>
          <cell r="LJ89">
            <v>64</v>
          </cell>
          <cell r="LK89" t="str">
            <v>H</v>
          </cell>
          <cell r="NB89">
            <v>0</v>
          </cell>
          <cell r="NC89">
            <v>0</v>
          </cell>
          <cell r="ND89">
            <v>0</v>
          </cell>
          <cell r="NE89">
            <v>60</v>
          </cell>
          <cell r="NF89">
            <v>60</v>
          </cell>
          <cell r="NG89">
            <v>0</v>
          </cell>
          <cell r="NH89">
            <v>0</v>
          </cell>
          <cell r="NI89">
            <v>60</v>
          </cell>
          <cell r="NJ89">
            <v>68</v>
          </cell>
          <cell r="NK89">
            <v>68</v>
          </cell>
          <cell r="NL89">
            <v>0</v>
          </cell>
          <cell r="NM89">
            <v>0</v>
          </cell>
          <cell r="NN89">
            <v>48</v>
          </cell>
          <cell r="NO89">
            <v>60</v>
          </cell>
          <cell r="NP89">
            <v>62</v>
          </cell>
          <cell r="NQ89">
            <v>68</v>
          </cell>
          <cell r="NR89">
            <v>0</v>
          </cell>
          <cell r="NS89">
            <v>0</v>
          </cell>
          <cell r="NT89">
            <v>0</v>
          </cell>
          <cell r="NU89">
            <v>0</v>
          </cell>
          <cell r="NV89">
            <v>0</v>
          </cell>
          <cell r="NW89">
            <v>0</v>
          </cell>
          <cell r="NX89">
            <v>58</v>
          </cell>
          <cell r="NY89">
            <v>60</v>
          </cell>
          <cell r="NZ89">
            <v>60</v>
          </cell>
          <cell r="OA89">
            <v>60</v>
          </cell>
          <cell r="OB89">
            <v>64</v>
          </cell>
          <cell r="OC89">
            <v>64</v>
          </cell>
          <cell r="OD89">
            <v>0</v>
          </cell>
          <cell r="OE89">
            <v>0</v>
          </cell>
          <cell r="OF89">
            <v>0</v>
          </cell>
          <cell r="OH89" t="str">
            <v>LL</v>
          </cell>
          <cell r="OI89" t="str">
            <v>LL</v>
          </cell>
          <cell r="OJ89" t="str">
            <v>LL</v>
          </cell>
          <cell r="OK89" t="str">
            <v>H</v>
          </cell>
          <cell r="OL89" t="str">
            <v>H</v>
          </cell>
          <cell r="OM89" t="str">
            <v>LL</v>
          </cell>
          <cell r="ON89" t="str">
            <v>LL</v>
          </cell>
          <cell r="OO89" t="str">
            <v>H</v>
          </cell>
          <cell r="OP89" t="str">
            <v>TDP</v>
          </cell>
          <cell r="OQ89" t="str">
            <v>H</v>
          </cell>
          <cell r="OR89" t="str">
            <v>LL</v>
          </cell>
          <cell r="OS89" t="str">
            <v>LL</v>
          </cell>
          <cell r="OT89" t="str">
            <v>H</v>
          </cell>
          <cell r="OU89" t="str">
            <v>H</v>
          </cell>
          <cell r="OV89" t="str">
            <v>H</v>
          </cell>
          <cell r="OW89" t="str">
            <v>H</v>
          </cell>
          <cell r="OX89" t="str">
            <v>LL</v>
          </cell>
          <cell r="OY89" t="str">
            <v>CD</v>
          </cell>
          <cell r="OZ89" t="str">
            <v>S</v>
          </cell>
          <cell r="PA89" t="str">
            <v>S</v>
          </cell>
          <cell r="PB89" t="str">
            <v>TLPL</v>
          </cell>
          <cell r="PC89" t="str">
            <v>LL</v>
          </cell>
          <cell r="PD89" t="str">
            <v>H</v>
          </cell>
          <cell r="PE89" t="str">
            <v>H</v>
          </cell>
          <cell r="PF89" t="str">
            <v>H</v>
          </cell>
          <cell r="PG89" t="str">
            <v>TLPM</v>
          </cell>
          <cell r="PH89" t="str">
            <v>TDP</v>
          </cell>
          <cell r="PI89" t="str">
            <v>H</v>
          </cell>
          <cell r="PJ89">
            <v>0</v>
          </cell>
          <cell r="PK89">
            <v>0</v>
          </cell>
          <cell r="PL89">
            <v>0</v>
          </cell>
          <cell r="PN89">
            <v>0</v>
          </cell>
          <cell r="PO89">
            <v>0</v>
          </cell>
          <cell r="PP89">
            <v>0</v>
          </cell>
          <cell r="PQ89">
            <v>0</v>
          </cell>
          <cell r="PR89">
            <v>0</v>
          </cell>
          <cell r="PS89">
            <v>0</v>
          </cell>
          <cell r="PT89">
            <v>0</v>
          </cell>
          <cell r="PU89">
            <v>0</v>
          </cell>
          <cell r="PV89" t="str">
            <v>FERRY ADITYA</v>
          </cell>
          <cell r="PW89">
            <v>0</v>
          </cell>
          <cell r="PX89">
            <v>0</v>
          </cell>
          <cell r="PY89">
            <v>0</v>
          </cell>
          <cell r="PZ89">
            <v>0</v>
          </cell>
          <cell r="QA89">
            <v>0</v>
          </cell>
          <cell r="QB89">
            <v>0</v>
          </cell>
          <cell r="QC89">
            <v>0</v>
          </cell>
          <cell r="QD89">
            <v>0</v>
          </cell>
          <cell r="QE89">
            <v>0</v>
          </cell>
          <cell r="QF89">
            <v>0</v>
          </cell>
          <cell r="QG89">
            <v>0</v>
          </cell>
          <cell r="QH89" t="str">
            <v>MUHAMAD ANGGA LESMANA</v>
          </cell>
          <cell r="QI89">
            <v>0</v>
          </cell>
          <cell r="QJ89">
            <v>0</v>
          </cell>
          <cell r="QK89">
            <v>0</v>
          </cell>
          <cell r="QL89">
            <v>0</v>
          </cell>
          <cell r="QM89" t="str">
            <v>MUHAMAD ANGGA LESMANA</v>
          </cell>
          <cell r="QN89" t="str">
            <v>FAHMI HAKIKI</v>
          </cell>
          <cell r="QO89">
            <v>0</v>
          </cell>
          <cell r="QP89">
            <v>0</v>
          </cell>
          <cell r="QQ89">
            <v>0</v>
          </cell>
          <cell r="QR89">
            <v>0</v>
          </cell>
          <cell r="QT89">
            <v>0</v>
          </cell>
          <cell r="QU89">
            <v>0</v>
          </cell>
          <cell r="QV89">
            <v>0</v>
          </cell>
          <cell r="QW89">
            <v>0</v>
          </cell>
          <cell r="QX89">
            <v>0</v>
          </cell>
          <cell r="QY89">
            <v>0</v>
          </cell>
          <cell r="QZ89">
            <v>0</v>
          </cell>
          <cell r="RA89">
            <v>0</v>
          </cell>
          <cell r="RB89" t="str">
            <v>QA SCORE</v>
          </cell>
          <cell r="RC89">
            <v>0</v>
          </cell>
          <cell r="RD89">
            <v>0</v>
          </cell>
          <cell r="RE89">
            <v>0</v>
          </cell>
          <cell r="RF89">
            <v>0</v>
          </cell>
          <cell r="RG89">
            <v>0</v>
          </cell>
          <cell r="RH89">
            <v>0</v>
          </cell>
          <cell r="RI89">
            <v>0</v>
          </cell>
          <cell r="RJ89">
            <v>0</v>
          </cell>
          <cell r="RK89">
            <v>0</v>
          </cell>
          <cell r="RL89">
            <v>0</v>
          </cell>
          <cell r="RM89">
            <v>0</v>
          </cell>
          <cell r="RN89" t="str">
            <v>QA SCORE</v>
          </cell>
          <cell r="RO89">
            <v>0</v>
          </cell>
          <cell r="RP89">
            <v>0</v>
          </cell>
          <cell r="RQ89">
            <v>0</v>
          </cell>
          <cell r="RR89">
            <v>0</v>
          </cell>
          <cell r="RS89" t="str">
            <v>QA SCORE</v>
          </cell>
          <cell r="RT89" t="str">
            <v>QA SCORE</v>
          </cell>
          <cell r="RU89">
            <v>0</v>
          </cell>
          <cell r="RV89">
            <v>0</v>
          </cell>
          <cell r="RW89">
            <v>0</v>
          </cell>
          <cell r="RX89">
            <v>0</v>
          </cell>
          <cell r="RZ89">
            <v>0</v>
          </cell>
          <cell r="SA89">
            <v>0</v>
          </cell>
          <cell r="SB89">
            <v>0</v>
          </cell>
          <cell r="SC89">
            <v>0.37222222222222223</v>
          </cell>
          <cell r="SD89">
            <v>0.36875000000000002</v>
          </cell>
          <cell r="SE89">
            <v>0</v>
          </cell>
          <cell r="SF89">
            <v>0</v>
          </cell>
          <cell r="SG89">
            <v>0.375</v>
          </cell>
          <cell r="SH89">
            <v>0.37013888888888885</v>
          </cell>
          <cell r="SI89">
            <v>0.37499999999999994</v>
          </cell>
          <cell r="SJ89">
            <v>0</v>
          </cell>
          <cell r="SK89">
            <v>0</v>
          </cell>
          <cell r="SL89">
            <v>0.37430555555555556</v>
          </cell>
          <cell r="SM89">
            <v>1.375</v>
          </cell>
          <cell r="SN89">
            <v>0.37152777777777762</v>
          </cell>
          <cell r="SO89">
            <v>0.36805555555555552</v>
          </cell>
          <cell r="SP89">
            <v>0</v>
          </cell>
          <cell r="SQ89">
            <v>0</v>
          </cell>
          <cell r="SR89">
            <v>0</v>
          </cell>
          <cell r="SS89">
            <v>0</v>
          </cell>
          <cell r="ST89">
            <v>0</v>
          </cell>
          <cell r="SU89">
            <v>0</v>
          </cell>
          <cell r="SV89">
            <v>0.375</v>
          </cell>
          <cell r="SW89">
            <v>0.36736111111111114</v>
          </cell>
          <cell r="SX89">
            <v>1.3638888888888885</v>
          </cell>
          <cell r="SY89">
            <v>0.37430555555555556</v>
          </cell>
          <cell r="SZ89">
            <v>1.3784722222222223</v>
          </cell>
          <cell r="TA89">
            <v>0.37222222222222223</v>
          </cell>
          <cell r="TB89">
            <v>0</v>
          </cell>
          <cell r="TC89">
            <v>0</v>
          </cell>
          <cell r="TD89">
            <v>0</v>
          </cell>
          <cell r="TF89">
            <v>0</v>
          </cell>
          <cell r="TG89">
            <v>0</v>
          </cell>
          <cell r="TH89">
            <v>0</v>
          </cell>
          <cell r="TI89">
            <v>0</v>
          </cell>
          <cell r="TJ89">
            <v>0</v>
          </cell>
          <cell r="TK89">
            <v>0</v>
          </cell>
          <cell r="TL89">
            <v>0</v>
          </cell>
          <cell r="TM89">
            <v>0</v>
          </cell>
          <cell r="TN89">
            <v>0</v>
          </cell>
          <cell r="TO89">
            <v>0</v>
          </cell>
          <cell r="TP89">
            <v>0</v>
          </cell>
          <cell r="TQ89">
            <v>0</v>
          </cell>
          <cell r="TR89">
            <v>0</v>
          </cell>
          <cell r="TS89">
            <v>0</v>
          </cell>
          <cell r="TT89">
            <v>0</v>
          </cell>
          <cell r="TU89">
            <v>0</v>
          </cell>
          <cell r="TV89">
            <v>0</v>
          </cell>
          <cell r="TW89">
            <v>0</v>
          </cell>
          <cell r="TX89">
            <v>0</v>
          </cell>
          <cell r="TY89">
            <v>0</v>
          </cell>
          <cell r="TZ89">
            <v>0</v>
          </cell>
          <cell r="UA89">
            <v>0</v>
          </cell>
          <cell r="UB89">
            <v>0</v>
          </cell>
          <cell r="UC89">
            <v>0</v>
          </cell>
          <cell r="UD89">
            <v>0</v>
          </cell>
          <cell r="UE89">
            <v>0</v>
          </cell>
          <cell r="UF89">
            <v>0</v>
          </cell>
          <cell r="UG89">
            <v>0</v>
          </cell>
          <cell r="UH89">
            <v>0</v>
          </cell>
          <cell r="UI89">
            <v>0</v>
          </cell>
          <cell r="UJ89">
            <v>0</v>
          </cell>
          <cell r="UL89">
            <v>0</v>
          </cell>
          <cell r="UM89">
            <v>0</v>
          </cell>
          <cell r="UN89">
            <v>0</v>
          </cell>
          <cell r="UO89">
            <v>0</v>
          </cell>
          <cell r="UP89">
            <v>0</v>
          </cell>
          <cell r="UQ89">
            <v>0</v>
          </cell>
          <cell r="UR89">
            <v>0</v>
          </cell>
          <cell r="US89">
            <v>0</v>
          </cell>
          <cell r="UT89">
            <v>0</v>
          </cell>
          <cell r="UU89">
            <v>0</v>
          </cell>
          <cell r="UV89">
            <v>0</v>
          </cell>
          <cell r="UW89">
            <v>0</v>
          </cell>
          <cell r="UX89">
            <v>0</v>
          </cell>
          <cell r="UY89">
            <v>0</v>
          </cell>
          <cell r="UZ89">
            <v>0</v>
          </cell>
          <cell r="VA89">
            <v>0</v>
          </cell>
          <cell r="VB89">
            <v>0</v>
          </cell>
          <cell r="VC89">
            <v>0</v>
          </cell>
          <cell r="VD89">
            <v>0</v>
          </cell>
          <cell r="VE89">
            <v>0</v>
          </cell>
          <cell r="VF89">
            <v>0</v>
          </cell>
          <cell r="VG89">
            <v>0</v>
          </cell>
          <cell r="VH89">
            <v>0</v>
          </cell>
          <cell r="VI89">
            <v>0</v>
          </cell>
          <cell r="VJ89">
            <v>0</v>
          </cell>
          <cell r="VK89">
            <v>0</v>
          </cell>
          <cell r="VL89">
            <v>0</v>
          </cell>
          <cell r="VM89">
            <v>0</v>
          </cell>
          <cell r="VN89">
            <v>0</v>
          </cell>
          <cell r="VO89">
            <v>0</v>
          </cell>
          <cell r="VP89">
            <v>0</v>
          </cell>
          <cell r="VR89">
            <v>18</v>
          </cell>
          <cell r="VS89">
            <v>28</v>
          </cell>
          <cell r="VT89">
            <v>16</v>
          </cell>
          <cell r="VU89">
            <v>15</v>
          </cell>
          <cell r="VV89">
            <v>10</v>
          </cell>
          <cell r="VW89">
            <v>2</v>
          </cell>
          <cell r="VX89">
            <v>0</v>
          </cell>
          <cell r="VY89">
            <v>2</v>
          </cell>
          <cell r="VZ89">
            <v>0</v>
          </cell>
          <cell r="WA89">
            <v>0</v>
          </cell>
          <cell r="WB89">
            <v>0</v>
          </cell>
          <cell r="WC89">
            <v>0</v>
          </cell>
          <cell r="WD89">
            <v>2</v>
          </cell>
          <cell r="WE89">
            <v>0</v>
          </cell>
          <cell r="WF89">
            <v>0</v>
          </cell>
          <cell r="WG89">
            <v>1</v>
          </cell>
          <cell r="WH89">
            <v>0</v>
          </cell>
          <cell r="WI89">
            <v>0</v>
          </cell>
          <cell r="WJ89">
            <v>1</v>
          </cell>
          <cell r="WK89">
            <v>0</v>
          </cell>
          <cell r="WL89">
            <v>0</v>
          </cell>
          <cell r="WM89">
            <v>0</v>
          </cell>
          <cell r="WN89">
            <v>0</v>
          </cell>
          <cell r="WO89">
            <v>15</v>
          </cell>
          <cell r="WP89">
            <v>0</v>
          </cell>
          <cell r="WQ89">
            <v>0</v>
          </cell>
          <cell r="WR89">
            <v>2</v>
          </cell>
          <cell r="WS89">
            <v>2</v>
          </cell>
          <cell r="WT89">
            <v>1</v>
          </cell>
          <cell r="WU89">
            <v>1</v>
          </cell>
          <cell r="WV89">
            <v>0</v>
          </cell>
          <cell r="WW89">
            <v>0</v>
          </cell>
          <cell r="WX89">
            <v>2</v>
          </cell>
          <cell r="WY89">
            <v>4</v>
          </cell>
          <cell r="WZ89">
            <v>0</v>
          </cell>
          <cell r="XA89">
            <v>0</v>
          </cell>
          <cell r="XB89">
            <v>0</v>
          </cell>
          <cell r="XC89">
            <v>0</v>
          </cell>
          <cell r="XD89">
            <v>4</v>
          </cell>
          <cell r="XE89">
            <v>0</v>
          </cell>
          <cell r="XF89">
            <v>0</v>
          </cell>
          <cell r="XG89">
            <v>0</v>
          </cell>
          <cell r="XH89">
            <v>0</v>
          </cell>
          <cell r="XI89">
            <v>0</v>
          </cell>
          <cell r="XJ89">
            <v>4</v>
          </cell>
          <cell r="XK89">
            <v>5</v>
          </cell>
          <cell r="XL89">
            <v>4</v>
          </cell>
          <cell r="XM89">
            <v>6</v>
          </cell>
          <cell r="XN89">
            <v>15</v>
          </cell>
          <cell r="XO89">
            <v>0</v>
          </cell>
          <cell r="XP89">
            <v>2</v>
          </cell>
          <cell r="XQ89">
            <v>0</v>
          </cell>
          <cell r="XR89">
            <v>2</v>
          </cell>
          <cell r="XS89">
            <v>0</v>
          </cell>
          <cell r="XT89">
            <v>0</v>
          </cell>
          <cell r="XU89">
            <v>0</v>
          </cell>
          <cell r="XV89">
            <v>0</v>
          </cell>
          <cell r="XW89">
            <v>5</v>
          </cell>
          <cell r="XX89">
            <v>3</v>
          </cell>
          <cell r="XY89">
            <v>3</v>
          </cell>
          <cell r="XZ89">
            <v>11</v>
          </cell>
          <cell r="YA89">
            <v>0</v>
          </cell>
          <cell r="YB89">
            <v>0</v>
          </cell>
          <cell r="YC89">
            <v>0</v>
          </cell>
          <cell r="YD89">
            <v>0</v>
          </cell>
          <cell r="YE89">
            <v>0</v>
          </cell>
          <cell r="YF89">
            <v>32</v>
          </cell>
          <cell r="YG89">
            <v>1</v>
          </cell>
          <cell r="YH89">
            <v>0.7142857142857143</v>
          </cell>
          <cell r="YI89">
            <v>1</v>
          </cell>
          <cell r="YJ89">
            <v>0.88235294117647056</v>
          </cell>
          <cell r="YL89">
            <v>0.87878787878787878</v>
          </cell>
          <cell r="YM89" t="str">
            <v>A</v>
          </cell>
          <cell r="YN89">
            <v>0.87878787878787878</v>
          </cell>
          <cell r="YO89">
            <v>2</v>
          </cell>
          <cell r="YP89">
            <v>0.88235294117647056</v>
          </cell>
        </row>
        <row r="90">
          <cell r="B90" t="str">
            <v>FAHMI HAKIKI</v>
          </cell>
          <cell r="C90">
            <v>160092</v>
          </cell>
          <cell r="D90" t="str">
            <v>9</v>
          </cell>
          <cell r="E90" t="str">
            <v>ISLAM</v>
          </cell>
          <cell r="F90" t="str">
            <v>PHL</v>
          </cell>
          <cell r="G90" t="str">
            <v>MKIOS</v>
          </cell>
          <cell r="J90">
            <v>19234908</v>
          </cell>
          <cell r="K90">
            <v>570100</v>
          </cell>
          <cell r="L90" t="str">
            <v>LAKI-LAKI</v>
          </cell>
          <cell r="M90" t="str">
            <v>AGENT PREPAID</v>
          </cell>
          <cell r="N90" t="str">
            <v>JEANNY ANASTASYA</v>
          </cell>
          <cell r="O90" t="str">
            <v>AAN YANUAR</v>
          </cell>
          <cell r="Q90">
            <v>0</v>
          </cell>
          <cell r="S90" t="str">
            <v>LL</v>
          </cell>
          <cell r="AB90">
            <v>0</v>
          </cell>
          <cell r="AD90" t="str">
            <v>LL</v>
          </cell>
          <cell r="AM90">
            <v>0</v>
          </cell>
          <cell r="AO90" t="str">
            <v>LL</v>
          </cell>
          <cell r="AX90">
            <v>0.37499999999999994</v>
          </cell>
          <cell r="AY90">
            <v>68</v>
          </cell>
          <cell r="AZ90" t="str">
            <v>TDP</v>
          </cell>
          <cell r="BA90" t="str">
            <v>AGUS SARIPUDIN</v>
          </cell>
          <cell r="BB90" t="str">
            <v>QA SCORE</v>
          </cell>
          <cell r="BI90">
            <v>0.375</v>
          </cell>
          <cell r="BJ90">
            <v>48</v>
          </cell>
          <cell r="BK90" t="str">
            <v>H</v>
          </cell>
          <cell r="BT90">
            <v>0.375</v>
          </cell>
          <cell r="BU90">
            <v>60</v>
          </cell>
          <cell r="BV90" t="str">
            <v>H</v>
          </cell>
          <cell r="CE90">
            <v>1.370138888888889</v>
          </cell>
          <cell r="CF90">
            <v>60</v>
          </cell>
          <cell r="CG90" t="str">
            <v>H</v>
          </cell>
          <cell r="CP90">
            <v>0</v>
          </cell>
          <cell r="CR90" t="str">
            <v>LL</v>
          </cell>
          <cell r="DA90">
            <v>0.37291666666666667</v>
          </cell>
          <cell r="DB90">
            <v>58</v>
          </cell>
          <cell r="DC90" t="str">
            <v>H</v>
          </cell>
          <cell r="DL90">
            <v>0.375</v>
          </cell>
          <cell r="DM90">
            <v>60</v>
          </cell>
          <cell r="DN90" t="str">
            <v>H</v>
          </cell>
          <cell r="DW90">
            <v>0.37361111111111112</v>
          </cell>
          <cell r="DX90">
            <v>68</v>
          </cell>
          <cell r="DY90" t="str">
            <v>H</v>
          </cell>
          <cell r="EH90">
            <v>0</v>
          </cell>
          <cell r="EJ90" t="str">
            <v>LL</v>
          </cell>
          <cell r="ES90">
            <v>0.37430555555555556</v>
          </cell>
          <cell r="ET90">
            <v>54</v>
          </cell>
          <cell r="EU90" t="str">
            <v>H</v>
          </cell>
          <cell r="FD90">
            <v>0.37638888888888888</v>
          </cell>
          <cell r="FE90">
            <v>60</v>
          </cell>
          <cell r="FF90" t="str">
            <v>H</v>
          </cell>
          <cell r="FO90">
            <v>0.37499999999999994</v>
          </cell>
          <cell r="FP90">
            <v>68</v>
          </cell>
          <cell r="FQ90" t="str">
            <v>H</v>
          </cell>
          <cell r="FZ90">
            <v>0.3743055555555555</v>
          </cell>
          <cell r="GA90">
            <v>68</v>
          </cell>
          <cell r="GB90" t="str">
            <v>H</v>
          </cell>
          <cell r="GK90">
            <v>0</v>
          </cell>
          <cell r="GM90" t="str">
            <v>LL</v>
          </cell>
          <cell r="GV90">
            <v>0</v>
          </cell>
          <cell r="GX90" t="str">
            <v>LL</v>
          </cell>
          <cell r="HG90">
            <v>0.37430555555555556</v>
          </cell>
          <cell r="HH90">
            <v>48</v>
          </cell>
          <cell r="HI90" t="str">
            <v>H</v>
          </cell>
          <cell r="HR90">
            <v>0.37569444444444444</v>
          </cell>
          <cell r="HS90">
            <v>54</v>
          </cell>
          <cell r="HT90" t="str">
            <v>H</v>
          </cell>
          <cell r="IC90">
            <v>0.37569444444444444</v>
          </cell>
          <cell r="ID90">
            <v>66</v>
          </cell>
          <cell r="IE90" t="str">
            <v>H</v>
          </cell>
          <cell r="IN90">
            <v>2.4159722222222224</v>
          </cell>
          <cell r="IO90">
            <v>66</v>
          </cell>
          <cell r="IP90" t="str">
            <v>H</v>
          </cell>
          <cell r="JF90">
            <v>0</v>
          </cell>
          <cell r="JH90" t="str">
            <v>LL</v>
          </cell>
          <cell r="JQ90">
            <v>1.375</v>
          </cell>
          <cell r="JR90">
            <v>52</v>
          </cell>
          <cell r="JS90" t="str">
            <v>H</v>
          </cell>
          <cell r="KB90">
            <v>0.41666666666666663</v>
          </cell>
          <cell r="KC90">
            <v>58</v>
          </cell>
          <cell r="KD90" t="str">
            <v>H</v>
          </cell>
          <cell r="KM90">
            <v>0.375</v>
          </cell>
          <cell r="KN90">
            <v>56</v>
          </cell>
          <cell r="KO90" t="str">
            <v>H</v>
          </cell>
          <cell r="KX90">
            <v>0.38055555555555565</v>
          </cell>
          <cell r="KY90">
            <v>54</v>
          </cell>
          <cell r="KZ90" t="str">
            <v>TDT</v>
          </cell>
          <cell r="LA90" t="str">
            <v>RIO NUGRAHA JAYA SAPUTRA</v>
          </cell>
          <cell r="LI90">
            <v>0</v>
          </cell>
          <cell r="LK90" t="str">
            <v>LL</v>
          </cell>
          <cell r="NB90">
            <v>0</v>
          </cell>
          <cell r="NC90">
            <v>0</v>
          </cell>
          <cell r="ND90">
            <v>0</v>
          </cell>
          <cell r="NE90">
            <v>68</v>
          </cell>
          <cell r="NF90">
            <v>48</v>
          </cell>
          <cell r="NG90">
            <v>60</v>
          </cell>
          <cell r="NH90">
            <v>60</v>
          </cell>
          <cell r="NI90">
            <v>0</v>
          </cell>
          <cell r="NJ90">
            <v>58</v>
          </cell>
          <cell r="NK90">
            <v>60</v>
          </cell>
          <cell r="NL90">
            <v>68</v>
          </cell>
          <cell r="NM90">
            <v>0</v>
          </cell>
          <cell r="NN90">
            <v>54</v>
          </cell>
          <cell r="NO90">
            <v>60</v>
          </cell>
          <cell r="NP90">
            <v>68</v>
          </cell>
          <cell r="NQ90">
            <v>68</v>
          </cell>
          <cell r="NR90">
            <v>0</v>
          </cell>
          <cell r="NS90">
            <v>0</v>
          </cell>
          <cell r="NT90">
            <v>48</v>
          </cell>
          <cell r="NU90">
            <v>54</v>
          </cell>
          <cell r="NV90">
            <v>66</v>
          </cell>
          <cell r="NW90">
            <v>66</v>
          </cell>
          <cell r="NX90">
            <v>0</v>
          </cell>
          <cell r="NY90">
            <v>52</v>
          </cell>
          <cell r="NZ90">
            <v>58</v>
          </cell>
          <cell r="OA90">
            <v>56</v>
          </cell>
          <cell r="OB90">
            <v>54</v>
          </cell>
          <cell r="OC90">
            <v>0</v>
          </cell>
          <cell r="OD90">
            <v>0</v>
          </cell>
          <cell r="OE90">
            <v>0</v>
          </cell>
          <cell r="OF90">
            <v>0</v>
          </cell>
          <cell r="OH90" t="str">
            <v>LL</v>
          </cell>
          <cell r="OI90" t="str">
            <v>LL</v>
          </cell>
          <cell r="OJ90" t="str">
            <v>LL</v>
          </cell>
          <cell r="OK90" t="str">
            <v>TDP</v>
          </cell>
          <cell r="OL90" t="str">
            <v>H</v>
          </cell>
          <cell r="OM90" t="str">
            <v>H</v>
          </cell>
          <cell r="ON90" t="str">
            <v>H</v>
          </cell>
          <cell r="OO90" t="str">
            <v>LL</v>
          </cell>
          <cell r="OP90" t="str">
            <v>H</v>
          </cell>
          <cell r="OQ90" t="str">
            <v>H</v>
          </cell>
          <cell r="OR90" t="str">
            <v>H</v>
          </cell>
          <cell r="OS90" t="str">
            <v>LL</v>
          </cell>
          <cell r="OT90" t="str">
            <v>H</v>
          </cell>
          <cell r="OU90" t="str">
            <v>H</v>
          </cell>
          <cell r="OV90" t="str">
            <v>H</v>
          </cell>
          <cell r="OW90" t="str">
            <v>H</v>
          </cell>
          <cell r="OX90" t="str">
            <v>LL</v>
          </cell>
          <cell r="OY90" t="str">
            <v>LL</v>
          </cell>
          <cell r="OZ90" t="str">
            <v>H</v>
          </cell>
          <cell r="PA90" t="str">
            <v>H</v>
          </cell>
          <cell r="PB90" t="str">
            <v>H</v>
          </cell>
          <cell r="PC90" t="str">
            <v>H</v>
          </cell>
          <cell r="PD90" t="str">
            <v>LL</v>
          </cell>
          <cell r="PE90" t="str">
            <v>H</v>
          </cell>
          <cell r="PF90" t="str">
            <v>H</v>
          </cell>
          <cell r="PG90" t="str">
            <v>H</v>
          </cell>
          <cell r="PH90" t="str">
            <v>TDT</v>
          </cell>
          <cell r="PI90" t="str">
            <v>LL</v>
          </cell>
          <cell r="PJ90">
            <v>0</v>
          </cell>
          <cell r="PK90">
            <v>0</v>
          </cell>
          <cell r="PL90">
            <v>0</v>
          </cell>
          <cell r="PN90">
            <v>0</v>
          </cell>
          <cell r="PO90">
            <v>0</v>
          </cell>
          <cell r="PP90">
            <v>0</v>
          </cell>
          <cell r="PQ90" t="str">
            <v>AGUS SARIPUDIN</v>
          </cell>
          <cell r="PR90">
            <v>0</v>
          </cell>
          <cell r="PS90">
            <v>0</v>
          </cell>
          <cell r="PT90">
            <v>0</v>
          </cell>
          <cell r="PU90">
            <v>0</v>
          </cell>
          <cell r="PV90">
            <v>0</v>
          </cell>
          <cell r="PW90">
            <v>0</v>
          </cell>
          <cell r="PX90">
            <v>0</v>
          </cell>
          <cell r="PY90">
            <v>0</v>
          </cell>
          <cell r="PZ90">
            <v>0</v>
          </cell>
          <cell r="QA90">
            <v>0</v>
          </cell>
          <cell r="QB90">
            <v>0</v>
          </cell>
          <cell r="QC90">
            <v>0</v>
          </cell>
          <cell r="QD90">
            <v>0</v>
          </cell>
          <cell r="QE90">
            <v>0</v>
          </cell>
          <cell r="QF90">
            <v>0</v>
          </cell>
          <cell r="QG90">
            <v>0</v>
          </cell>
          <cell r="QH90">
            <v>0</v>
          </cell>
          <cell r="QI90">
            <v>0</v>
          </cell>
          <cell r="QJ90">
            <v>0</v>
          </cell>
          <cell r="QK90">
            <v>0</v>
          </cell>
          <cell r="QL90">
            <v>0</v>
          </cell>
          <cell r="QM90">
            <v>0</v>
          </cell>
          <cell r="QN90" t="str">
            <v>RIO NUGRAHA JAYA SAPUTRA</v>
          </cell>
          <cell r="QO90">
            <v>0</v>
          </cell>
          <cell r="QP90">
            <v>0</v>
          </cell>
          <cell r="QQ90">
            <v>0</v>
          </cell>
          <cell r="QR90">
            <v>0</v>
          </cell>
          <cell r="QT90">
            <v>0</v>
          </cell>
          <cell r="QU90">
            <v>0</v>
          </cell>
          <cell r="QV90">
            <v>0</v>
          </cell>
          <cell r="QW90" t="str">
            <v>QA SCORE</v>
          </cell>
          <cell r="QX90">
            <v>0</v>
          </cell>
          <cell r="QY90">
            <v>0</v>
          </cell>
          <cell r="QZ90">
            <v>0</v>
          </cell>
          <cell r="RA90">
            <v>0</v>
          </cell>
          <cell r="RB90">
            <v>0</v>
          </cell>
          <cell r="RC90">
            <v>0</v>
          </cell>
          <cell r="RD90">
            <v>0</v>
          </cell>
          <cell r="RE90">
            <v>0</v>
          </cell>
          <cell r="RF90">
            <v>0</v>
          </cell>
          <cell r="RG90">
            <v>0</v>
          </cell>
          <cell r="RH90">
            <v>0</v>
          </cell>
          <cell r="RI90">
            <v>0</v>
          </cell>
          <cell r="RJ90">
            <v>0</v>
          </cell>
          <cell r="RK90">
            <v>0</v>
          </cell>
          <cell r="RL90">
            <v>0</v>
          </cell>
          <cell r="RM90">
            <v>0</v>
          </cell>
          <cell r="RN90">
            <v>0</v>
          </cell>
          <cell r="RO90">
            <v>0</v>
          </cell>
          <cell r="RP90">
            <v>0</v>
          </cell>
          <cell r="RQ90">
            <v>0</v>
          </cell>
          <cell r="RR90">
            <v>0</v>
          </cell>
          <cell r="RS90">
            <v>0</v>
          </cell>
          <cell r="RT90">
            <v>0</v>
          </cell>
          <cell r="RU90">
            <v>0</v>
          </cell>
          <cell r="RV90">
            <v>0</v>
          </cell>
          <cell r="RW90">
            <v>0</v>
          </cell>
          <cell r="RX90">
            <v>0</v>
          </cell>
          <cell r="RZ90">
            <v>0</v>
          </cell>
          <cell r="SA90">
            <v>0</v>
          </cell>
          <cell r="SB90">
            <v>0</v>
          </cell>
          <cell r="SC90">
            <v>0.37499999999999994</v>
          </cell>
          <cell r="SD90">
            <v>0.375</v>
          </cell>
          <cell r="SE90">
            <v>0.375</v>
          </cell>
          <cell r="SF90">
            <v>1.370138888888889</v>
          </cell>
          <cell r="SG90">
            <v>0</v>
          </cell>
          <cell r="SH90">
            <v>0.37291666666666667</v>
          </cell>
          <cell r="SI90">
            <v>0.375</v>
          </cell>
          <cell r="SJ90">
            <v>0.37361111111111112</v>
          </cell>
          <cell r="SK90">
            <v>0</v>
          </cell>
          <cell r="SL90">
            <v>0.37430555555555556</v>
          </cell>
          <cell r="SM90">
            <v>0.37638888888888888</v>
          </cell>
          <cell r="SN90">
            <v>0.37499999999999994</v>
          </cell>
          <cell r="SO90">
            <v>0.3743055555555555</v>
          </cell>
          <cell r="SP90">
            <v>0</v>
          </cell>
          <cell r="SQ90">
            <v>0</v>
          </cell>
          <cell r="SR90">
            <v>0.37430555555555556</v>
          </cell>
          <cell r="SS90">
            <v>0.37569444444444444</v>
          </cell>
          <cell r="ST90">
            <v>0.37569444444444444</v>
          </cell>
          <cell r="SU90">
            <v>2.4159722222222224</v>
          </cell>
          <cell r="SV90">
            <v>0</v>
          </cell>
          <cell r="SW90">
            <v>1.375</v>
          </cell>
          <cell r="SX90">
            <v>0.41666666666666663</v>
          </cell>
          <cell r="SY90">
            <v>0.375</v>
          </cell>
          <cell r="SZ90">
            <v>0.38055555555555565</v>
          </cell>
          <cell r="TA90">
            <v>0</v>
          </cell>
          <cell r="TB90">
            <v>0</v>
          </cell>
          <cell r="TC90">
            <v>0</v>
          </cell>
          <cell r="TD90">
            <v>0</v>
          </cell>
          <cell r="TF90">
            <v>0</v>
          </cell>
          <cell r="TG90">
            <v>0</v>
          </cell>
          <cell r="TH90">
            <v>0</v>
          </cell>
          <cell r="TI90">
            <v>0</v>
          </cell>
          <cell r="TJ90">
            <v>0</v>
          </cell>
          <cell r="TK90">
            <v>0</v>
          </cell>
          <cell r="TL90">
            <v>0</v>
          </cell>
          <cell r="TM90">
            <v>0</v>
          </cell>
          <cell r="TN90">
            <v>0</v>
          </cell>
          <cell r="TO90">
            <v>0</v>
          </cell>
          <cell r="TP90">
            <v>0</v>
          </cell>
          <cell r="TQ90">
            <v>0</v>
          </cell>
          <cell r="TR90">
            <v>0</v>
          </cell>
          <cell r="TS90">
            <v>0</v>
          </cell>
          <cell r="TT90">
            <v>0</v>
          </cell>
          <cell r="TU90">
            <v>0</v>
          </cell>
          <cell r="TV90">
            <v>0</v>
          </cell>
          <cell r="TW90">
            <v>0</v>
          </cell>
          <cell r="TX90">
            <v>0</v>
          </cell>
          <cell r="TY90">
            <v>0</v>
          </cell>
          <cell r="TZ90">
            <v>0</v>
          </cell>
          <cell r="UA90">
            <v>0</v>
          </cell>
          <cell r="UB90">
            <v>0</v>
          </cell>
          <cell r="UC90">
            <v>0</v>
          </cell>
          <cell r="UD90">
            <v>0</v>
          </cell>
          <cell r="UE90">
            <v>0</v>
          </cell>
          <cell r="UF90">
            <v>0</v>
          </cell>
          <cell r="UG90">
            <v>0</v>
          </cell>
          <cell r="UH90">
            <v>0</v>
          </cell>
          <cell r="UI90">
            <v>0</v>
          </cell>
          <cell r="UJ90">
            <v>0</v>
          </cell>
          <cell r="UL90">
            <v>0</v>
          </cell>
          <cell r="UM90">
            <v>0</v>
          </cell>
          <cell r="UN90">
            <v>0</v>
          </cell>
          <cell r="UO90">
            <v>0</v>
          </cell>
          <cell r="UP90">
            <v>0</v>
          </cell>
          <cell r="UQ90">
            <v>0</v>
          </cell>
          <cell r="UR90">
            <v>0</v>
          </cell>
          <cell r="US90">
            <v>0</v>
          </cell>
          <cell r="UT90">
            <v>0</v>
          </cell>
          <cell r="UU90">
            <v>0</v>
          </cell>
          <cell r="UV90">
            <v>0</v>
          </cell>
          <cell r="UW90">
            <v>0</v>
          </cell>
          <cell r="UX90">
            <v>0</v>
          </cell>
          <cell r="UY90">
            <v>0</v>
          </cell>
          <cell r="UZ90">
            <v>0</v>
          </cell>
          <cell r="VA90">
            <v>0</v>
          </cell>
          <cell r="VB90">
            <v>0</v>
          </cell>
          <cell r="VC90">
            <v>0</v>
          </cell>
          <cell r="VD90">
            <v>0</v>
          </cell>
          <cell r="VE90">
            <v>0</v>
          </cell>
          <cell r="VF90">
            <v>0</v>
          </cell>
          <cell r="VG90">
            <v>0</v>
          </cell>
          <cell r="VH90">
            <v>0</v>
          </cell>
          <cell r="VI90">
            <v>0</v>
          </cell>
          <cell r="VJ90">
            <v>0</v>
          </cell>
          <cell r="VK90">
            <v>0</v>
          </cell>
          <cell r="VL90">
            <v>0</v>
          </cell>
          <cell r="VM90">
            <v>0</v>
          </cell>
          <cell r="VN90">
            <v>0</v>
          </cell>
          <cell r="VO90">
            <v>0</v>
          </cell>
          <cell r="VP90">
            <v>0</v>
          </cell>
          <cell r="VR90">
            <v>19</v>
          </cell>
          <cell r="VS90">
            <v>28</v>
          </cell>
          <cell r="VT90">
            <v>19</v>
          </cell>
          <cell r="VU90">
            <v>19</v>
          </cell>
          <cell r="VV90">
            <v>9</v>
          </cell>
          <cell r="VW90">
            <v>0</v>
          </cell>
          <cell r="VX90">
            <v>0</v>
          </cell>
          <cell r="VY90">
            <v>0</v>
          </cell>
          <cell r="VZ90">
            <v>0</v>
          </cell>
          <cell r="WA90">
            <v>0</v>
          </cell>
          <cell r="WB90">
            <v>0</v>
          </cell>
          <cell r="WC90">
            <v>0</v>
          </cell>
          <cell r="WD90">
            <v>0</v>
          </cell>
          <cell r="WE90">
            <v>0</v>
          </cell>
          <cell r="WF90">
            <v>0</v>
          </cell>
          <cell r="WG90">
            <v>0</v>
          </cell>
          <cell r="WH90">
            <v>0</v>
          </cell>
          <cell r="WI90">
            <v>0</v>
          </cell>
          <cell r="WJ90">
            <v>0</v>
          </cell>
          <cell r="WK90">
            <v>0</v>
          </cell>
          <cell r="WL90">
            <v>0</v>
          </cell>
          <cell r="WM90">
            <v>0</v>
          </cell>
          <cell r="WN90">
            <v>0</v>
          </cell>
          <cell r="WO90">
            <v>19</v>
          </cell>
          <cell r="WP90">
            <v>0</v>
          </cell>
          <cell r="WQ90">
            <v>1</v>
          </cell>
          <cell r="WR90">
            <v>1</v>
          </cell>
          <cell r="WS90">
            <v>2</v>
          </cell>
          <cell r="WT90">
            <v>0</v>
          </cell>
          <cell r="WU90">
            <v>0</v>
          </cell>
          <cell r="WV90">
            <v>0</v>
          </cell>
          <cell r="WW90">
            <v>0</v>
          </cell>
          <cell r="WX90">
            <v>0</v>
          </cell>
          <cell r="WY90">
            <v>1</v>
          </cell>
          <cell r="WZ90">
            <v>0</v>
          </cell>
          <cell r="XA90">
            <v>0</v>
          </cell>
          <cell r="XB90">
            <v>0</v>
          </cell>
          <cell r="XC90">
            <v>0</v>
          </cell>
          <cell r="XD90">
            <v>1</v>
          </cell>
          <cell r="XE90">
            <v>0</v>
          </cell>
          <cell r="XF90">
            <v>0</v>
          </cell>
          <cell r="XG90">
            <v>0</v>
          </cell>
          <cell r="XH90">
            <v>0</v>
          </cell>
          <cell r="XI90">
            <v>0</v>
          </cell>
          <cell r="XJ90">
            <v>1</v>
          </cell>
          <cell r="XK90">
            <v>6</v>
          </cell>
          <cell r="XL90">
            <v>7</v>
          </cell>
          <cell r="XM90">
            <v>6</v>
          </cell>
          <cell r="XN90">
            <v>19</v>
          </cell>
          <cell r="XO90">
            <v>0</v>
          </cell>
          <cell r="XP90">
            <v>0</v>
          </cell>
          <cell r="XQ90">
            <v>0</v>
          </cell>
          <cell r="XR90">
            <v>0</v>
          </cell>
          <cell r="XS90">
            <v>0</v>
          </cell>
          <cell r="XT90">
            <v>0</v>
          </cell>
          <cell r="XU90">
            <v>0</v>
          </cell>
          <cell r="XV90">
            <v>0</v>
          </cell>
          <cell r="XW90">
            <v>4</v>
          </cell>
          <cell r="XX90">
            <v>3</v>
          </cell>
          <cell r="XY90">
            <v>3</v>
          </cell>
          <cell r="XZ90">
            <v>10</v>
          </cell>
          <cell r="YA90">
            <v>0</v>
          </cell>
          <cell r="YB90">
            <v>0</v>
          </cell>
          <cell r="YC90">
            <v>0</v>
          </cell>
          <cell r="YD90">
            <v>0</v>
          </cell>
          <cell r="YE90">
            <v>0</v>
          </cell>
          <cell r="YF90">
            <v>38</v>
          </cell>
          <cell r="YG90">
            <v>1</v>
          </cell>
          <cell r="YH90">
            <v>1</v>
          </cell>
          <cell r="YI90">
            <v>1</v>
          </cell>
          <cell r="YJ90">
            <v>1</v>
          </cell>
          <cell r="YL90">
            <v>1</v>
          </cell>
          <cell r="YM90" t="str">
            <v>A</v>
          </cell>
          <cell r="YN90">
            <v>1</v>
          </cell>
          <cell r="YO90">
            <v>0</v>
          </cell>
          <cell r="YP90">
            <v>1</v>
          </cell>
        </row>
        <row r="91">
          <cell r="B91" t="str">
            <v>REZA ADITIYA</v>
          </cell>
          <cell r="C91">
            <v>160708</v>
          </cell>
          <cell r="D91" t="str">
            <v>12</v>
          </cell>
          <cell r="E91" t="str">
            <v>ISLAM</v>
          </cell>
          <cell r="F91" t="str">
            <v>PHL</v>
          </cell>
          <cell r="G91" t="str">
            <v>MKIOS</v>
          </cell>
          <cell r="J91">
            <v>19235324</v>
          </cell>
          <cell r="K91">
            <v>570155</v>
          </cell>
          <cell r="L91" t="str">
            <v>LAKI-LAKI</v>
          </cell>
          <cell r="M91" t="str">
            <v>AGENT PREPAID</v>
          </cell>
          <cell r="N91" t="str">
            <v>FREDY CAHYADI</v>
          </cell>
          <cell r="O91" t="str">
            <v>RIKA RIANY</v>
          </cell>
          <cell r="Q91">
            <v>0.37430555555555556</v>
          </cell>
          <cell r="R91">
            <v>60</v>
          </cell>
          <cell r="S91" t="str">
            <v>H</v>
          </cell>
          <cell r="AB91">
            <v>0.37291666666666667</v>
          </cell>
          <cell r="AC91">
            <v>62</v>
          </cell>
          <cell r="AD91" t="str">
            <v>H</v>
          </cell>
          <cell r="AM91">
            <v>1.3763888888888889</v>
          </cell>
          <cell r="AN91">
            <v>64</v>
          </cell>
          <cell r="AO91" t="str">
            <v>H</v>
          </cell>
          <cell r="AX91">
            <v>0</v>
          </cell>
          <cell r="AZ91" t="str">
            <v>LL</v>
          </cell>
          <cell r="BI91">
            <v>0.1743055555555556</v>
          </cell>
          <cell r="BK91" t="str">
            <v>LM</v>
          </cell>
          <cell r="BT91">
            <v>0.37222222222222223</v>
          </cell>
          <cell r="BU91">
            <v>54</v>
          </cell>
          <cell r="BV91" t="str">
            <v>H</v>
          </cell>
          <cell r="CE91">
            <v>0.37361111111111112</v>
          </cell>
          <cell r="CF91">
            <v>60</v>
          </cell>
          <cell r="CG91" t="str">
            <v>H</v>
          </cell>
          <cell r="CP91">
            <v>0.37638888888888894</v>
          </cell>
          <cell r="CQ91">
            <v>68</v>
          </cell>
          <cell r="CR91" t="str">
            <v>H</v>
          </cell>
          <cell r="DA91">
            <v>0</v>
          </cell>
          <cell r="DC91" t="str">
            <v>LL</v>
          </cell>
          <cell r="DL91">
            <v>2.3715277777777777</v>
          </cell>
          <cell r="DM91">
            <v>60</v>
          </cell>
          <cell r="DN91" t="str">
            <v>H</v>
          </cell>
          <cell r="DW91">
            <v>0.375</v>
          </cell>
          <cell r="DX91">
            <v>60</v>
          </cell>
          <cell r="DY91" t="str">
            <v>H</v>
          </cell>
          <cell r="EH91">
            <v>0.37291666666666662</v>
          </cell>
          <cell r="EI91">
            <v>64</v>
          </cell>
          <cell r="EJ91" t="str">
            <v>H</v>
          </cell>
          <cell r="ES91">
            <v>0</v>
          </cell>
          <cell r="EU91" t="str">
            <v>LL</v>
          </cell>
          <cell r="FD91">
            <v>0</v>
          </cell>
          <cell r="FF91" t="str">
            <v>LL</v>
          </cell>
          <cell r="FO91">
            <v>0.37569444444444444</v>
          </cell>
          <cell r="FP91">
            <v>60</v>
          </cell>
          <cell r="FQ91" t="str">
            <v>H</v>
          </cell>
          <cell r="FZ91">
            <v>9.1666666666666785E-2</v>
          </cell>
          <cell r="GA91">
            <v>60</v>
          </cell>
          <cell r="GB91" t="str">
            <v>H</v>
          </cell>
          <cell r="GG91" t="str">
            <v>pembuatan video performance Final Best CS Telkomsel 2021</v>
          </cell>
          <cell r="GK91">
            <v>0</v>
          </cell>
          <cell r="GM91" t="str">
            <v>LL</v>
          </cell>
          <cell r="GV91">
            <v>1.3715277777777777</v>
          </cell>
          <cell r="GW91">
            <v>58</v>
          </cell>
          <cell r="GX91" t="str">
            <v>H</v>
          </cell>
          <cell r="HG91">
            <v>0.37708333333333333</v>
          </cell>
          <cell r="HH91">
            <v>56</v>
          </cell>
          <cell r="HI91" t="str">
            <v>H</v>
          </cell>
          <cell r="HR91">
            <v>0.37638888888888888</v>
          </cell>
          <cell r="HS91">
            <v>60</v>
          </cell>
          <cell r="HT91" t="str">
            <v>H</v>
          </cell>
          <cell r="IC91">
            <v>0</v>
          </cell>
          <cell r="IE91" t="str">
            <v>LL</v>
          </cell>
          <cell r="IN91">
            <v>0</v>
          </cell>
          <cell r="IP91" t="str">
            <v>LL</v>
          </cell>
          <cell r="JF91">
            <v>0.37569444444444444</v>
          </cell>
          <cell r="JG91">
            <v>60</v>
          </cell>
          <cell r="JH91" t="str">
            <v>H</v>
          </cell>
          <cell r="JQ91">
            <v>0.37638888888888894</v>
          </cell>
          <cell r="JR91">
            <v>68</v>
          </cell>
          <cell r="JS91" t="str">
            <v>H</v>
          </cell>
          <cell r="KB91">
            <v>1.1749999999999998</v>
          </cell>
          <cell r="KD91" t="str">
            <v>LM</v>
          </cell>
          <cell r="KM91">
            <v>0</v>
          </cell>
          <cell r="KO91" t="str">
            <v>LL</v>
          </cell>
          <cell r="KX91">
            <v>1.3763888888888891</v>
          </cell>
          <cell r="KY91">
            <v>48</v>
          </cell>
          <cell r="KZ91" t="str">
            <v>H</v>
          </cell>
          <cell r="LI91">
            <v>0.36111111111111116</v>
          </cell>
          <cell r="LJ91">
            <v>62</v>
          </cell>
          <cell r="LK91" t="str">
            <v>H</v>
          </cell>
          <cell r="NB91">
            <v>60</v>
          </cell>
          <cell r="NC91">
            <v>62</v>
          </cell>
          <cell r="ND91">
            <v>64</v>
          </cell>
          <cell r="NE91">
            <v>0</v>
          </cell>
          <cell r="NF91">
            <v>0</v>
          </cell>
          <cell r="NG91">
            <v>54</v>
          </cell>
          <cell r="NH91">
            <v>60</v>
          </cell>
          <cell r="NI91">
            <v>68</v>
          </cell>
          <cell r="NJ91">
            <v>0</v>
          </cell>
          <cell r="NK91">
            <v>60</v>
          </cell>
          <cell r="NL91">
            <v>60</v>
          </cell>
          <cell r="NM91">
            <v>64</v>
          </cell>
          <cell r="NN91">
            <v>0</v>
          </cell>
          <cell r="NO91">
            <v>0</v>
          </cell>
          <cell r="NP91">
            <v>60</v>
          </cell>
          <cell r="NQ91">
            <v>60</v>
          </cell>
          <cell r="NR91">
            <v>0</v>
          </cell>
          <cell r="NS91">
            <v>58</v>
          </cell>
          <cell r="NT91">
            <v>56</v>
          </cell>
          <cell r="NU91">
            <v>60</v>
          </cell>
          <cell r="NV91">
            <v>0</v>
          </cell>
          <cell r="NW91">
            <v>0</v>
          </cell>
          <cell r="NX91">
            <v>60</v>
          </cell>
          <cell r="NY91">
            <v>68</v>
          </cell>
          <cell r="NZ91">
            <v>0</v>
          </cell>
          <cell r="OA91">
            <v>0</v>
          </cell>
          <cell r="OB91">
            <v>48</v>
          </cell>
          <cell r="OC91">
            <v>62</v>
          </cell>
          <cell r="OD91">
            <v>0</v>
          </cell>
          <cell r="OE91">
            <v>0</v>
          </cell>
          <cell r="OF91">
            <v>0</v>
          </cell>
          <cell r="OH91" t="str">
            <v>H</v>
          </cell>
          <cell r="OI91" t="str">
            <v>H</v>
          </cell>
          <cell r="OJ91" t="str">
            <v>H</v>
          </cell>
          <cell r="OK91" t="str">
            <v>LL</v>
          </cell>
          <cell r="OL91" t="str">
            <v>LM</v>
          </cell>
          <cell r="OM91" t="str">
            <v>H</v>
          </cell>
          <cell r="ON91" t="str">
            <v>H</v>
          </cell>
          <cell r="OO91" t="str">
            <v>H</v>
          </cell>
          <cell r="OP91" t="str">
            <v>LL</v>
          </cell>
          <cell r="OQ91" t="str">
            <v>H</v>
          </cell>
          <cell r="OR91" t="str">
            <v>H</v>
          </cell>
          <cell r="OS91" t="str">
            <v>H</v>
          </cell>
          <cell r="OT91" t="str">
            <v>LL</v>
          </cell>
          <cell r="OU91" t="str">
            <v>LL</v>
          </cell>
          <cell r="OV91" t="str">
            <v>H</v>
          </cell>
          <cell r="OW91" t="str">
            <v>H</v>
          </cell>
          <cell r="OX91" t="str">
            <v>LL</v>
          </cell>
          <cell r="OY91" t="str">
            <v>H</v>
          </cell>
          <cell r="OZ91" t="str">
            <v>H</v>
          </cell>
          <cell r="PA91" t="str">
            <v>H</v>
          </cell>
          <cell r="PB91" t="str">
            <v>LL</v>
          </cell>
          <cell r="PC91" t="str">
            <v>LL</v>
          </cell>
          <cell r="PD91" t="str">
            <v>H</v>
          </cell>
          <cell r="PE91" t="str">
            <v>H</v>
          </cell>
          <cell r="PF91" t="str">
            <v>LM</v>
          </cell>
          <cell r="PG91" t="str">
            <v>LL</v>
          </cell>
          <cell r="PH91" t="str">
            <v>H</v>
          </cell>
          <cell r="PI91" t="str">
            <v>H</v>
          </cell>
          <cell r="PJ91">
            <v>0</v>
          </cell>
          <cell r="PK91">
            <v>0</v>
          </cell>
          <cell r="PL91">
            <v>0</v>
          </cell>
          <cell r="PN91">
            <v>0</v>
          </cell>
          <cell r="PO91">
            <v>0</v>
          </cell>
          <cell r="PP91">
            <v>0</v>
          </cell>
          <cell r="PQ91">
            <v>0</v>
          </cell>
          <cell r="PR91">
            <v>0</v>
          </cell>
          <cell r="PS91">
            <v>0</v>
          </cell>
          <cell r="PT91">
            <v>0</v>
          </cell>
          <cell r="PU91">
            <v>0</v>
          </cell>
          <cell r="PV91">
            <v>0</v>
          </cell>
          <cell r="PW91">
            <v>0</v>
          </cell>
          <cell r="PX91">
            <v>0</v>
          </cell>
          <cell r="PY91">
            <v>0</v>
          </cell>
          <cell r="PZ91">
            <v>0</v>
          </cell>
          <cell r="QA91">
            <v>0</v>
          </cell>
          <cell r="QB91">
            <v>0</v>
          </cell>
          <cell r="QC91">
            <v>0</v>
          </cell>
          <cell r="QD91">
            <v>0</v>
          </cell>
          <cell r="QE91">
            <v>0</v>
          </cell>
          <cell r="QF91">
            <v>0</v>
          </cell>
          <cell r="QG91">
            <v>0</v>
          </cell>
          <cell r="QH91">
            <v>0</v>
          </cell>
          <cell r="QI91">
            <v>0</v>
          </cell>
          <cell r="QJ91">
            <v>0</v>
          </cell>
          <cell r="QK91">
            <v>0</v>
          </cell>
          <cell r="QL91">
            <v>0</v>
          </cell>
          <cell r="QM91">
            <v>0</v>
          </cell>
          <cell r="QN91">
            <v>0</v>
          </cell>
          <cell r="QO91">
            <v>0</v>
          </cell>
          <cell r="QP91">
            <v>0</v>
          </cell>
          <cell r="QQ91">
            <v>0</v>
          </cell>
          <cell r="QR91">
            <v>0</v>
          </cell>
          <cell r="QT91">
            <v>0</v>
          </cell>
          <cell r="QU91">
            <v>0</v>
          </cell>
          <cell r="QV91">
            <v>0</v>
          </cell>
          <cell r="QW91">
            <v>0</v>
          </cell>
          <cell r="QX91">
            <v>0</v>
          </cell>
          <cell r="QY91">
            <v>0</v>
          </cell>
          <cell r="QZ91">
            <v>0</v>
          </cell>
          <cell r="RA91">
            <v>0</v>
          </cell>
          <cell r="RB91">
            <v>0</v>
          </cell>
          <cell r="RC91">
            <v>0</v>
          </cell>
          <cell r="RD91">
            <v>0</v>
          </cell>
          <cell r="RE91">
            <v>0</v>
          </cell>
          <cell r="RF91">
            <v>0</v>
          </cell>
          <cell r="RG91">
            <v>0</v>
          </cell>
          <cell r="RH91">
            <v>0</v>
          </cell>
          <cell r="RI91">
            <v>0</v>
          </cell>
          <cell r="RJ91">
            <v>0</v>
          </cell>
          <cell r="RK91">
            <v>0</v>
          </cell>
          <cell r="RL91">
            <v>0</v>
          </cell>
          <cell r="RM91">
            <v>0</v>
          </cell>
          <cell r="RN91">
            <v>0</v>
          </cell>
          <cell r="RO91">
            <v>0</v>
          </cell>
          <cell r="RP91">
            <v>0</v>
          </cell>
          <cell r="RQ91">
            <v>0</v>
          </cell>
          <cell r="RR91">
            <v>0</v>
          </cell>
          <cell r="RS91">
            <v>0</v>
          </cell>
          <cell r="RT91">
            <v>0</v>
          </cell>
          <cell r="RU91">
            <v>0</v>
          </cell>
          <cell r="RV91">
            <v>0</v>
          </cell>
          <cell r="RW91">
            <v>0</v>
          </cell>
          <cell r="RX91">
            <v>0</v>
          </cell>
          <cell r="RZ91">
            <v>0.37430555555555556</v>
          </cell>
          <cell r="SA91">
            <v>0.37291666666666667</v>
          </cell>
          <cell r="SB91">
            <v>1.3763888888888889</v>
          </cell>
          <cell r="SC91">
            <v>0</v>
          </cell>
          <cell r="SD91">
            <v>0.1743055555555556</v>
          </cell>
          <cell r="SE91">
            <v>0.37222222222222223</v>
          </cell>
          <cell r="SF91">
            <v>0.37361111111111112</v>
          </cell>
          <cell r="SG91">
            <v>0.37638888888888894</v>
          </cell>
          <cell r="SH91">
            <v>0</v>
          </cell>
          <cell r="SI91">
            <v>2.3715277777777777</v>
          </cell>
          <cell r="SJ91">
            <v>0.375</v>
          </cell>
          <cell r="SK91">
            <v>0.37291666666666662</v>
          </cell>
          <cell r="SL91">
            <v>0</v>
          </cell>
          <cell r="SM91">
            <v>0</v>
          </cell>
          <cell r="SN91">
            <v>0.37569444444444444</v>
          </cell>
          <cell r="SO91">
            <v>9.1666666666666785E-2</v>
          </cell>
          <cell r="SP91">
            <v>0</v>
          </cell>
          <cell r="SQ91">
            <v>1.3715277777777777</v>
          </cell>
          <cell r="SR91">
            <v>0.37708333333333333</v>
          </cell>
          <cell r="SS91">
            <v>0.37638888888888888</v>
          </cell>
          <cell r="ST91">
            <v>0</v>
          </cell>
          <cell r="SU91">
            <v>0</v>
          </cell>
          <cell r="SV91">
            <v>0.37569444444444444</v>
          </cell>
          <cell r="SW91">
            <v>0.37638888888888894</v>
          </cell>
          <cell r="SX91">
            <v>1.1749999999999998</v>
          </cell>
          <cell r="SY91">
            <v>0</v>
          </cell>
          <cell r="SZ91">
            <v>1.3763888888888891</v>
          </cell>
          <cell r="TA91">
            <v>0.36111111111111116</v>
          </cell>
          <cell r="TB91">
            <v>0</v>
          </cell>
          <cell r="TC91">
            <v>0</v>
          </cell>
          <cell r="TD91">
            <v>0</v>
          </cell>
          <cell r="TF91">
            <v>0</v>
          </cell>
          <cell r="TG91">
            <v>0</v>
          </cell>
          <cell r="TH91">
            <v>0</v>
          </cell>
          <cell r="TI91">
            <v>0</v>
          </cell>
          <cell r="TJ91">
            <v>0</v>
          </cell>
          <cell r="TK91">
            <v>0</v>
          </cell>
          <cell r="TL91">
            <v>0</v>
          </cell>
          <cell r="TM91">
            <v>0</v>
          </cell>
          <cell r="TN91">
            <v>0</v>
          </cell>
          <cell r="TO91">
            <v>0</v>
          </cell>
          <cell r="TP91">
            <v>0</v>
          </cell>
          <cell r="TQ91">
            <v>0</v>
          </cell>
          <cell r="TR91">
            <v>0</v>
          </cell>
          <cell r="TS91">
            <v>0</v>
          </cell>
          <cell r="TT91">
            <v>0</v>
          </cell>
          <cell r="TU91">
            <v>0</v>
          </cell>
          <cell r="TV91">
            <v>0</v>
          </cell>
          <cell r="TW91">
            <v>0</v>
          </cell>
          <cell r="TX91">
            <v>0</v>
          </cell>
          <cell r="TY91">
            <v>0</v>
          </cell>
          <cell r="TZ91">
            <v>0</v>
          </cell>
          <cell r="UA91">
            <v>0</v>
          </cell>
          <cell r="UB91">
            <v>0</v>
          </cell>
          <cell r="UC91">
            <v>0</v>
          </cell>
          <cell r="UD91">
            <v>0</v>
          </cell>
          <cell r="UE91">
            <v>0</v>
          </cell>
          <cell r="UF91">
            <v>0</v>
          </cell>
          <cell r="UG91">
            <v>0</v>
          </cell>
          <cell r="UH91">
            <v>0</v>
          </cell>
          <cell r="UI91">
            <v>0</v>
          </cell>
          <cell r="UJ91">
            <v>0</v>
          </cell>
          <cell r="UL91">
            <v>0</v>
          </cell>
          <cell r="UM91">
            <v>0</v>
          </cell>
          <cell r="UN91">
            <v>0</v>
          </cell>
          <cell r="UO91">
            <v>0</v>
          </cell>
          <cell r="UP91">
            <v>0</v>
          </cell>
          <cell r="UQ91">
            <v>0</v>
          </cell>
          <cell r="UR91">
            <v>0</v>
          </cell>
          <cell r="US91">
            <v>0</v>
          </cell>
          <cell r="UT91">
            <v>0</v>
          </cell>
          <cell r="UU91">
            <v>0</v>
          </cell>
          <cell r="UV91">
            <v>0</v>
          </cell>
          <cell r="UW91">
            <v>0</v>
          </cell>
          <cell r="UX91">
            <v>0</v>
          </cell>
          <cell r="UY91">
            <v>0</v>
          </cell>
          <cell r="UZ91">
            <v>0</v>
          </cell>
          <cell r="VA91">
            <v>0</v>
          </cell>
          <cell r="VB91">
            <v>0</v>
          </cell>
          <cell r="VC91">
            <v>0</v>
          </cell>
          <cell r="VD91">
            <v>0</v>
          </cell>
          <cell r="VE91">
            <v>0</v>
          </cell>
          <cell r="VF91">
            <v>0</v>
          </cell>
          <cell r="VG91">
            <v>0</v>
          </cell>
          <cell r="VH91">
            <v>0</v>
          </cell>
          <cell r="VI91">
            <v>0</v>
          </cell>
          <cell r="VJ91">
            <v>0</v>
          </cell>
          <cell r="VK91">
            <v>0</v>
          </cell>
          <cell r="VL91">
            <v>0</v>
          </cell>
          <cell r="VM91">
            <v>0</v>
          </cell>
          <cell r="VN91">
            <v>0</v>
          </cell>
          <cell r="VO91">
            <v>0</v>
          </cell>
          <cell r="VP91">
            <v>0</v>
          </cell>
          <cell r="VR91">
            <v>18</v>
          </cell>
          <cell r="VS91">
            <v>28</v>
          </cell>
          <cell r="VT91">
            <v>18</v>
          </cell>
          <cell r="VU91">
            <v>18</v>
          </cell>
          <cell r="VV91">
            <v>10</v>
          </cell>
          <cell r="VW91">
            <v>0</v>
          </cell>
          <cell r="VX91">
            <v>0</v>
          </cell>
          <cell r="VY91">
            <v>0</v>
          </cell>
          <cell r="VZ91">
            <v>0</v>
          </cell>
          <cell r="WA91">
            <v>0</v>
          </cell>
          <cell r="WB91">
            <v>0</v>
          </cell>
          <cell r="WC91">
            <v>0</v>
          </cell>
          <cell r="WD91">
            <v>0</v>
          </cell>
          <cell r="WE91">
            <v>0</v>
          </cell>
          <cell r="WF91">
            <v>0</v>
          </cell>
          <cell r="WG91">
            <v>0</v>
          </cell>
          <cell r="WH91">
            <v>0</v>
          </cell>
          <cell r="WI91">
            <v>0</v>
          </cell>
          <cell r="WJ91">
            <v>0</v>
          </cell>
          <cell r="WK91">
            <v>0</v>
          </cell>
          <cell r="WL91">
            <v>0</v>
          </cell>
          <cell r="WM91">
            <v>0</v>
          </cell>
          <cell r="WN91">
            <v>0</v>
          </cell>
          <cell r="WO91">
            <v>18</v>
          </cell>
          <cell r="WP91">
            <v>2</v>
          </cell>
          <cell r="WQ91">
            <v>0</v>
          </cell>
          <cell r="WR91">
            <v>0</v>
          </cell>
          <cell r="WS91">
            <v>0</v>
          </cell>
          <cell r="WT91">
            <v>0</v>
          </cell>
          <cell r="WU91">
            <v>0</v>
          </cell>
          <cell r="WV91">
            <v>0</v>
          </cell>
          <cell r="WW91">
            <v>0</v>
          </cell>
          <cell r="WX91">
            <v>0</v>
          </cell>
          <cell r="WY91">
            <v>0</v>
          </cell>
          <cell r="WZ91">
            <v>0</v>
          </cell>
          <cell r="XA91">
            <v>0</v>
          </cell>
          <cell r="XB91">
            <v>0</v>
          </cell>
          <cell r="XC91">
            <v>0</v>
          </cell>
          <cell r="XD91">
            <v>0</v>
          </cell>
          <cell r="XE91">
            <v>0</v>
          </cell>
          <cell r="XF91">
            <v>0</v>
          </cell>
          <cell r="XG91">
            <v>0</v>
          </cell>
          <cell r="XH91">
            <v>0</v>
          </cell>
          <cell r="XI91">
            <v>0</v>
          </cell>
          <cell r="XJ91">
            <v>0</v>
          </cell>
          <cell r="XK91">
            <v>7</v>
          </cell>
          <cell r="XL91">
            <v>7</v>
          </cell>
          <cell r="XM91">
            <v>4</v>
          </cell>
          <cell r="XN91">
            <v>18</v>
          </cell>
          <cell r="XO91">
            <v>0</v>
          </cell>
          <cell r="XP91">
            <v>0</v>
          </cell>
          <cell r="XQ91">
            <v>0</v>
          </cell>
          <cell r="XR91">
            <v>0</v>
          </cell>
          <cell r="XS91">
            <v>0</v>
          </cell>
          <cell r="XT91">
            <v>0</v>
          </cell>
          <cell r="XU91">
            <v>0</v>
          </cell>
          <cell r="XV91">
            <v>0</v>
          </cell>
          <cell r="XW91">
            <v>2</v>
          </cell>
          <cell r="XX91">
            <v>3</v>
          </cell>
          <cell r="XY91">
            <v>3</v>
          </cell>
          <cell r="XZ91">
            <v>8</v>
          </cell>
          <cell r="YA91">
            <v>0</v>
          </cell>
          <cell r="YB91">
            <v>0</v>
          </cell>
          <cell r="YC91">
            <v>0</v>
          </cell>
          <cell r="YD91">
            <v>0</v>
          </cell>
          <cell r="YE91">
            <v>0</v>
          </cell>
          <cell r="YF91">
            <v>36</v>
          </cell>
          <cell r="YG91">
            <v>1</v>
          </cell>
          <cell r="YH91">
            <v>1</v>
          </cell>
          <cell r="YI91">
            <v>1</v>
          </cell>
          <cell r="YJ91">
            <v>1</v>
          </cell>
          <cell r="YL91">
            <v>1</v>
          </cell>
          <cell r="YM91" t="str">
            <v>A</v>
          </cell>
          <cell r="YN91">
            <v>1</v>
          </cell>
          <cell r="YO91">
            <v>0</v>
          </cell>
          <cell r="YP91">
            <v>1</v>
          </cell>
        </row>
        <row r="92">
          <cell r="B92" t="str">
            <v>IRMAN GINANJAR</v>
          </cell>
          <cell r="C92">
            <v>51767</v>
          </cell>
          <cell r="D92" t="str">
            <v>194</v>
          </cell>
          <cell r="E92" t="str">
            <v>ISLAM</v>
          </cell>
          <cell r="F92" t="str">
            <v>PKWT</v>
          </cell>
          <cell r="G92" t="str">
            <v>PRIO</v>
          </cell>
          <cell r="J92">
            <v>14010790</v>
          </cell>
          <cell r="K92">
            <v>570215</v>
          </cell>
          <cell r="L92" t="str">
            <v>LAKI-LAKI</v>
          </cell>
          <cell r="M92" t="str">
            <v>AGENT POSTPAID</v>
          </cell>
          <cell r="N92" t="str">
            <v>IRMA RISMAYASARI</v>
          </cell>
          <cell r="O92" t="str">
            <v>RIKA RIANY</v>
          </cell>
          <cell r="Q92">
            <v>0.37569444444444444</v>
          </cell>
          <cell r="R92">
            <v>84</v>
          </cell>
          <cell r="S92" t="str">
            <v>H</v>
          </cell>
          <cell r="AB92">
            <v>0</v>
          </cell>
          <cell r="AD92" t="str">
            <v>LL</v>
          </cell>
          <cell r="AM92">
            <v>0.37638888888888894</v>
          </cell>
          <cell r="AN92">
            <v>48</v>
          </cell>
          <cell r="AO92" t="str">
            <v>H</v>
          </cell>
          <cell r="AX92">
            <v>0.41180555555555554</v>
          </cell>
          <cell r="AY92">
            <v>84</v>
          </cell>
          <cell r="AZ92" t="str">
            <v>H</v>
          </cell>
          <cell r="BI92">
            <v>0</v>
          </cell>
          <cell r="BK92" t="str">
            <v>LL</v>
          </cell>
          <cell r="BT92">
            <v>0</v>
          </cell>
          <cell r="BV92" t="str">
            <v>LL</v>
          </cell>
          <cell r="CE92">
            <v>0</v>
          </cell>
          <cell r="CG92" t="str">
            <v>C</v>
          </cell>
          <cell r="CP92">
            <v>1.3694444444444445</v>
          </cell>
          <cell r="CQ92">
            <v>38</v>
          </cell>
          <cell r="CR92" t="str">
            <v>H</v>
          </cell>
          <cell r="DA92">
            <v>0.37569444444444444</v>
          </cell>
          <cell r="DB92">
            <v>60</v>
          </cell>
          <cell r="DC92" t="str">
            <v>H</v>
          </cell>
          <cell r="DL92">
            <v>0.41388888888888886</v>
          </cell>
          <cell r="DM92">
            <v>84</v>
          </cell>
          <cell r="DN92" t="str">
            <v>H</v>
          </cell>
          <cell r="DW92">
            <v>0</v>
          </cell>
          <cell r="DY92" t="str">
            <v>LL</v>
          </cell>
          <cell r="EH92">
            <v>0</v>
          </cell>
          <cell r="EI92">
            <v>48</v>
          </cell>
          <cell r="EJ92" t="str">
            <v>H</v>
          </cell>
          <cell r="EO92" t="str">
            <v>PERBANTUAN CHO 11-20 FEB 2022</v>
          </cell>
          <cell r="ES92">
            <v>0</v>
          </cell>
          <cell r="ET92">
            <v>48</v>
          </cell>
          <cell r="EU92" t="str">
            <v>H</v>
          </cell>
          <cell r="EZ92" t="str">
            <v>PERBANTUAN CHO 11-20 FEB 2022</v>
          </cell>
          <cell r="FD92">
            <v>0</v>
          </cell>
          <cell r="FE92">
            <v>84</v>
          </cell>
          <cell r="FF92" t="str">
            <v>H</v>
          </cell>
          <cell r="FK92" t="str">
            <v>PERBANTUAN CHO 11-20 FEB'22</v>
          </cell>
          <cell r="FO92">
            <v>0</v>
          </cell>
          <cell r="FP92">
            <v>84</v>
          </cell>
          <cell r="FQ92" t="str">
            <v>H</v>
          </cell>
          <cell r="FV92" t="str">
            <v>PERBANTUAN CHO 11-20 FEB'22</v>
          </cell>
          <cell r="FZ92">
            <v>0</v>
          </cell>
          <cell r="GB92" t="str">
            <v>LL</v>
          </cell>
          <cell r="GK92">
            <v>0</v>
          </cell>
          <cell r="GM92" t="str">
            <v>LL</v>
          </cell>
          <cell r="GV92">
            <v>0</v>
          </cell>
          <cell r="GW92">
            <v>49</v>
          </cell>
          <cell r="GX92" t="str">
            <v>H</v>
          </cell>
          <cell r="HC92" t="str">
            <v>PERBANTUAN CHO 11-20 FEB'22</v>
          </cell>
          <cell r="HG92">
            <v>0</v>
          </cell>
          <cell r="HH92">
            <v>60</v>
          </cell>
          <cell r="HI92" t="str">
            <v>H</v>
          </cell>
          <cell r="HN92" t="str">
            <v>PERBANTUAN CHO 11-20 FEB'22</v>
          </cell>
          <cell r="HR92">
            <v>0</v>
          </cell>
          <cell r="HS92">
            <v>60</v>
          </cell>
          <cell r="HT92" t="str">
            <v>H</v>
          </cell>
          <cell r="HY92" t="str">
            <v>PERBANTUAN CHO 11-20 FEB'22</v>
          </cell>
          <cell r="IC92">
            <v>0.41250000000000003</v>
          </cell>
          <cell r="ID92">
            <v>48</v>
          </cell>
          <cell r="IE92" t="str">
            <v>H</v>
          </cell>
          <cell r="IN92">
            <v>0</v>
          </cell>
          <cell r="IP92" t="str">
            <v>LL</v>
          </cell>
          <cell r="JF92">
            <v>0</v>
          </cell>
          <cell r="JH92" t="str">
            <v>LL</v>
          </cell>
          <cell r="JQ92">
            <v>0</v>
          </cell>
          <cell r="JS92" t="str">
            <v>LL</v>
          </cell>
          <cell r="KB92">
            <v>0.41736111111111107</v>
          </cell>
          <cell r="KC92">
            <v>58</v>
          </cell>
          <cell r="KD92" t="str">
            <v>H</v>
          </cell>
          <cell r="KM92">
            <v>0.37500000000000011</v>
          </cell>
          <cell r="KN92">
            <v>84</v>
          </cell>
          <cell r="KO92" t="str">
            <v>H</v>
          </cell>
          <cell r="KX92">
            <v>1.4180555555555556</v>
          </cell>
          <cell r="KY92">
            <v>84</v>
          </cell>
          <cell r="KZ92" t="str">
            <v>H</v>
          </cell>
          <cell r="LI92">
            <v>0.16805555555555551</v>
          </cell>
          <cell r="LJ92">
            <v>84</v>
          </cell>
          <cell r="LK92" t="str">
            <v>H</v>
          </cell>
          <cell r="NB92">
            <v>84</v>
          </cell>
          <cell r="NC92">
            <v>0</v>
          </cell>
          <cell r="ND92">
            <v>48</v>
          </cell>
          <cell r="NE92">
            <v>84</v>
          </cell>
          <cell r="NF92">
            <v>0</v>
          </cell>
          <cell r="NG92">
            <v>0</v>
          </cell>
          <cell r="NH92">
            <v>0</v>
          </cell>
          <cell r="NI92">
            <v>38</v>
          </cell>
          <cell r="NJ92">
            <v>60</v>
          </cell>
          <cell r="NK92">
            <v>84</v>
          </cell>
          <cell r="NL92">
            <v>0</v>
          </cell>
          <cell r="NM92">
            <v>48</v>
          </cell>
          <cell r="NN92">
            <v>48</v>
          </cell>
          <cell r="NO92">
            <v>84</v>
          </cell>
          <cell r="NP92">
            <v>84</v>
          </cell>
          <cell r="NQ92">
            <v>0</v>
          </cell>
          <cell r="NR92">
            <v>0</v>
          </cell>
          <cell r="NS92">
            <v>49</v>
          </cell>
          <cell r="NT92">
            <v>60</v>
          </cell>
          <cell r="NU92">
            <v>60</v>
          </cell>
          <cell r="NV92">
            <v>48</v>
          </cell>
          <cell r="NW92">
            <v>0</v>
          </cell>
          <cell r="NX92">
            <v>0</v>
          </cell>
          <cell r="NY92">
            <v>0</v>
          </cell>
          <cell r="NZ92">
            <v>58</v>
          </cell>
          <cell r="OA92">
            <v>84</v>
          </cell>
          <cell r="OB92">
            <v>84</v>
          </cell>
          <cell r="OC92">
            <v>84</v>
          </cell>
          <cell r="OD92">
            <v>0</v>
          </cell>
          <cell r="OE92">
            <v>0</v>
          </cell>
          <cell r="OF92">
            <v>0</v>
          </cell>
          <cell r="OH92" t="str">
            <v>H</v>
          </cell>
          <cell r="OI92" t="str">
            <v>LL</v>
          </cell>
          <cell r="OJ92" t="str">
            <v>H</v>
          </cell>
          <cell r="OK92" t="str">
            <v>H</v>
          </cell>
          <cell r="OL92" t="str">
            <v>LL</v>
          </cell>
          <cell r="OM92" t="str">
            <v>LL</v>
          </cell>
          <cell r="ON92" t="str">
            <v>C</v>
          </cell>
          <cell r="OO92" t="str">
            <v>H</v>
          </cell>
          <cell r="OP92" t="str">
            <v>H</v>
          </cell>
          <cell r="OQ92" t="str">
            <v>H</v>
          </cell>
          <cell r="OR92" t="str">
            <v>LL</v>
          </cell>
          <cell r="OS92" t="str">
            <v>H</v>
          </cell>
          <cell r="OT92" t="str">
            <v>H</v>
          </cell>
          <cell r="OU92" t="str">
            <v>H</v>
          </cell>
          <cell r="OV92" t="str">
            <v>H</v>
          </cell>
          <cell r="OW92" t="str">
            <v>LL</v>
          </cell>
          <cell r="OX92" t="str">
            <v>LL</v>
          </cell>
          <cell r="OY92" t="str">
            <v>H</v>
          </cell>
          <cell r="OZ92" t="str">
            <v>H</v>
          </cell>
          <cell r="PA92" t="str">
            <v>H</v>
          </cell>
          <cell r="PB92" t="str">
            <v>H</v>
          </cell>
          <cell r="PC92" t="str">
            <v>LL</v>
          </cell>
          <cell r="PD92" t="str">
            <v>LL</v>
          </cell>
          <cell r="PE92" t="str">
            <v>LL</v>
          </cell>
          <cell r="PF92" t="str">
            <v>H</v>
          </cell>
          <cell r="PG92" t="str">
            <v>H</v>
          </cell>
          <cell r="PH92" t="str">
            <v>H</v>
          </cell>
          <cell r="PI92" t="str">
            <v>H</v>
          </cell>
          <cell r="PJ92">
            <v>0</v>
          </cell>
          <cell r="PK92">
            <v>0</v>
          </cell>
          <cell r="PL92">
            <v>0</v>
          </cell>
          <cell r="PN92">
            <v>0</v>
          </cell>
          <cell r="PO92">
            <v>0</v>
          </cell>
          <cell r="PP92">
            <v>0</v>
          </cell>
          <cell r="PQ92">
            <v>0</v>
          </cell>
          <cell r="PR92">
            <v>0</v>
          </cell>
          <cell r="PS92">
            <v>0</v>
          </cell>
          <cell r="PT92">
            <v>0</v>
          </cell>
          <cell r="PU92">
            <v>0</v>
          </cell>
          <cell r="PV92">
            <v>0</v>
          </cell>
          <cell r="PW92">
            <v>0</v>
          </cell>
          <cell r="PX92">
            <v>0</v>
          </cell>
          <cell r="PY92">
            <v>0</v>
          </cell>
          <cell r="PZ92">
            <v>0</v>
          </cell>
          <cell r="QA92">
            <v>0</v>
          </cell>
          <cell r="QB92">
            <v>0</v>
          </cell>
          <cell r="QC92">
            <v>0</v>
          </cell>
          <cell r="QD92">
            <v>0</v>
          </cell>
          <cell r="QE92">
            <v>0</v>
          </cell>
          <cell r="QF92">
            <v>0</v>
          </cell>
          <cell r="QG92">
            <v>0</v>
          </cell>
          <cell r="QH92">
            <v>0</v>
          </cell>
          <cell r="QI92">
            <v>0</v>
          </cell>
          <cell r="QJ92">
            <v>0</v>
          </cell>
          <cell r="QK92">
            <v>0</v>
          </cell>
          <cell r="QL92">
            <v>0</v>
          </cell>
          <cell r="QM92">
            <v>0</v>
          </cell>
          <cell r="QN92">
            <v>0</v>
          </cell>
          <cell r="QO92">
            <v>0</v>
          </cell>
          <cell r="QP92">
            <v>0</v>
          </cell>
          <cell r="QQ92">
            <v>0</v>
          </cell>
          <cell r="QR92">
            <v>0</v>
          </cell>
          <cell r="QT92">
            <v>0</v>
          </cell>
          <cell r="QU92">
            <v>0</v>
          </cell>
          <cell r="QV92">
            <v>0</v>
          </cell>
          <cell r="QW92">
            <v>0</v>
          </cell>
          <cell r="QX92">
            <v>0</v>
          </cell>
          <cell r="QY92">
            <v>0</v>
          </cell>
          <cell r="QZ92">
            <v>0</v>
          </cell>
          <cell r="RA92">
            <v>0</v>
          </cell>
          <cell r="RB92">
            <v>0</v>
          </cell>
          <cell r="RC92">
            <v>0</v>
          </cell>
          <cell r="RD92">
            <v>0</v>
          </cell>
          <cell r="RE92">
            <v>0</v>
          </cell>
          <cell r="RF92">
            <v>0</v>
          </cell>
          <cell r="RG92">
            <v>0</v>
          </cell>
          <cell r="RH92">
            <v>0</v>
          </cell>
          <cell r="RI92">
            <v>0</v>
          </cell>
          <cell r="RJ92">
            <v>0</v>
          </cell>
          <cell r="RK92">
            <v>0</v>
          </cell>
          <cell r="RL92">
            <v>0</v>
          </cell>
          <cell r="RM92">
            <v>0</v>
          </cell>
          <cell r="RN92">
            <v>0</v>
          </cell>
          <cell r="RO92">
            <v>0</v>
          </cell>
          <cell r="RP92">
            <v>0</v>
          </cell>
          <cell r="RQ92">
            <v>0</v>
          </cell>
          <cell r="RR92">
            <v>0</v>
          </cell>
          <cell r="RS92">
            <v>0</v>
          </cell>
          <cell r="RT92">
            <v>0</v>
          </cell>
          <cell r="RU92">
            <v>0</v>
          </cell>
          <cell r="RV92">
            <v>0</v>
          </cell>
          <cell r="RW92">
            <v>0</v>
          </cell>
          <cell r="RX92">
            <v>0</v>
          </cell>
          <cell r="RZ92">
            <v>0.37569444444444444</v>
          </cell>
          <cell r="SA92">
            <v>0</v>
          </cell>
          <cell r="SB92">
            <v>0.37638888888888894</v>
          </cell>
          <cell r="SC92">
            <v>0.41180555555555554</v>
          </cell>
          <cell r="SD92">
            <v>0</v>
          </cell>
          <cell r="SE92">
            <v>0</v>
          </cell>
          <cell r="SF92">
            <v>0</v>
          </cell>
          <cell r="SG92">
            <v>1.3694444444444445</v>
          </cell>
          <cell r="SH92">
            <v>0.37569444444444444</v>
          </cell>
          <cell r="SI92">
            <v>0.41388888888888886</v>
          </cell>
          <cell r="SJ92">
            <v>0</v>
          </cell>
          <cell r="SK92">
            <v>0</v>
          </cell>
          <cell r="SL92">
            <v>0</v>
          </cell>
          <cell r="SM92">
            <v>0</v>
          </cell>
          <cell r="SN92">
            <v>0</v>
          </cell>
          <cell r="SO92">
            <v>0</v>
          </cell>
          <cell r="SP92">
            <v>0</v>
          </cell>
          <cell r="SQ92">
            <v>0</v>
          </cell>
          <cell r="SR92">
            <v>0</v>
          </cell>
          <cell r="SS92">
            <v>0</v>
          </cell>
          <cell r="ST92">
            <v>0.41250000000000003</v>
          </cell>
          <cell r="SU92">
            <v>0</v>
          </cell>
          <cell r="SV92">
            <v>0</v>
          </cell>
          <cell r="SW92">
            <v>0</v>
          </cell>
          <cell r="SX92">
            <v>0.41736111111111107</v>
          </cell>
          <cell r="SY92">
            <v>0.37500000000000011</v>
          </cell>
          <cell r="SZ92">
            <v>1.4180555555555556</v>
          </cell>
          <cell r="TA92">
            <v>0.16805555555555551</v>
          </cell>
          <cell r="TB92">
            <v>0</v>
          </cell>
          <cell r="TC92">
            <v>0</v>
          </cell>
          <cell r="TD92">
            <v>0</v>
          </cell>
          <cell r="TF92">
            <v>0</v>
          </cell>
          <cell r="TG92">
            <v>0</v>
          </cell>
          <cell r="TH92">
            <v>0</v>
          </cell>
          <cell r="TI92">
            <v>0</v>
          </cell>
          <cell r="TJ92">
            <v>0</v>
          </cell>
          <cell r="TK92">
            <v>0</v>
          </cell>
          <cell r="TL92">
            <v>0</v>
          </cell>
          <cell r="TM92">
            <v>0</v>
          </cell>
          <cell r="TN92">
            <v>0</v>
          </cell>
          <cell r="TO92">
            <v>0</v>
          </cell>
          <cell r="TP92">
            <v>0</v>
          </cell>
          <cell r="TQ92">
            <v>0</v>
          </cell>
          <cell r="TR92">
            <v>0</v>
          </cell>
          <cell r="TS92">
            <v>0</v>
          </cell>
          <cell r="TT92">
            <v>0</v>
          </cell>
          <cell r="TU92">
            <v>0</v>
          </cell>
          <cell r="TV92">
            <v>0</v>
          </cell>
          <cell r="TW92">
            <v>0</v>
          </cell>
          <cell r="TX92">
            <v>0</v>
          </cell>
          <cell r="TY92">
            <v>0</v>
          </cell>
          <cell r="TZ92">
            <v>0</v>
          </cell>
          <cell r="UA92">
            <v>0</v>
          </cell>
          <cell r="UB92">
            <v>0</v>
          </cell>
          <cell r="UC92">
            <v>0</v>
          </cell>
          <cell r="UD92">
            <v>0</v>
          </cell>
          <cell r="UE92">
            <v>0</v>
          </cell>
          <cell r="UF92">
            <v>0</v>
          </cell>
          <cell r="UG92">
            <v>0</v>
          </cell>
          <cell r="UH92">
            <v>0</v>
          </cell>
          <cell r="UI92">
            <v>0</v>
          </cell>
          <cell r="UJ92">
            <v>0</v>
          </cell>
          <cell r="UL92">
            <v>0</v>
          </cell>
          <cell r="UM92">
            <v>0</v>
          </cell>
          <cell r="UN92">
            <v>0</v>
          </cell>
          <cell r="UO92">
            <v>0</v>
          </cell>
          <cell r="UP92">
            <v>0</v>
          </cell>
          <cell r="UQ92">
            <v>0</v>
          </cell>
          <cell r="UR92">
            <v>0</v>
          </cell>
          <cell r="US92">
            <v>0</v>
          </cell>
          <cell r="UT92">
            <v>0</v>
          </cell>
          <cell r="UU92">
            <v>0</v>
          </cell>
          <cell r="UV92">
            <v>0</v>
          </cell>
          <cell r="UW92">
            <v>0</v>
          </cell>
          <cell r="UX92">
            <v>0</v>
          </cell>
          <cell r="UY92">
            <v>0</v>
          </cell>
          <cell r="UZ92">
            <v>0</v>
          </cell>
          <cell r="VA92">
            <v>0</v>
          </cell>
          <cell r="VB92">
            <v>0</v>
          </cell>
          <cell r="VC92">
            <v>0</v>
          </cell>
          <cell r="VD92">
            <v>0</v>
          </cell>
          <cell r="VE92">
            <v>0</v>
          </cell>
          <cell r="VF92">
            <v>0</v>
          </cell>
          <cell r="VG92">
            <v>0</v>
          </cell>
          <cell r="VH92">
            <v>0</v>
          </cell>
          <cell r="VI92">
            <v>0</v>
          </cell>
          <cell r="VJ92">
            <v>0</v>
          </cell>
          <cell r="VK92">
            <v>0</v>
          </cell>
          <cell r="VL92">
            <v>0</v>
          </cell>
          <cell r="VM92">
            <v>0</v>
          </cell>
          <cell r="VN92">
            <v>0</v>
          </cell>
          <cell r="VO92">
            <v>0</v>
          </cell>
          <cell r="VP92">
            <v>0</v>
          </cell>
          <cell r="VR92">
            <v>19</v>
          </cell>
          <cell r="VS92">
            <v>28</v>
          </cell>
          <cell r="VT92">
            <v>19</v>
          </cell>
          <cell r="VU92">
            <v>18</v>
          </cell>
          <cell r="VV92">
            <v>9</v>
          </cell>
          <cell r="VW92">
            <v>0</v>
          </cell>
          <cell r="VX92">
            <v>0</v>
          </cell>
          <cell r="VY92">
            <v>0</v>
          </cell>
          <cell r="VZ92">
            <v>0</v>
          </cell>
          <cell r="WA92">
            <v>0</v>
          </cell>
          <cell r="WB92">
            <v>0</v>
          </cell>
          <cell r="WC92">
            <v>0</v>
          </cell>
          <cell r="WD92">
            <v>0</v>
          </cell>
          <cell r="WE92">
            <v>1</v>
          </cell>
          <cell r="WF92">
            <v>0</v>
          </cell>
          <cell r="WG92">
            <v>0</v>
          </cell>
          <cell r="WH92">
            <v>0</v>
          </cell>
          <cell r="WI92">
            <v>0</v>
          </cell>
          <cell r="WJ92">
            <v>1</v>
          </cell>
          <cell r="WK92">
            <v>0</v>
          </cell>
          <cell r="WL92">
            <v>0</v>
          </cell>
          <cell r="WM92">
            <v>0</v>
          </cell>
          <cell r="WN92">
            <v>0</v>
          </cell>
          <cell r="WO92">
            <v>17</v>
          </cell>
          <cell r="WP92">
            <v>0</v>
          </cell>
          <cell r="WQ92">
            <v>0</v>
          </cell>
          <cell r="WR92">
            <v>0</v>
          </cell>
          <cell r="WS92">
            <v>0</v>
          </cell>
          <cell r="WT92">
            <v>0</v>
          </cell>
          <cell r="WU92">
            <v>0</v>
          </cell>
          <cell r="WV92">
            <v>0</v>
          </cell>
          <cell r="WW92">
            <v>0</v>
          </cell>
          <cell r="WX92">
            <v>0</v>
          </cell>
          <cell r="WY92">
            <v>0</v>
          </cell>
          <cell r="WZ92">
            <v>0</v>
          </cell>
          <cell r="XA92">
            <v>0</v>
          </cell>
          <cell r="XB92">
            <v>0</v>
          </cell>
          <cell r="XC92">
            <v>0</v>
          </cell>
          <cell r="XD92">
            <v>0</v>
          </cell>
          <cell r="XE92">
            <v>0</v>
          </cell>
          <cell r="XF92">
            <v>0</v>
          </cell>
          <cell r="XG92">
            <v>0</v>
          </cell>
          <cell r="XH92">
            <v>0</v>
          </cell>
          <cell r="XI92">
            <v>0</v>
          </cell>
          <cell r="XJ92">
            <v>0</v>
          </cell>
          <cell r="XK92">
            <v>6</v>
          </cell>
          <cell r="XL92">
            <v>7</v>
          </cell>
          <cell r="XM92">
            <v>5</v>
          </cell>
          <cell r="XN92">
            <v>18</v>
          </cell>
          <cell r="XO92">
            <v>0</v>
          </cell>
          <cell r="XP92">
            <v>0</v>
          </cell>
          <cell r="XQ92">
            <v>0</v>
          </cell>
          <cell r="XR92">
            <v>0</v>
          </cell>
          <cell r="XS92">
            <v>0</v>
          </cell>
          <cell r="XT92">
            <v>0</v>
          </cell>
          <cell r="XU92">
            <v>0</v>
          </cell>
          <cell r="XV92">
            <v>0</v>
          </cell>
          <cell r="XW92">
            <v>3</v>
          </cell>
          <cell r="XX92">
            <v>3</v>
          </cell>
          <cell r="XY92">
            <v>3</v>
          </cell>
          <cell r="XZ92">
            <v>9</v>
          </cell>
          <cell r="YA92">
            <v>0</v>
          </cell>
          <cell r="YB92">
            <v>0</v>
          </cell>
          <cell r="YC92">
            <v>0</v>
          </cell>
          <cell r="YD92">
            <v>0</v>
          </cell>
          <cell r="YE92">
            <v>0</v>
          </cell>
          <cell r="YF92">
            <v>36</v>
          </cell>
          <cell r="YG92">
            <v>1</v>
          </cell>
          <cell r="YH92">
            <v>1</v>
          </cell>
          <cell r="YI92">
            <v>1</v>
          </cell>
          <cell r="YJ92">
            <v>1</v>
          </cell>
          <cell r="YL92">
            <v>1</v>
          </cell>
          <cell r="YM92" t="str">
            <v>B</v>
          </cell>
          <cell r="YN92">
            <v>1</v>
          </cell>
          <cell r="YO92">
            <v>0</v>
          </cell>
          <cell r="YP92">
            <v>1</v>
          </cell>
        </row>
        <row r="93">
          <cell r="B93" t="str">
            <v>SITI ROHSAYIDAH</v>
          </cell>
          <cell r="C93">
            <v>106435</v>
          </cell>
          <cell r="D93" t="str">
            <v>10</v>
          </cell>
          <cell r="E93" t="str">
            <v>ISLAM</v>
          </cell>
          <cell r="F93" t="str">
            <v>PKWT</v>
          </cell>
          <cell r="G93" t="str">
            <v>PRIO</v>
          </cell>
          <cell r="J93">
            <v>18010781</v>
          </cell>
          <cell r="K93">
            <v>570106</v>
          </cell>
          <cell r="L93" t="str">
            <v>PEREMPUAN</v>
          </cell>
          <cell r="M93" t="str">
            <v>AGENT POSTPAID</v>
          </cell>
          <cell r="N93" t="str">
            <v>ANGGITA SITI NUR MARFUAH</v>
          </cell>
          <cell r="O93" t="str">
            <v>AAN YANUAR</v>
          </cell>
          <cell r="Q93">
            <v>0.17708333333333331</v>
          </cell>
          <cell r="S93" t="str">
            <v>LM</v>
          </cell>
          <cell r="AB93">
            <v>0.37430555555555556</v>
          </cell>
          <cell r="AC93">
            <v>22</v>
          </cell>
          <cell r="AD93" t="str">
            <v>H</v>
          </cell>
          <cell r="AM93">
            <v>0.37500000000000006</v>
          </cell>
          <cell r="AN93">
            <v>38</v>
          </cell>
          <cell r="AO93" t="str">
            <v>H</v>
          </cell>
          <cell r="AX93">
            <v>0.37500000000000006</v>
          </cell>
          <cell r="AY93">
            <v>38</v>
          </cell>
          <cell r="AZ93" t="str">
            <v>H</v>
          </cell>
          <cell r="BI93">
            <v>0.17847222222222231</v>
          </cell>
          <cell r="BK93" t="str">
            <v>LM</v>
          </cell>
          <cell r="BT93">
            <v>0</v>
          </cell>
          <cell r="BV93" t="str">
            <v>LP</v>
          </cell>
          <cell r="CE93">
            <v>0.37361111111111112</v>
          </cell>
          <cell r="CF93">
            <v>38</v>
          </cell>
          <cell r="CG93" t="str">
            <v>TDP</v>
          </cell>
          <cell r="CH93" t="str">
            <v>ASRI HANDIYANI</v>
          </cell>
          <cell r="CI93" t="str">
            <v>KEHADIRAN</v>
          </cell>
          <cell r="CP93">
            <v>0.38402777777777786</v>
          </cell>
          <cell r="CQ93">
            <v>22</v>
          </cell>
          <cell r="CR93" t="str">
            <v>H</v>
          </cell>
          <cell r="DA93">
            <v>2.3854166666666674</v>
          </cell>
          <cell r="DB93">
            <v>38</v>
          </cell>
          <cell r="DC93" t="str">
            <v>H</v>
          </cell>
          <cell r="DL93">
            <v>0</v>
          </cell>
          <cell r="DN93" t="str">
            <v>LP</v>
          </cell>
          <cell r="DW93">
            <v>0</v>
          </cell>
          <cell r="DY93" t="str">
            <v>LP</v>
          </cell>
          <cell r="EH93">
            <v>0</v>
          </cell>
          <cell r="EI93">
            <v>24</v>
          </cell>
          <cell r="EJ93" t="str">
            <v>H</v>
          </cell>
          <cell r="EO93" t="str">
            <v>PERBANTUAN CHO 11-20 FEB 2022</v>
          </cell>
          <cell r="ES93">
            <v>0</v>
          </cell>
          <cell r="ET93">
            <v>24</v>
          </cell>
          <cell r="EU93" t="str">
            <v>H</v>
          </cell>
          <cell r="EZ93" t="str">
            <v>PERBANTUAN CHO 11-20 FEB 2022</v>
          </cell>
          <cell r="FD93">
            <v>0</v>
          </cell>
          <cell r="FE93">
            <v>38</v>
          </cell>
          <cell r="FF93" t="str">
            <v>H</v>
          </cell>
          <cell r="FK93" t="str">
            <v>PERBANTUAN CHO 11-20 FEB'22</v>
          </cell>
          <cell r="FO93">
            <v>0</v>
          </cell>
          <cell r="FQ93" t="str">
            <v>LP</v>
          </cell>
          <cell r="FZ93">
            <v>0</v>
          </cell>
          <cell r="GA93">
            <v>22</v>
          </cell>
          <cell r="GB93" t="str">
            <v>H</v>
          </cell>
          <cell r="GG93" t="str">
            <v>PERBANTUAN CHO 11-20 FEB'22</v>
          </cell>
          <cell r="GK93">
            <v>0</v>
          </cell>
          <cell r="GL93">
            <v>24</v>
          </cell>
          <cell r="GM93" t="str">
            <v>H</v>
          </cell>
          <cell r="GR93" t="str">
            <v>PERBANTUAN CHO 11-20 FEB'22</v>
          </cell>
          <cell r="GV93">
            <v>0</v>
          </cell>
          <cell r="GW93">
            <v>24</v>
          </cell>
          <cell r="GX93" t="str">
            <v>H</v>
          </cell>
          <cell r="HC93" t="str">
            <v>PERBANTUAN CHO 11-20 FEB'22</v>
          </cell>
          <cell r="HG93">
            <v>0</v>
          </cell>
          <cell r="HI93" t="str">
            <v>LP</v>
          </cell>
          <cell r="HR93">
            <v>0</v>
          </cell>
          <cell r="HS93">
            <v>22</v>
          </cell>
          <cell r="HT93" t="str">
            <v>H</v>
          </cell>
          <cell r="HY93" t="str">
            <v>PERBANTUAN CHO 11-20 FEB'22</v>
          </cell>
          <cell r="IC93">
            <v>0</v>
          </cell>
          <cell r="IE93" t="str">
            <v>LP</v>
          </cell>
          <cell r="IN93">
            <v>0.38402777777777769</v>
          </cell>
          <cell r="IO93">
            <v>32</v>
          </cell>
          <cell r="IP93" t="str">
            <v>TDT</v>
          </cell>
          <cell r="IQ93" t="str">
            <v>AMBAR WATI JUMIARSIH</v>
          </cell>
          <cell r="JF93">
            <v>0.38333333333333336</v>
          </cell>
          <cell r="JG93">
            <v>32</v>
          </cell>
          <cell r="JH93" t="str">
            <v>TDT</v>
          </cell>
          <cell r="JI93" t="str">
            <v>SELLA SELVIA</v>
          </cell>
          <cell r="JQ93">
            <v>0</v>
          </cell>
          <cell r="JR93">
            <v>38</v>
          </cell>
          <cell r="JS93" t="str">
            <v>H</v>
          </cell>
          <cell r="JT93" t="str">
            <v>MEGALIA TAMARA PUTRI</v>
          </cell>
          <cell r="JU93" t="str">
            <v>AHT</v>
          </cell>
          <cell r="JX93" t="str">
            <v>Agent Khusus Callback Survey IVR Terputus</v>
          </cell>
          <cell r="KB93">
            <v>0.37500000000000006</v>
          </cell>
          <cell r="KC93">
            <v>38</v>
          </cell>
          <cell r="KD93" t="str">
            <v>H</v>
          </cell>
          <cell r="KM93">
            <v>0</v>
          </cell>
          <cell r="KO93" t="str">
            <v>C</v>
          </cell>
          <cell r="KX93">
            <v>0</v>
          </cell>
          <cell r="KZ93" t="str">
            <v>LP</v>
          </cell>
          <cell r="LI93">
            <v>0</v>
          </cell>
          <cell r="LK93" t="str">
            <v>LP</v>
          </cell>
          <cell r="NB93">
            <v>0</v>
          </cell>
          <cell r="NC93">
            <v>22</v>
          </cell>
          <cell r="ND93">
            <v>38</v>
          </cell>
          <cell r="NE93">
            <v>38</v>
          </cell>
          <cell r="NF93">
            <v>0</v>
          </cell>
          <cell r="NG93">
            <v>0</v>
          </cell>
          <cell r="NH93">
            <v>38</v>
          </cell>
          <cell r="NI93">
            <v>22</v>
          </cell>
          <cell r="NJ93">
            <v>38</v>
          </cell>
          <cell r="NK93">
            <v>0</v>
          </cell>
          <cell r="NL93">
            <v>0</v>
          </cell>
          <cell r="NM93">
            <v>24</v>
          </cell>
          <cell r="NN93">
            <v>24</v>
          </cell>
          <cell r="NO93">
            <v>38</v>
          </cell>
          <cell r="NP93">
            <v>0</v>
          </cell>
          <cell r="NQ93">
            <v>22</v>
          </cell>
          <cell r="NR93">
            <v>24</v>
          </cell>
          <cell r="NS93">
            <v>24</v>
          </cell>
          <cell r="NT93">
            <v>0</v>
          </cell>
          <cell r="NU93">
            <v>22</v>
          </cell>
          <cell r="NV93">
            <v>0</v>
          </cell>
          <cell r="NW93">
            <v>32</v>
          </cell>
          <cell r="NX93">
            <v>32</v>
          </cell>
          <cell r="NY93">
            <v>38</v>
          </cell>
          <cell r="NZ93">
            <v>38</v>
          </cell>
          <cell r="OA93">
            <v>0</v>
          </cell>
          <cell r="OB93">
            <v>0</v>
          </cell>
          <cell r="OC93">
            <v>0</v>
          </cell>
          <cell r="OD93">
            <v>0</v>
          </cell>
          <cell r="OE93">
            <v>0</v>
          </cell>
          <cell r="OF93">
            <v>0</v>
          </cell>
          <cell r="OH93" t="str">
            <v>LM</v>
          </cell>
          <cell r="OI93" t="str">
            <v>H</v>
          </cell>
          <cell r="OJ93" t="str">
            <v>H</v>
          </cell>
          <cell r="OK93" t="str">
            <v>H</v>
          </cell>
          <cell r="OL93" t="str">
            <v>LM</v>
          </cell>
          <cell r="OM93" t="str">
            <v>LP</v>
          </cell>
          <cell r="ON93" t="str">
            <v>TDP</v>
          </cell>
          <cell r="OO93" t="str">
            <v>H</v>
          </cell>
          <cell r="OP93" t="str">
            <v>H</v>
          </cell>
          <cell r="OQ93" t="str">
            <v>LP</v>
          </cell>
          <cell r="OR93" t="str">
            <v>LP</v>
          </cell>
          <cell r="OS93" t="str">
            <v>H</v>
          </cell>
          <cell r="OT93" t="str">
            <v>H</v>
          </cell>
          <cell r="OU93" t="str">
            <v>H</v>
          </cell>
          <cell r="OV93" t="str">
            <v>LP</v>
          </cell>
          <cell r="OW93" t="str">
            <v>H</v>
          </cell>
          <cell r="OX93" t="str">
            <v>H</v>
          </cell>
          <cell r="OY93" t="str">
            <v>H</v>
          </cell>
          <cell r="OZ93" t="str">
            <v>LP</v>
          </cell>
          <cell r="PA93" t="str">
            <v>H</v>
          </cell>
          <cell r="PB93" t="str">
            <v>LP</v>
          </cell>
          <cell r="PC93" t="str">
            <v>TDT</v>
          </cell>
          <cell r="PD93" t="str">
            <v>TDT</v>
          </cell>
          <cell r="PE93" t="str">
            <v>H</v>
          </cell>
          <cell r="PF93" t="str">
            <v>H</v>
          </cell>
          <cell r="PG93" t="str">
            <v>C</v>
          </cell>
          <cell r="PH93" t="str">
            <v>LP</v>
          </cell>
          <cell r="PI93" t="str">
            <v>LP</v>
          </cell>
          <cell r="PJ93">
            <v>0</v>
          </cell>
          <cell r="PK93">
            <v>0</v>
          </cell>
          <cell r="PL93">
            <v>0</v>
          </cell>
          <cell r="PN93">
            <v>0</v>
          </cell>
          <cell r="PO93">
            <v>0</v>
          </cell>
          <cell r="PP93">
            <v>0</v>
          </cell>
          <cell r="PQ93">
            <v>0</v>
          </cell>
          <cell r="PR93">
            <v>0</v>
          </cell>
          <cell r="PS93">
            <v>0</v>
          </cell>
          <cell r="PT93" t="str">
            <v>ASRI HANDIYANI</v>
          </cell>
          <cell r="PU93">
            <v>0</v>
          </cell>
          <cell r="PV93">
            <v>0</v>
          </cell>
          <cell r="PW93">
            <v>0</v>
          </cell>
          <cell r="PX93">
            <v>0</v>
          </cell>
          <cell r="PY93">
            <v>0</v>
          </cell>
          <cell r="PZ93">
            <v>0</v>
          </cell>
          <cell r="QA93">
            <v>0</v>
          </cell>
          <cell r="QB93">
            <v>0</v>
          </cell>
          <cell r="QC93">
            <v>0</v>
          </cell>
          <cell r="QD93">
            <v>0</v>
          </cell>
          <cell r="QE93">
            <v>0</v>
          </cell>
          <cell r="QF93">
            <v>0</v>
          </cell>
          <cell r="QG93">
            <v>0</v>
          </cell>
          <cell r="QH93">
            <v>0</v>
          </cell>
          <cell r="QI93" t="str">
            <v>AMBAR WATI JUMIARSIH</v>
          </cell>
          <cell r="QJ93" t="str">
            <v>SELLA SELVIA</v>
          </cell>
          <cell r="QK93" t="str">
            <v>MEGALIA TAMARA PUTRI</v>
          </cell>
          <cell r="QL93">
            <v>0</v>
          </cell>
          <cell r="QM93">
            <v>0</v>
          </cell>
          <cell r="QN93">
            <v>0</v>
          </cell>
          <cell r="QO93">
            <v>0</v>
          </cell>
          <cell r="QP93">
            <v>0</v>
          </cell>
          <cell r="QQ93">
            <v>0</v>
          </cell>
          <cell r="QR93">
            <v>0</v>
          </cell>
          <cell r="QT93">
            <v>0</v>
          </cell>
          <cell r="QU93">
            <v>0</v>
          </cell>
          <cell r="QV93">
            <v>0</v>
          </cell>
          <cell r="QW93">
            <v>0</v>
          </cell>
          <cell r="QX93">
            <v>0</v>
          </cell>
          <cell r="QY93">
            <v>0</v>
          </cell>
          <cell r="QZ93" t="str">
            <v>KEHADIRAN</v>
          </cell>
          <cell r="RA93">
            <v>0</v>
          </cell>
          <cell r="RB93">
            <v>0</v>
          </cell>
          <cell r="RC93">
            <v>0</v>
          </cell>
          <cell r="RD93">
            <v>0</v>
          </cell>
          <cell r="RE93">
            <v>0</v>
          </cell>
          <cell r="RF93">
            <v>0</v>
          </cell>
          <cell r="RG93">
            <v>0</v>
          </cell>
          <cell r="RH93">
            <v>0</v>
          </cell>
          <cell r="RI93">
            <v>0</v>
          </cell>
          <cell r="RJ93">
            <v>0</v>
          </cell>
          <cell r="RK93">
            <v>0</v>
          </cell>
          <cell r="RL93">
            <v>0</v>
          </cell>
          <cell r="RM93">
            <v>0</v>
          </cell>
          <cell r="RN93">
            <v>0</v>
          </cell>
          <cell r="RO93">
            <v>0</v>
          </cell>
          <cell r="RP93">
            <v>0</v>
          </cell>
          <cell r="RQ93" t="str">
            <v>AHT</v>
          </cell>
          <cell r="RR93">
            <v>0</v>
          </cell>
          <cell r="RS93">
            <v>0</v>
          </cell>
          <cell r="RT93">
            <v>0</v>
          </cell>
          <cell r="RU93">
            <v>0</v>
          </cell>
          <cell r="RV93">
            <v>0</v>
          </cell>
          <cell r="RW93">
            <v>0</v>
          </cell>
          <cell r="RX93">
            <v>0</v>
          </cell>
          <cell r="RZ93">
            <v>0.17708333333333331</v>
          </cell>
          <cell r="SA93">
            <v>0.37430555555555556</v>
          </cell>
          <cell r="SB93">
            <v>0.37500000000000006</v>
          </cell>
          <cell r="SC93">
            <v>0.37500000000000006</v>
          </cell>
          <cell r="SD93">
            <v>0.17847222222222231</v>
          </cell>
          <cell r="SE93">
            <v>0</v>
          </cell>
          <cell r="SF93">
            <v>0.37361111111111112</v>
          </cell>
          <cell r="SG93">
            <v>0.38402777777777786</v>
          </cell>
          <cell r="SH93">
            <v>2.3854166666666674</v>
          </cell>
          <cell r="SI93">
            <v>0</v>
          </cell>
          <cell r="SJ93">
            <v>0</v>
          </cell>
          <cell r="SK93">
            <v>0</v>
          </cell>
          <cell r="SL93">
            <v>0</v>
          </cell>
          <cell r="SM93">
            <v>0</v>
          </cell>
          <cell r="SN93">
            <v>0</v>
          </cell>
          <cell r="SO93">
            <v>0</v>
          </cell>
          <cell r="SP93">
            <v>0</v>
          </cell>
          <cell r="SQ93">
            <v>0</v>
          </cell>
          <cell r="SR93">
            <v>0</v>
          </cell>
          <cell r="SS93">
            <v>0</v>
          </cell>
          <cell r="ST93">
            <v>0</v>
          </cell>
          <cell r="SU93">
            <v>0.38402777777777769</v>
          </cell>
          <cell r="SV93">
            <v>0.38333333333333336</v>
          </cell>
          <cell r="SW93">
            <v>0</v>
          </cell>
          <cell r="SX93">
            <v>0.37500000000000006</v>
          </cell>
          <cell r="SY93">
            <v>0</v>
          </cell>
          <cell r="SZ93">
            <v>0</v>
          </cell>
          <cell r="TA93">
            <v>0</v>
          </cell>
          <cell r="TB93">
            <v>0</v>
          </cell>
          <cell r="TC93">
            <v>0</v>
          </cell>
          <cell r="TD93">
            <v>0</v>
          </cell>
          <cell r="TF93">
            <v>0</v>
          </cell>
          <cell r="TG93">
            <v>0</v>
          </cell>
          <cell r="TH93">
            <v>0</v>
          </cell>
          <cell r="TI93">
            <v>0</v>
          </cell>
          <cell r="TJ93">
            <v>0</v>
          </cell>
          <cell r="TK93">
            <v>0</v>
          </cell>
          <cell r="TL93">
            <v>0</v>
          </cell>
          <cell r="TM93">
            <v>0</v>
          </cell>
          <cell r="TN93">
            <v>0</v>
          </cell>
          <cell r="TO93">
            <v>0</v>
          </cell>
          <cell r="TP93">
            <v>0</v>
          </cell>
          <cell r="TQ93">
            <v>0</v>
          </cell>
          <cell r="TR93">
            <v>0</v>
          </cell>
          <cell r="TS93">
            <v>0</v>
          </cell>
          <cell r="TT93">
            <v>0</v>
          </cell>
          <cell r="TU93">
            <v>0</v>
          </cell>
          <cell r="TV93">
            <v>0</v>
          </cell>
          <cell r="TW93">
            <v>0</v>
          </cell>
          <cell r="TX93">
            <v>0</v>
          </cell>
          <cell r="TY93">
            <v>0</v>
          </cell>
          <cell r="TZ93">
            <v>0</v>
          </cell>
          <cell r="UA93">
            <v>0</v>
          </cell>
          <cell r="UB93">
            <v>0</v>
          </cell>
          <cell r="UC93">
            <v>0</v>
          </cell>
          <cell r="UD93">
            <v>0</v>
          </cell>
          <cell r="UE93">
            <v>0</v>
          </cell>
          <cell r="UF93">
            <v>0</v>
          </cell>
          <cell r="UG93">
            <v>0</v>
          </cell>
          <cell r="UH93">
            <v>0</v>
          </cell>
          <cell r="UI93">
            <v>0</v>
          </cell>
          <cell r="UJ93">
            <v>0</v>
          </cell>
          <cell r="UL93">
            <v>0</v>
          </cell>
          <cell r="UM93">
            <v>0</v>
          </cell>
          <cell r="UN93">
            <v>0</v>
          </cell>
          <cell r="UO93">
            <v>0</v>
          </cell>
          <cell r="UP93">
            <v>0</v>
          </cell>
          <cell r="UQ93">
            <v>0</v>
          </cell>
          <cell r="UR93">
            <v>0</v>
          </cell>
          <cell r="US93">
            <v>0</v>
          </cell>
          <cell r="UT93">
            <v>0</v>
          </cell>
          <cell r="UU93">
            <v>0</v>
          </cell>
          <cell r="UV93">
            <v>0</v>
          </cell>
          <cell r="UW93">
            <v>0</v>
          </cell>
          <cell r="UX93">
            <v>0</v>
          </cell>
          <cell r="UY93">
            <v>0</v>
          </cell>
          <cell r="UZ93">
            <v>0</v>
          </cell>
          <cell r="VA93">
            <v>0</v>
          </cell>
          <cell r="VB93">
            <v>0</v>
          </cell>
          <cell r="VC93">
            <v>0</v>
          </cell>
          <cell r="VD93">
            <v>0</v>
          </cell>
          <cell r="VE93">
            <v>0</v>
          </cell>
          <cell r="VF93">
            <v>0</v>
          </cell>
          <cell r="VG93">
            <v>0</v>
          </cell>
          <cell r="VH93">
            <v>0</v>
          </cell>
          <cell r="VI93">
            <v>0</v>
          </cell>
          <cell r="VJ93">
            <v>0</v>
          </cell>
          <cell r="VK93">
            <v>0</v>
          </cell>
          <cell r="VL93">
            <v>0</v>
          </cell>
          <cell r="VM93">
            <v>0</v>
          </cell>
          <cell r="VN93">
            <v>0</v>
          </cell>
          <cell r="VO93">
            <v>0</v>
          </cell>
          <cell r="VP93">
            <v>0</v>
          </cell>
          <cell r="VR93">
            <v>18</v>
          </cell>
          <cell r="VS93">
            <v>28</v>
          </cell>
          <cell r="VT93">
            <v>18</v>
          </cell>
          <cell r="VU93">
            <v>17</v>
          </cell>
          <cell r="VV93">
            <v>10</v>
          </cell>
          <cell r="VW93">
            <v>0</v>
          </cell>
          <cell r="VX93">
            <v>0</v>
          </cell>
          <cell r="VY93">
            <v>0</v>
          </cell>
          <cell r="VZ93">
            <v>0</v>
          </cell>
          <cell r="WA93">
            <v>0</v>
          </cell>
          <cell r="WB93">
            <v>0</v>
          </cell>
          <cell r="WC93">
            <v>0</v>
          </cell>
          <cell r="WD93">
            <v>0</v>
          </cell>
          <cell r="WE93">
            <v>1</v>
          </cell>
          <cell r="WF93">
            <v>0</v>
          </cell>
          <cell r="WG93">
            <v>0</v>
          </cell>
          <cell r="WH93">
            <v>0</v>
          </cell>
          <cell r="WI93">
            <v>0</v>
          </cell>
          <cell r="WJ93">
            <v>1</v>
          </cell>
          <cell r="WK93">
            <v>0</v>
          </cell>
          <cell r="WL93">
            <v>0</v>
          </cell>
          <cell r="WM93">
            <v>0</v>
          </cell>
          <cell r="WN93">
            <v>0</v>
          </cell>
          <cell r="WO93">
            <v>0</v>
          </cell>
          <cell r="WP93">
            <v>2</v>
          </cell>
          <cell r="WQ93">
            <v>2</v>
          </cell>
          <cell r="WR93">
            <v>1</v>
          </cell>
          <cell r="WS93">
            <v>3</v>
          </cell>
          <cell r="WT93">
            <v>0</v>
          </cell>
          <cell r="WU93">
            <v>0</v>
          </cell>
          <cell r="WV93">
            <v>0</v>
          </cell>
          <cell r="WW93">
            <v>0</v>
          </cell>
          <cell r="WX93">
            <v>0</v>
          </cell>
          <cell r="WY93">
            <v>1</v>
          </cell>
          <cell r="WZ93">
            <v>1</v>
          </cell>
          <cell r="XA93">
            <v>0</v>
          </cell>
          <cell r="XB93">
            <v>0</v>
          </cell>
          <cell r="XC93">
            <v>0</v>
          </cell>
          <cell r="XD93">
            <v>0</v>
          </cell>
          <cell r="XE93">
            <v>0</v>
          </cell>
          <cell r="XF93">
            <v>1</v>
          </cell>
          <cell r="XG93">
            <v>0</v>
          </cell>
          <cell r="XH93">
            <v>0</v>
          </cell>
          <cell r="XI93">
            <v>0</v>
          </cell>
          <cell r="XJ93">
            <v>2</v>
          </cell>
          <cell r="XK93">
            <v>6</v>
          </cell>
          <cell r="XL93">
            <v>7</v>
          </cell>
          <cell r="XM93">
            <v>4</v>
          </cell>
          <cell r="XN93">
            <v>17</v>
          </cell>
          <cell r="XO93">
            <v>0</v>
          </cell>
          <cell r="XP93">
            <v>0</v>
          </cell>
          <cell r="XQ93">
            <v>0</v>
          </cell>
          <cell r="XR93">
            <v>0</v>
          </cell>
          <cell r="XS93">
            <v>0</v>
          </cell>
          <cell r="XT93">
            <v>0</v>
          </cell>
          <cell r="XU93">
            <v>0</v>
          </cell>
          <cell r="XV93">
            <v>0</v>
          </cell>
          <cell r="XW93">
            <v>2</v>
          </cell>
          <cell r="XX93">
            <v>3</v>
          </cell>
          <cell r="XY93">
            <v>3</v>
          </cell>
          <cell r="XZ93">
            <v>8</v>
          </cell>
          <cell r="YA93">
            <v>0</v>
          </cell>
          <cell r="YB93">
            <v>0</v>
          </cell>
          <cell r="YC93">
            <v>0</v>
          </cell>
          <cell r="YD93">
            <v>0</v>
          </cell>
          <cell r="YE93">
            <v>0</v>
          </cell>
          <cell r="YF93">
            <v>34</v>
          </cell>
          <cell r="YG93">
            <v>1</v>
          </cell>
          <cell r="YH93">
            <v>1</v>
          </cell>
          <cell r="YI93">
            <v>1</v>
          </cell>
          <cell r="YJ93">
            <v>1</v>
          </cell>
          <cell r="YL93">
            <v>1</v>
          </cell>
          <cell r="YM93" t="str">
            <v>B</v>
          </cell>
          <cell r="YN93">
            <v>1</v>
          </cell>
          <cell r="YO93">
            <v>0</v>
          </cell>
          <cell r="YP93">
            <v>1</v>
          </cell>
        </row>
        <row r="94">
          <cell r="B94" t="str">
            <v>SHOFI NURUL AZHARI</v>
          </cell>
          <cell r="C94">
            <v>153883</v>
          </cell>
          <cell r="D94" t="str">
            <v>10</v>
          </cell>
          <cell r="E94" t="str">
            <v>ISLAM</v>
          </cell>
          <cell r="F94" t="str">
            <v>PHL</v>
          </cell>
          <cell r="G94" t="str">
            <v>PRIO</v>
          </cell>
          <cell r="J94">
            <v>19231238</v>
          </cell>
          <cell r="K94">
            <v>570267</v>
          </cell>
          <cell r="L94" t="str">
            <v>LAKI-LAKI</v>
          </cell>
          <cell r="M94" t="str">
            <v>AGENT POSTPAID</v>
          </cell>
          <cell r="N94" t="str">
            <v>FERDY LEONARD SAMUEL TAULO</v>
          </cell>
          <cell r="O94" t="str">
            <v>AAN YANUAR</v>
          </cell>
          <cell r="Q94">
            <v>0.37222222222222234</v>
          </cell>
          <cell r="R94">
            <v>60</v>
          </cell>
          <cell r="S94" t="str">
            <v>H</v>
          </cell>
          <cell r="AB94">
            <v>0.375</v>
          </cell>
          <cell r="AC94">
            <v>60</v>
          </cell>
          <cell r="AD94" t="str">
            <v>H</v>
          </cell>
          <cell r="AM94">
            <v>0</v>
          </cell>
          <cell r="AO94" t="str">
            <v>LL</v>
          </cell>
          <cell r="AX94">
            <v>0.42847222222222231</v>
          </cell>
          <cell r="AY94">
            <v>49</v>
          </cell>
          <cell r="AZ94" t="str">
            <v>H</v>
          </cell>
          <cell r="BI94">
            <v>0.36944444444444446</v>
          </cell>
          <cell r="BJ94">
            <v>84</v>
          </cell>
          <cell r="BK94" t="str">
            <v>H</v>
          </cell>
          <cell r="BT94">
            <v>0.41527777777777775</v>
          </cell>
          <cell r="BU94">
            <v>84</v>
          </cell>
          <cell r="BV94" t="str">
            <v>H</v>
          </cell>
          <cell r="CE94">
            <v>0</v>
          </cell>
          <cell r="CG94" t="str">
            <v>LL</v>
          </cell>
          <cell r="CP94">
            <v>0.37152777777777779</v>
          </cell>
          <cell r="CQ94">
            <v>49</v>
          </cell>
          <cell r="CR94" t="str">
            <v>H</v>
          </cell>
          <cell r="DA94">
            <v>0.37013888888888891</v>
          </cell>
          <cell r="DB94">
            <v>49</v>
          </cell>
          <cell r="DC94" t="str">
            <v>H</v>
          </cell>
          <cell r="DL94">
            <v>0.375</v>
          </cell>
          <cell r="DM94">
            <v>60</v>
          </cell>
          <cell r="DN94" t="str">
            <v>H</v>
          </cell>
          <cell r="DW94">
            <v>0</v>
          </cell>
          <cell r="DX94">
            <v>84</v>
          </cell>
          <cell r="DY94" t="str">
            <v>H</v>
          </cell>
          <cell r="ED94" t="str">
            <v>PERBANTUAN CHO 11-20 FEB'22</v>
          </cell>
          <cell r="EH94">
            <v>0</v>
          </cell>
          <cell r="EJ94" t="str">
            <v>LL</v>
          </cell>
          <cell r="ES94">
            <v>0</v>
          </cell>
          <cell r="EU94" t="str">
            <v>LL</v>
          </cell>
          <cell r="FD94">
            <v>0</v>
          </cell>
          <cell r="FE94">
            <v>58</v>
          </cell>
          <cell r="FF94" t="str">
            <v>H</v>
          </cell>
          <cell r="FK94" t="str">
            <v>PERBANTUAN CHO 11-20 FEB'22</v>
          </cell>
          <cell r="FO94">
            <v>0</v>
          </cell>
          <cell r="FP94">
            <v>60</v>
          </cell>
          <cell r="FQ94" t="str">
            <v>H</v>
          </cell>
          <cell r="FV94" t="str">
            <v>PERBANTUAN CHO 11-20 FEB'22</v>
          </cell>
          <cell r="FZ94">
            <v>0</v>
          </cell>
          <cell r="GA94">
            <v>60</v>
          </cell>
          <cell r="GB94" t="str">
            <v>H</v>
          </cell>
          <cell r="GG94" t="str">
            <v>PERBANTUAN CHO 11-20 FEB'22</v>
          </cell>
          <cell r="GK94">
            <v>0</v>
          </cell>
          <cell r="GL94">
            <v>60</v>
          </cell>
          <cell r="GM94" t="str">
            <v>H</v>
          </cell>
          <cell r="GR94" t="str">
            <v>PERBANTUAN CHO 11-20 FEB'22</v>
          </cell>
          <cell r="GV94">
            <v>0</v>
          </cell>
          <cell r="GW94">
            <v>84</v>
          </cell>
          <cell r="GX94" t="str">
            <v>H</v>
          </cell>
          <cell r="HC94" t="str">
            <v>PERBANTUAN CHO 11-20 FEB'22</v>
          </cell>
          <cell r="HG94">
            <v>0</v>
          </cell>
          <cell r="HI94" t="str">
            <v>LL</v>
          </cell>
          <cell r="HR94">
            <v>0</v>
          </cell>
          <cell r="HT94" t="str">
            <v>LL</v>
          </cell>
          <cell r="IC94">
            <v>0</v>
          </cell>
          <cell r="IE94" t="str">
            <v>LL</v>
          </cell>
          <cell r="IN94">
            <v>0.37222222222222223</v>
          </cell>
          <cell r="IO94">
            <v>60</v>
          </cell>
          <cell r="IP94" t="str">
            <v>H</v>
          </cell>
          <cell r="JF94">
            <v>0.37152777777777768</v>
          </cell>
          <cell r="JG94">
            <v>84</v>
          </cell>
          <cell r="JH94" t="str">
            <v>H</v>
          </cell>
          <cell r="JQ94">
            <v>0</v>
          </cell>
          <cell r="JS94" t="str">
            <v>LL</v>
          </cell>
          <cell r="KB94">
            <v>0.17499999999999993</v>
          </cell>
          <cell r="KD94" t="str">
            <v>LM</v>
          </cell>
          <cell r="KM94">
            <v>0.37013888888888902</v>
          </cell>
          <cell r="KN94">
            <v>48</v>
          </cell>
          <cell r="KO94" t="str">
            <v>H</v>
          </cell>
          <cell r="KX94">
            <v>0.37152777777777785</v>
          </cell>
          <cell r="KY94">
            <v>48</v>
          </cell>
          <cell r="KZ94" t="str">
            <v>H</v>
          </cell>
          <cell r="LI94">
            <v>0.37152777777777768</v>
          </cell>
          <cell r="LJ94">
            <v>60</v>
          </cell>
          <cell r="LK94" t="str">
            <v>H</v>
          </cell>
          <cell r="NB94">
            <v>60</v>
          </cell>
          <cell r="NC94">
            <v>60</v>
          </cell>
          <cell r="ND94">
            <v>0</v>
          </cell>
          <cell r="NE94">
            <v>49</v>
          </cell>
          <cell r="NF94">
            <v>84</v>
          </cell>
          <cell r="NG94">
            <v>84</v>
          </cell>
          <cell r="NH94">
            <v>0</v>
          </cell>
          <cell r="NI94">
            <v>49</v>
          </cell>
          <cell r="NJ94">
            <v>49</v>
          </cell>
          <cell r="NK94">
            <v>60</v>
          </cell>
          <cell r="NL94">
            <v>84</v>
          </cell>
          <cell r="NM94">
            <v>0</v>
          </cell>
          <cell r="NN94">
            <v>0</v>
          </cell>
          <cell r="NO94">
            <v>58</v>
          </cell>
          <cell r="NP94">
            <v>60</v>
          </cell>
          <cell r="NQ94">
            <v>60</v>
          </cell>
          <cell r="NR94">
            <v>60</v>
          </cell>
          <cell r="NS94">
            <v>84</v>
          </cell>
          <cell r="NT94">
            <v>0</v>
          </cell>
          <cell r="NU94">
            <v>0</v>
          </cell>
          <cell r="NV94">
            <v>0</v>
          </cell>
          <cell r="NW94">
            <v>60</v>
          </cell>
          <cell r="NX94">
            <v>84</v>
          </cell>
          <cell r="NY94">
            <v>0</v>
          </cell>
          <cell r="NZ94">
            <v>0</v>
          </cell>
          <cell r="OA94">
            <v>48</v>
          </cell>
          <cell r="OB94">
            <v>48</v>
          </cell>
          <cell r="OC94">
            <v>60</v>
          </cell>
          <cell r="OD94">
            <v>0</v>
          </cell>
          <cell r="OE94">
            <v>0</v>
          </cell>
          <cell r="OF94">
            <v>0</v>
          </cell>
          <cell r="OH94" t="str">
            <v>H</v>
          </cell>
          <cell r="OI94" t="str">
            <v>H</v>
          </cell>
          <cell r="OJ94" t="str">
            <v>LL</v>
          </cell>
          <cell r="OK94" t="str">
            <v>H</v>
          </cell>
          <cell r="OL94" t="str">
            <v>H</v>
          </cell>
          <cell r="OM94" t="str">
            <v>H</v>
          </cell>
          <cell r="ON94" t="str">
            <v>LL</v>
          </cell>
          <cell r="OO94" t="str">
            <v>H</v>
          </cell>
          <cell r="OP94" t="str">
            <v>H</v>
          </cell>
          <cell r="OQ94" t="str">
            <v>H</v>
          </cell>
          <cell r="OR94" t="str">
            <v>H</v>
          </cell>
          <cell r="OS94" t="str">
            <v>LL</v>
          </cell>
          <cell r="OT94" t="str">
            <v>LL</v>
          </cell>
          <cell r="OU94" t="str">
            <v>H</v>
          </cell>
          <cell r="OV94" t="str">
            <v>H</v>
          </cell>
          <cell r="OW94" t="str">
            <v>H</v>
          </cell>
          <cell r="OX94" t="str">
            <v>H</v>
          </cell>
          <cell r="OY94" t="str">
            <v>H</v>
          </cell>
          <cell r="OZ94" t="str">
            <v>LL</v>
          </cell>
          <cell r="PA94" t="str">
            <v>LL</v>
          </cell>
          <cell r="PB94" t="str">
            <v>LL</v>
          </cell>
          <cell r="PC94" t="str">
            <v>H</v>
          </cell>
          <cell r="PD94" t="str">
            <v>H</v>
          </cell>
          <cell r="PE94" t="str">
            <v>LL</v>
          </cell>
          <cell r="PF94" t="str">
            <v>LM</v>
          </cell>
          <cell r="PG94" t="str">
            <v>H</v>
          </cell>
          <cell r="PH94" t="str">
            <v>H</v>
          </cell>
          <cell r="PI94" t="str">
            <v>H</v>
          </cell>
          <cell r="PJ94">
            <v>0</v>
          </cell>
          <cell r="PK94">
            <v>0</v>
          </cell>
          <cell r="PL94">
            <v>0</v>
          </cell>
          <cell r="PN94">
            <v>0</v>
          </cell>
          <cell r="PO94">
            <v>0</v>
          </cell>
          <cell r="PP94">
            <v>0</v>
          </cell>
          <cell r="PQ94">
            <v>0</v>
          </cell>
          <cell r="PR94">
            <v>0</v>
          </cell>
          <cell r="PS94">
            <v>0</v>
          </cell>
          <cell r="PT94">
            <v>0</v>
          </cell>
          <cell r="PU94">
            <v>0</v>
          </cell>
          <cell r="PV94">
            <v>0</v>
          </cell>
          <cell r="PW94">
            <v>0</v>
          </cell>
          <cell r="PX94">
            <v>0</v>
          </cell>
          <cell r="PY94">
            <v>0</v>
          </cell>
          <cell r="PZ94">
            <v>0</v>
          </cell>
          <cell r="QA94">
            <v>0</v>
          </cell>
          <cell r="QB94">
            <v>0</v>
          </cell>
          <cell r="QC94">
            <v>0</v>
          </cell>
          <cell r="QD94">
            <v>0</v>
          </cell>
          <cell r="QE94">
            <v>0</v>
          </cell>
          <cell r="QF94">
            <v>0</v>
          </cell>
          <cell r="QG94">
            <v>0</v>
          </cell>
          <cell r="QH94">
            <v>0</v>
          </cell>
          <cell r="QI94">
            <v>0</v>
          </cell>
          <cell r="QJ94">
            <v>0</v>
          </cell>
          <cell r="QK94">
            <v>0</v>
          </cell>
          <cell r="QL94">
            <v>0</v>
          </cell>
          <cell r="QM94">
            <v>0</v>
          </cell>
          <cell r="QN94">
            <v>0</v>
          </cell>
          <cell r="QO94">
            <v>0</v>
          </cell>
          <cell r="QP94">
            <v>0</v>
          </cell>
          <cell r="QQ94">
            <v>0</v>
          </cell>
          <cell r="QR94">
            <v>0</v>
          </cell>
          <cell r="QT94">
            <v>0</v>
          </cell>
          <cell r="QU94">
            <v>0</v>
          </cell>
          <cell r="QV94">
            <v>0</v>
          </cell>
          <cell r="QW94">
            <v>0</v>
          </cell>
          <cell r="QX94">
            <v>0</v>
          </cell>
          <cell r="QY94">
            <v>0</v>
          </cell>
          <cell r="QZ94">
            <v>0</v>
          </cell>
          <cell r="RA94">
            <v>0</v>
          </cell>
          <cell r="RB94">
            <v>0</v>
          </cell>
          <cell r="RC94">
            <v>0</v>
          </cell>
          <cell r="RD94">
            <v>0</v>
          </cell>
          <cell r="RE94">
            <v>0</v>
          </cell>
          <cell r="RF94">
            <v>0</v>
          </cell>
          <cell r="RG94">
            <v>0</v>
          </cell>
          <cell r="RH94">
            <v>0</v>
          </cell>
          <cell r="RI94">
            <v>0</v>
          </cell>
          <cell r="RJ94">
            <v>0</v>
          </cell>
          <cell r="RK94">
            <v>0</v>
          </cell>
          <cell r="RL94">
            <v>0</v>
          </cell>
          <cell r="RM94">
            <v>0</v>
          </cell>
          <cell r="RN94">
            <v>0</v>
          </cell>
          <cell r="RO94">
            <v>0</v>
          </cell>
          <cell r="RP94">
            <v>0</v>
          </cell>
          <cell r="RQ94">
            <v>0</v>
          </cell>
          <cell r="RR94">
            <v>0</v>
          </cell>
          <cell r="RS94">
            <v>0</v>
          </cell>
          <cell r="RT94">
            <v>0</v>
          </cell>
          <cell r="RU94">
            <v>0</v>
          </cell>
          <cell r="RV94">
            <v>0</v>
          </cell>
          <cell r="RW94">
            <v>0</v>
          </cell>
          <cell r="RX94">
            <v>0</v>
          </cell>
          <cell r="RZ94">
            <v>0.37222222222222234</v>
          </cell>
          <cell r="SA94">
            <v>0.375</v>
          </cell>
          <cell r="SB94">
            <v>0</v>
          </cell>
          <cell r="SC94">
            <v>0.42847222222222231</v>
          </cell>
          <cell r="SD94">
            <v>0.36944444444444446</v>
          </cell>
          <cell r="SE94">
            <v>0.41527777777777775</v>
          </cell>
          <cell r="SF94">
            <v>0</v>
          </cell>
          <cell r="SG94">
            <v>0.37152777777777779</v>
          </cell>
          <cell r="SH94">
            <v>0.37013888888888891</v>
          </cell>
          <cell r="SI94">
            <v>0.375</v>
          </cell>
          <cell r="SJ94">
            <v>0</v>
          </cell>
          <cell r="SK94">
            <v>0</v>
          </cell>
          <cell r="SL94">
            <v>0</v>
          </cell>
          <cell r="SM94">
            <v>0</v>
          </cell>
          <cell r="SN94">
            <v>0</v>
          </cell>
          <cell r="SO94">
            <v>0</v>
          </cell>
          <cell r="SP94">
            <v>0</v>
          </cell>
          <cell r="SQ94">
            <v>0</v>
          </cell>
          <cell r="SR94">
            <v>0</v>
          </cell>
          <cell r="SS94">
            <v>0</v>
          </cell>
          <cell r="ST94">
            <v>0</v>
          </cell>
          <cell r="SU94">
            <v>0.37222222222222223</v>
          </cell>
          <cell r="SV94">
            <v>0.37152777777777768</v>
          </cell>
          <cell r="SW94">
            <v>0</v>
          </cell>
          <cell r="SX94">
            <v>0.17499999999999993</v>
          </cell>
          <cell r="SY94">
            <v>0.37013888888888902</v>
          </cell>
          <cell r="SZ94">
            <v>0.37152777777777785</v>
          </cell>
          <cell r="TA94">
            <v>0.37152777777777768</v>
          </cell>
          <cell r="TB94">
            <v>0</v>
          </cell>
          <cell r="TC94">
            <v>0</v>
          </cell>
          <cell r="TD94">
            <v>0</v>
          </cell>
          <cell r="TF94">
            <v>0</v>
          </cell>
          <cell r="TG94">
            <v>0</v>
          </cell>
          <cell r="TH94">
            <v>0</v>
          </cell>
          <cell r="TI94">
            <v>0</v>
          </cell>
          <cell r="TJ94">
            <v>0</v>
          </cell>
          <cell r="TK94">
            <v>0</v>
          </cell>
          <cell r="TL94">
            <v>0</v>
          </cell>
          <cell r="TM94">
            <v>0</v>
          </cell>
          <cell r="TN94">
            <v>0</v>
          </cell>
          <cell r="TO94">
            <v>0</v>
          </cell>
          <cell r="TP94">
            <v>0</v>
          </cell>
          <cell r="TQ94">
            <v>0</v>
          </cell>
          <cell r="TR94">
            <v>0</v>
          </cell>
          <cell r="TS94">
            <v>0</v>
          </cell>
          <cell r="TT94">
            <v>0</v>
          </cell>
          <cell r="TU94">
            <v>0</v>
          </cell>
          <cell r="TV94">
            <v>0</v>
          </cell>
          <cell r="TW94">
            <v>0</v>
          </cell>
          <cell r="TX94">
            <v>0</v>
          </cell>
          <cell r="TY94">
            <v>0</v>
          </cell>
          <cell r="TZ94">
            <v>0</v>
          </cell>
          <cell r="UA94">
            <v>0</v>
          </cell>
          <cell r="UB94">
            <v>0</v>
          </cell>
          <cell r="UC94">
            <v>0</v>
          </cell>
          <cell r="UD94">
            <v>0</v>
          </cell>
          <cell r="UE94">
            <v>0</v>
          </cell>
          <cell r="UF94">
            <v>0</v>
          </cell>
          <cell r="UG94">
            <v>0</v>
          </cell>
          <cell r="UH94">
            <v>0</v>
          </cell>
          <cell r="UI94">
            <v>0</v>
          </cell>
          <cell r="UJ94">
            <v>0</v>
          </cell>
          <cell r="UL94">
            <v>0</v>
          </cell>
          <cell r="UM94">
            <v>0</v>
          </cell>
          <cell r="UN94">
            <v>0</v>
          </cell>
          <cell r="UO94">
            <v>0</v>
          </cell>
          <cell r="UP94">
            <v>0</v>
          </cell>
          <cell r="UQ94">
            <v>0</v>
          </cell>
          <cell r="UR94">
            <v>0</v>
          </cell>
          <cell r="US94">
            <v>0</v>
          </cell>
          <cell r="UT94">
            <v>0</v>
          </cell>
          <cell r="UU94">
            <v>0</v>
          </cell>
          <cell r="UV94">
            <v>0</v>
          </cell>
          <cell r="UW94">
            <v>0</v>
          </cell>
          <cell r="UX94">
            <v>0</v>
          </cell>
          <cell r="UY94">
            <v>0</v>
          </cell>
          <cell r="UZ94">
            <v>0</v>
          </cell>
          <cell r="VA94">
            <v>0</v>
          </cell>
          <cell r="VB94">
            <v>0</v>
          </cell>
          <cell r="VC94">
            <v>0</v>
          </cell>
          <cell r="VD94">
            <v>0</v>
          </cell>
          <cell r="VE94">
            <v>0</v>
          </cell>
          <cell r="VF94">
            <v>0</v>
          </cell>
          <cell r="VG94">
            <v>0</v>
          </cell>
          <cell r="VH94">
            <v>0</v>
          </cell>
          <cell r="VI94">
            <v>0</v>
          </cell>
          <cell r="VJ94">
            <v>0</v>
          </cell>
          <cell r="VK94">
            <v>0</v>
          </cell>
          <cell r="VL94">
            <v>0</v>
          </cell>
          <cell r="VM94">
            <v>0</v>
          </cell>
          <cell r="VN94">
            <v>0</v>
          </cell>
          <cell r="VO94">
            <v>0</v>
          </cell>
          <cell r="VP94">
            <v>0</v>
          </cell>
          <cell r="VR94">
            <v>19</v>
          </cell>
          <cell r="VS94">
            <v>28</v>
          </cell>
          <cell r="VT94">
            <v>19</v>
          </cell>
          <cell r="VU94">
            <v>19</v>
          </cell>
          <cell r="VV94">
            <v>9</v>
          </cell>
          <cell r="VW94">
            <v>0</v>
          </cell>
          <cell r="VX94">
            <v>0</v>
          </cell>
          <cell r="VY94">
            <v>0</v>
          </cell>
          <cell r="VZ94">
            <v>0</v>
          </cell>
          <cell r="WA94">
            <v>0</v>
          </cell>
          <cell r="WB94">
            <v>0</v>
          </cell>
          <cell r="WC94">
            <v>0</v>
          </cell>
          <cell r="WD94">
            <v>0</v>
          </cell>
          <cell r="WE94">
            <v>0</v>
          </cell>
          <cell r="WF94">
            <v>0</v>
          </cell>
          <cell r="WG94">
            <v>0</v>
          </cell>
          <cell r="WH94">
            <v>0</v>
          </cell>
          <cell r="WI94">
            <v>0</v>
          </cell>
          <cell r="WJ94">
            <v>0</v>
          </cell>
          <cell r="WK94">
            <v>0</v>
          </cell>
          <cell r="WL94">
            <v>0</v>
          </cell>
          <cell r="WM94">
            <v>0</v>
          </cell>
          <cell r="WN94">
            <v>0</v>
          </cell>
          <cell r="WO94">
            <v>19</v>
          </cell>
          <cell r="WP94">
            <v>1</v>
          </cell>
          <cell r="WQ94">
            <v>0</v>
          </cell>
          <cell r="WR94">
            <v>0</v>
          </cell>
          <cell r="WS94">
            <v>0</v>
          </cell>
          <cell r="WT94">
            <v>0</v>
          </cell>
          <cell r="WU94">
            <v>0</v>
          </cell>
          <cell r="WV94">
            <v>0</v>
          </cell>
          <cell r="WW94">
            <v>0</v>
          </cell>
          <cell r="WX94">
            <v>0</v>
          </cell>
          <cell r="WY94">
            <v>0</v>
          </cell>
          <cell r="WZ94">
            <v>0</v>
          </cell>
          <cell r="XA94">
            <v>0</v>
          </cell>
          <cell r="XB94">
            <v>0</v>
          </cell>
          <cell r="XC94">
            <v>0</v>
          </cell>
          <cell r="XD94">
            <v>0</v>
          </cell>
          <cell r="XE94">
            <v>0</v>
          </cell>
          <cell r="XF94">
            <v>0</v>
          </cell>
          <cell r="XG94">
            <v>0</v>
          </cell>
          <cell r="XH94">
            <v>0</v>
          </cell>
          <cell r="XI94">
            <v>0</v>
          </cell>
          <cell r="XJ94">
            <v>0</v>
          </cell>
          <cell r="XK94">
            <v>8</v>
          </cell>
          <cell r="XL94">
            <v>6</v>
          </cell>
          <cell r="XM94">
            <v>5</v>
          </cell>
          <cell r="XN94">
            <v>19</v>
          </cell>
          <cell r="XO94">
            <v>0</v>
          </cell>
          <cell r="XP94">
            <v>0</v>
          </cell>
          <cell r="XQ94">
            <v>0</v>
          </cell>
          <cell r="XR94">
            <v>0</v>
          </cell>
          <cell r="XS94">
            <v>0</v>
          </cell>
          <cell r="XT94">
            <v>0</v>
          </cell>
          <cell r="XU94">
            <v>0</v>
          </cell>
          <cell r="XV94">
            <v>0</v>
          </cell>
          <cell r="XW94">
            <v>2</v>
          </cell>
          <cell r="XX94">
            <v>4</v>
          </cell>
          <cell r="XY94">
            <v>4</v>
          </cell>
          <cell r="XZ94">
            <v>10</v>
          </cell>
          <cell r="YA94">
            <v>0</v>
          </cell>
          <cell r="YB94">
            <v>0</v>
          </cell>
          <cell r="YC94">
            <v>0</v>
          </cell>
          <cell r="YD94">
            <v>0</v>
          </cell>
          <cell r="YE94">
            <v>0</v>
          </cell>
          <cell r="YF94">
            <v>38</v>
          </cell>
          <cell r="YG94">
            <v>1</v>
          </cell>
          <cell r="YH94">
            <v>1</v>
          </cell>
          <cell r="YI94">
            <v>1</v>
          </cell>
          <cell r="YJ94">
            <v>1</v>
          </cell>
          <cell r="YL94">
            <v>1</v>
          </cell>
          <cell r="YM94" t="str">
            <v>A</v>
          </cell>
          <cell r="YN94">
            <v>1</v>
          </cell>
          <cell r="YO94">
            <v>0</v>
          </cell>
          <cell r="YP94">
            <v>1</v>
          </cell>
        </row>
        <row r="95">
          <cell r="B95" t="str">
            <v>MEGALIA TAMARA PUTRI</v>
          </cell>
          <cell r="C95">
            <v>154684</v>
          </cell>
          <cell r="D95" t="str">
            <v>1</v>
          </cell>
          <cell r="E95" t="str">
            <v>ISLAM</v>
          </cell>
          <cell r="F95" t="str">
            <v>PHL</v>
          </cell>
          <cell r="G95" t="str">
            <v>PRIO</v>
          </cell>
          <cell r="J95">
            <v>19231952</v>
          </cell>
          <cell r="K95">
            <v>570227</v>
          </cell>
          <cell r="L95" t="str">
            <v>PEREMPUAN</v>
          </cell>
          <cell r="M95" t="str">
            <v>AGENT POSTPAID</v>
          </cell>
          <cell r="N95" t="str">
            <v>IMAN RINALDI</v>
          </cell>
          <cell r="O95" t="str">
            <v>RIKA RIANY</v>
          </cell>
          <cell r="Q95">
            <v>0.375</v>
          </cell>
          <cell r="R95">
            <v>24</v>
          </cell>
          <cell r="S95" t="str">
            <v>H</v>
          </cell>
          <cell r="AB95">
            <v>0.37500000000000006</v>
          </cell>
          <cell r="AC95">
            <v>38</v>
          </cell>
          <cell r="AD95" t="str">
            <v>H</v>
          </cell>
          <cell r="AM95">
            <v>0</v>
          </cell>
          <cell r="AO95" t="str">
            <v>LP</v>
          </cell>
          <cell r="AX95">
            <v>0.17638888888888882</v>
          </cell>
          <cell r="AZ95" t="str">
            <v>LM</v>
          </cell>
          <cell r="BI95">
            <v>0.375</v>
          </cell>
          <cell r="BJ95">
            <v>22</v>
          </cell>
          <cell r="BK95" t="str">
            <v>H</v>
          </cell>
          <cell r="BT95">
            <v>0.37569444444444455</v>
          </cell>
          <cell r="BU95">
            <v>22</v>
          </cell>
          <cell r="BV95" t="str">
            <v>H</v>
          </cell>
          <cell r="CE95">
            <v>0.375</v>
          </cell>
          <cell r="CF95">
            <v>24</v>
          </cell>
          <cell r="CG95" t="str">
            <v>H</v>
          </cell>
          <cell r="CP95">
            <v>0.3833333333333333</v>
          </cell>
          <cell r="CQ95">
            <v>24</v>
          </cell>
          <cell r="CR95" t="str">
            <v>H</v>
          </cell>
          <cell r="DA95">
            <v>0</v>
          </cell>
          <cell r="DC95" t="str">
            <v>LP</v>
          </cell>
          <cell r="DL95">
            <v>0.38333333333333325</v>
          </cell>
          <cell r="DM95">
            <v>22</v>
          </cell>
          <cell r="DN95" t="str">
            <v>H</v>
          </cell>
          <cell r="DW95">
            <v>0</v>
          </cell>
          <cell r="DY95" t="str">
            <v>S</v>
          </cell>
          <cell r="EB95" t="str">
            <v>BATUK</v>
          </cell>
          <cell r="EH95">
            <v>0</v>
          </cell>
          <cell r="EJ95" t="str">
            <v>S</v>
          </cell>
          <cell r="ES95">
            <v>0</v>
          </cell>
          <cell r="ET95">
            <v>38</v>
          </cell>
          <cell r="EU95" t="str">
            <v>H</v>
          </cell>
          <cell r="EZ95" t="str">
            <v>PERBANTUAN CHO 11-20 FEB 2022</v>
          </cell>
          <cell r="FD95">
            <v>0</v>
          </cell>
          <cell r="FF95" t="str">
            <v>LP</v>
          </cell>
          <cell r="FO95">
            <v>0</v>
          </cell>
          <cell r="FQ95" t="str">
            <v>LP</v>
          </cell>
          <cell r="FZ95">
            <v>0</v>
          </cell>
          <cell r="GB95" t="str">
            <v>LP</v>
          </cell>
          <cell r="GK95">
            <v>0</v>
          </cell>
          <cell r="GL95">
            <v>22</v>
          </cell>
          <cell r="GM95" t="str">
            <v>H</v>
          </cell>
          <cell r="GR95" t="str">
            <v>PERBANTUAN CHO 11-20 FEB'22</v>
          </cell>
          <cell r="GV95">
            <v>0</v>
          </cell>
          <cell r="GW95">
            <v>22</v>
          </cell>
          <cell r="GX95" t="str">
            <v>H</v>
          </cell>
          <cell r="HC95" t="str">
            <v>PERBANTUAN CHO 11-20 FEB'22</v>
          </cell>
          <cell r="HG95">
            <v>0</v>
          </cell>
          <cell r="HH95">
            <v>24</v>
          </cell>
          <cell r="HI95" t="str">
            <v>H</v>
          </cell>
          <cell r="HN95" t="str">
            <v>PERBANTUAN CHO 11-20 FEB'22</v>
          </cell>
          <cell r="HR95">
            <v>0</v>
          </cell>
          <cell r="HT95" t="str">
            <v>LP</v>
          </cell>
          <cell r="IC95">
            <v>0.41805555555555562</v>
          </cell>
          <cell r="ID95">
            <v>24</v>
          </cell>
          <cell r="IE95" t="str">
            <v>H</v>
          </cell>
          <cell r="IN95">
            <v>0.18055555555555564</v>
          </cell>
          <cell r="IP95" t="str">
            <v>LM</v>
          </cell>
          <cell r="JF95">
            <v>0.37777777777777777</v>
          </cell>
          <cell r="JG95">
            <v>24</v>
          </cell>
          <cell r="JH95" t="str">
            <v>H</v>
          </cell>
          <cell r="JQ95">
            <v>0.41597222222222219</v>
          </cell>
          <cell r="JR95">
            <v>24</v>
          </cell>
          <cell r="JS95" t="str">
            <v>TDT</v>
          </cell>
          <cell r="JT95" t="str">
            <v>SITI ROHSAYIDAH</v>
          </cell>
          <cell r="KB95">
            <v>0</v>
          </cell>
          <cell r="KD95" t="str">
            <v>LP</v>
          </cell>
          <cell r="KM95">
            <v>0</v>
          </cell>
          <cell r="KO95" t="str">
            <v>LP</v>
          </cell>
          <cell r="KX95">
            <v>0.375</v>
          </cell>
          <cell r="KY95">
            <v>22</v>
          </cell>
          <cell r="KZ95" t="str">
            <v>H</v>
          </cell>
          <cell r="LI95">
            <v>0.375</v>
          </cell>
          <cell r="LJ95">
            <v>24</v>
          </cell>
          <cell r="LK95" t="str">
            <v>H</v>
          </cell>
          <cell r="NB95">
            <v>24</v>
          </cell>
          <cell r="NC95">
            <v>38</v>
          </cell>
          <cell r="ND95">
            <v>0</v>
          </cell>
          <cell r="NE95">
            <v>0</v>
          </cell>
          <cell r="NF95">
            <v>22</v>
          </cell>
          <cell r="NG95">
            <v>22</v>
          </cell>
          <cell r="NH95">
            <v>24</v>
          </cell>
          <cell r="NI95">
            <v>24</v>
          </cell>
          <cell r="NJ95">
            <v>0</v>
          </cell>
          <cell r="NK95">
            <v>22</v>
          </cell>
          <cell r="NL95">
            <v>0</v>
          </cell>
          <cell r="NM95">
            <v>0</v>
          </cell>
          <cell r="NN95">
            <v>38</v>
          </cell>
          <cell r="NO95">
            <v>0</v>
          </cell>
          <cell r="NP95">
            <v>0</v>
          </cell>
          <cell r="NQ95">
            <v>0</v>
          </cell>
          <cell r="NR95">
            <v>22</v>
          </cell>
          <cell r="NS95">
            <v>22</v>
          </cell>
          <cell r="NT95">
            <v>24</v>
          </cell>
          <cell r="NU95">
            <v>0</v>
          </cell>
          <cell r="NV95">
            <v>24</v>
          </cell>
          <cell r="NW95">
            <v>0</v>
          </cell>
          <cell r="NX95">
            <v>24</v>
          </cell>
          <cell r="NY95">
            <v>24</v>
          </cell>
          <cell r="NZ95">
            <v>0</v>
          </cell>
          <cell r="OA95">
            <v>0</v>
          </cell>
          <cell r="OB95">
            <v>22</v>
          </cell>
          <cell r="OC95">
            <v>24</v>
          </cell>
          <cell r="OD95">
            <v>0</v>
          </cell>
          <cell r="OE95">
            <v>0</v>
          </cell>
          <cell r="OF95">
            <v>0</v>
          </cell>
          <cell r="OH95" t="str">
            <v>H</v>
          </cell>
          <cell r="OI95" t="str">
            <v>H</v>
          </cell>
          <cell r="OJ95" t="str">
            <v>LP</v>
          </cell>
          <cell r="OK95" t="str">
            <v>LM</v>
          </cell>
          <cell r="OL95" t="str">
            <v>H</v>
          </cell>
          <cell r="OM95" t="str">
            <v>H</v>
          </cell>
          <cell r="ON95" t="str">
            <v>H</v>
          </cell>
          <cell r="OO95" t="str">
            <v>H</v>
          </cell>
          <cell r="OP95" t="str">
            <v>LP</v>
          </cell>
          <cell r="OQ95" t="str">
            <v>H</v>
          </cell>
          <cell r="OR95" t="str">
            <v>S</v>
          </cell>
          <cell r="OS95" t="str">
            <v>S</v>
          </cell>
          <cell r="OT95" t="str">
            <v>H</v>
          </cell>
          <cell r="OU95" t="str">
            <v>LP</v>
          </cell>
          <cell r="OV95" t="str">
            <v>LP</v>
          </cell>
          <cell r="OW95" t="str">
            <v>LP</v>
          </cell>
          <cell r="OX95" t="str">
            <v>H</v>
          </cell>
          <cell r="OY95" t="str">
            <v>H</v>
          </cell>
          <cell r="OZ95" t="str">
            <v>H</v>
          </cell>
          <cell r="PA95" t="str">
            <v>LP</v>
          </cell>
          <cell r="PB95" t="str">
            <v>H</v>
          </cell>
          <cell r="PC95" t="str">
            <v>LM</v>
          </cell>
          <cell r="PD95" t="str">
            <v>H</v>
          </cell>
          <cell r="PE95" t="str">
            <v>TDT</v>
          </cell>
          <cell r="PF95" t="str">
            <v>LP</v>
          </cell>
          <cell r="PG95" t="str">
            <v>LP</v>
          </cell>
          <cell r="PH95" t="str">
            <v>H</v>
          </cell>
          <cell r="PI95" t="str">
            <v>H</v>
          </cell>
          <cell r="PJ95">
            <v>0</v>
          </cell>
          <cell r="PK95">
            <v>0</v>
          </cell>
          <cell r="PL95">
            <v>0</v>
          </cell>
          <cell r="PN95">
            <v>0</v>
          </cell>
          <cell r="PO95">
            <v>0</v>
          </cell>
          <cell r="PP95">
            <v>0</v>
          </cell>
          <cell r="PQ95">
            <v>0</v>
          </cell>
          <cell r="PR95">
            <v>0</v>
          </cell>
          <cell r="PS95">
            <v>0</v>
          </cell>
          <cell r="PT95">
            <v>0</v>
          </cell>
          <cell r="PU95">
            <v>0</v>
          </cell>
          <cell r="PV95">
            <v>0</v>
          </cell>
          <cell r="PW95">
            <v>0</v>
          </cell>
          <cell r="PX95">
            <v>0</v>
          </cell>
          <cell r="PY95">
            <v>0</v>
          </cell>
          <cell r="PZ95">
            <v>0</v>
          </cell>
          <cell r="QA95">
            <v>0</v>
          </cell>
          <cell r="QB95">
            <v>0</v>
          </cell>
          <cell r="QC95">
            <v>0</v>
          </cell>
          <cell r="QD95">
            <v>0</v>
          </cell>
          <cell r="QE95">
            <v>0</v>
          </cell>
          <cell r="QF95">
            <v>0</v>
          </cell>
          <cell r="QG95">
            <v>0</v>
          </cell>
          <cell r="QH95">
            <v>0</v>
          </cell>
          <cell r="QI95">
            <v>0</v>
          </cell>
          <cell r="QJ95">
            <v>0</v>
          </cell>
          <cell r="QK95" t="str">
            <v>SITI ROHSAYIDAH</v>
          </cell>
          <cell r="QL95">
            <v>0</v>
          </cell>
          <cell r="QM95">
            <v>0</v>
          </cell>
          <cell r="QN95">
            <v>0</v>
          </cell>
          <cell r="QO95">
            <v>0</v>
          </cell>
          <cell r="QP95">
            <v>0</v>
          </cell>
          <cell r="QQ95">
            <v>0</v>
          </cell>
          <cell r="QR95">
            <v>0</v>
          </cell>
          <cell r="QT95">
            <v>0</v>
          </cell>
          <cell r="QU95">
            <v>0</v>
          </cell>
          <cell r="QV95">
            <v>0</v>
          </cell>
          <cell r="QW95">
            <v>0</v>
          </cell>
          <cell r="QX95">
            <v>0</v>
          </cell>
          <cell r="QY95">
            <v>0</v>
          </cell>
          <cell r="QZ95">
            <v>0</v>
          </cell>
          <cell r="RA95">
            <v>0</v>
          </cell>
          <cell r="RB95">
            <v>0</v>
          </cell>
          <cell r="RC95">
            <v>0</v>
          </cell>
          <cell r="RD95">
            <v>0</v>
          </cell>
          <cell r="RE95">
            <v>0</v>
          </cell>
          <cell r="RF95">
            <v>0</v>
          </cell>
          <cell r="RG95">
            <v>0</v>
          </cell>
          <cell r="RH95">
            <v>0</v>
          </cell>
          <cell r="RI95">
            <v>0</v>
          </cell>
          <cell r="RJ95">
            <v>0</v>
          </cell>
          <cell r="RK95">
            <v>0</v>
          </cell>
          <cell r="RL95">
            <v>0</v>
          </cell>
          <cell r="RM95">
            <v>0</v>
          </cell>
          <cell r="RN95">
            <v>0</v>
          </cell>
          <cell r="RO95">
            <v>0</v>
          </cell>
          <cell r="RP95">
            <v>0</v>
          </cell>
          <cell r="RQ95">
            <v>0</v>
          </cell>
          <cell r="RR95">
            <v>0</v>
          </cell>
          <cell r="RS95">
            <v>0</v>
          </cell>
          <cell r="RT95">
            <v>0</v>
          </cell>
          <cell r="RU95">
            <v>0</v>
          </cell>
          <cell r="RV95">
            <v>0</v>
          </cell>
          <cell r="RW95">
            <v>0</v>
          </cell>
          <cell r="RX95">
            <v>0</v>
          </cell>
          <cell r="RZ95">
            <v>0.375</v>
          </cell>
          <cell r="SA95">
            <v>0.37500000000000006</v>
          </cell>
          <cell r="SB95">
            <v>0</v>
          </cell>
          <cell r="SC95">
            <v>0.17638888888888882</v>
          </cell>
          <cell r="SD95">
            <v>0.375</v>
          </cell>
          <cell r="SE95">
            <v>0.37569444444444455</v>
          </cell>
          <cell r="SF95">
            <v>0.375</v>
          </cell>
          <cell r="SG95">
            <v>0.3833333333333333</v>
          </cell>
          <cell r="SH95">
            <v>0</v>
          </cell>
          <cell r="SI95">
            <v>0.38333333333333325</v>
          </cell>
          <cell r="SJ95">
            <v>0</v>
          </cell>
          <cell r="SK95">
            <v>0</v>
          </cell>
          <cell r="SL95">
            <v>0</v>
          </cell>
          <cell r="SM95">
            <v>0</v>
          </cell>
          <cell r="SN95">
            <v>0</v>
          </cell>
          <cell r="SO95">
            <v>0</v>
          </cell>
          <cell r="SP95">
            <v>0</v>
          </cell>
          <cell r="SQ95">
            <v>0</v>
          </cell>
          <cell r="SR95">
            <v>0</v>
          </cell>
          <cell r="SS95">
            <v>0</v>
          </cell>
          <cell r="ST95">
            <v>0.41805555555555562</v>
          </cell>
          <cell r="SU95">
            <v>0.18055555555555564</v>
          </cell>
          <cell r="SV95">
            <v>0.37777777777777777</v>
          </cell>
          <cell r="SW95">
            <v>0.41597222222222219</v>
          </cell>
          <cell r="SX95">
            <v>0</v>
          </cell>
          <cell r="SY95">
            <v>0</v>
          </cell>
          <cell r="SZ95">
            <v>0.375</v>
          </cell>
          <cell r="TA95">
            <v>0.375</v>
          </cell>
          <cell r="TB95">
            <v>0</v>
          </cell>
          <cell r="TC95">
            <v>0</v>
          </cell>
          <cell r="TD95">
            <v>0</v>
          </cell>
          <cell r="TF95">
            <v>0</v>
          </cell>
          <cell r="TG95">
            <v>0</v>
          </cell>
          <cell r="TH95">
            <v>0</v>
          </cell>
          <cell r="TI95">
            <v>0</v>
          </cell>
          <cell r="TJ95">
            <v>0</v>
          </cell>
          <cell r="TK95">
            <v>0</v>
          </cell>
          <cell r="TL95">
            <v>0</v>
          </cell>
          <cell r="TM95">
            <v>0</v>
          </cell>
          <cell r="TN95">
            <v>0</v>
          </cell>
          <cell r="TO95">
            <v>0</v>
          </cell>
          <cell r="TP95">
            <v>0</v>
          </cell>
          <cell r="TQ95">
            <v>0</v>
          </cell>
          <cell r="TR95">
            <v>0</v>
          </cell>
          <cell r="TS95">
            <v>0</v>
          </cell>
          <cell r="TT95">
            <v>0</v>
          </cell>
          <cell r="TU95">
            <v>0</v>
          </cell>
          <cell r="TV95">
            <v>0</v>
          </cell>
          <cell r="TW95">
            <v>0</v>
          </cell>
          <cell r="TX95">
            <v>0</v>
          </cell>
          <cell r="TY95">
            <v>0</v>
          </cell>
          <cell r="TZ95">
            <v>0</v>
          </cell>
          <cell r="UA95">
            <v>0</v>
          </cell>
          <cell r="UB95">
            <v>0</v>
          </cell>
          <cell r="UC95">
            <v>0</v>
          </cell>
          <cell r="UD95">
            <v>0</v>
          </cell>
          <cell r="UE95">
            <v>0</v>
          </cell>
          <cell r="UF95">
            <v>0</v>
          </cell>
          <cell r="UG95">
            <v>0</v>
          </cell>
          <cell r="UH95">
            <v>0</v>
          </cell>
          <cell r="UI95">
            <v>0</v>
          </cell>
          <cell r="UJ95">
            <v>0</v>
          </cell>
          <cell r="UL95">
            <v>0</v>
          </cell>
          <cell r="UM95">
            <v>0</v>
          </cell>
          <cell r="UN95">
            <v>0</v>
          </cell>
          <cell r="UO95">
            <v>0</v>
          </cell>
          <cell r="UP95">
            <v>0</v>
          </cell>
          <cell r="UQ95">
            <v>0</v>
          </cell>
          <cell r="UR95">
            <v>0</v>
          </cell>
          <cell r="US95">
            <v>0</v>
          </cell>
          <cell r="UT95">
            <v>0</v>
          </cell>
          <cell r="UU95">
            <v>0</v>
          </cell>
          <cell r="UV95">
            <v>0</v>
          </cell>
          <cell r="UW95">
            <v>0</v>
          </cell>
          <cell r="UX95">
            <v>0</v>
          </cell>
          <cell r="UY95">
            <v>0</v>
          </cell>
          <cell r="UZ95">
            <v>0</v>
          </cell>
          <cell r="VA95">
            <v>0</v>
          </cell>
          <cell r="VB95">
            <v>0</v>
          </cell>
          <cell r="VC95">
            <v>0</v>
          </cell>
          <cell r="VD95">
            <v>0</v>
          </cell>
          <cell r="VE95">
            <v>0</v>
          </cell>
          <cell r="VF95">
            <v>0</v>
          </cell>
          <cell r="VG95">
            <v>0</v>
          </cell>
          <cell r="VH95">
            <v>0</v>
          </cell>
          <cell r="VI95">
            <v>0</v>
          </cell>
          <cell r="VJ95">
            <v>0</v>
          </cell>
          <cell r="VK95">
            <v>0</v>
          </cell>
          <cell r="VL95">
            <v>0</v>
          </cell>
          <cell r="VM95">
            <v>0</v>
          </cell>
          <cell r="VN95">
            <v>0</v>
          </cell>
          <cell r="VO95">
            <v>0</v>
          </cell>
          <cell r="VP95">
            <v>0</v>
          </cell>
          <cell r="VR95">
            <v>18</v>
          </cell>
          <cell r="VS95">
            <v>28</v>
          </cell>
          <cell r="VT95">
            <v>16</v>
          </cell>
          <cell r="VU95">
            <v>16</v>
          </cell>
          <cell r="VV95">
            <v>10</v>
          </cell>
          <cell r="VW95">
            <v>2</v>
          </cell>
          <cell r="VX95">
            <v>0</v>
          </cell>
          <cell r="VY95">
            <v>2</v>
          </cell>
          <cell r="VZ95">
            <v>0</v>
          </cell>
          <cell r="WA95">
            <v>0</v>
          </cell>
          <cell r="WB95">
            <v>0</v>
          </cell>
          <cell r="WC95">
            <v>0</v>
          </cell>
          <cell r="WD95">
            <v>2</v>
          </cell>
          <cell r="WE95">
            <v>0</v>
          </cell>
          <cell r="WF95">
            <v>0</v>
          </cell>
          <cell r="WG95">
            <v>0</v>
          </cell>
          <cell r="WH95">
            <v>0</v>
          </cell>
          <cell r="WI95">
            <v>0</v>
          </cell>
          <cell r="WJ95">
            <v>0</v>
          </cell>
          <cell r="WK95">
            <v>0</v>
          </cell>
          <cell r="WL95">
            <v>0</v>
          </cell>
          <cell r="WM95">
            <v>0</v>
          </cell>
          <cell r="WN95">
            <v>0</v>
          </cell>
          <cell r="WO95">
            <v>0</v>
          </cell>
          <cell r="WP95">
            <v>2</v>
          </cell>
          <cell r="WQ95">
            <v>1</v>
          </cell>
          <cell r="WR95">
            <v>0</v>
          </cell>
          <cell r="WS95">
            <v>1</v>
          </cell>
          <cell r="WT95">
            <v>0</v>
          </cell>
          <cell r="WU95">
            <v>0</v>
          </cell>
          <cell r="WV95">
            <v>0</v>
          </cell>
          <cell r="WW95">
            <v>0</v>
          </cell>
          <cell r="WX95">
            <v>0</v>
          </cell>
          <cell r="WY95">
            <v>0</v>
          </cell>
          <cell r="WZ95">
            <v>0</v>
          </cell>
          <cell r="XA95">
            <v>0</v>
          </cell>
          <cell r="XB95">
            <v>0</v>
          </cell>
          <cell r="XC95">
            <v>0</v>
          </cell>
          <cell r="XD95">
            <v>0</v>
          </cell>
          <cell r="XE95">
            <v>0</v>
          </cell>
          <cell r="XF95">
            <v>0</v>
          </cell>
          <cell r="XG95">
            <v>0</v>
          </cell>
          <cell r="XH95">
            <v>0</v>
          </cell>
          <cell r="XI95">
            <v>0</v>
          </cell>
          <cell r="XJ95">
            <v>0</v>
          </cell>
          <cell r="XK95">
            <v>7</v>
          </cell>
          <cell r="XL95">
            <v>4</v>
          </cell>
          <cell r="XM95">
            <v>5</v>
          </cell>
          <cell r="XN95">
            <v>16</v>
          </cell>
          <cell r="XO95">
            <v>0</v>
          </cell>
          <cell r="XP95">
            <v>2</v>
          </cell>
          <cell r="XQ95">
            <v>0</v>
          </cell>
          <cell r="XR95">
            <v>2</v>
          </cell>
          <cell r="XS95">
            <v>0</v>
          </cell>
          <cell r="XT95">
            <v>0</v>
          </cell>
          <cell r="XU95">
            <v>0</v>
          </cell>
          <cell r="XV95">
            <v>0</v>
          </cell>
          <cell r="XW95">
            <v>2</v>
          </cell>
          <cell r="XX95">
            <v>4</v>
          </cell>
          <cell r="XY95">
            <v>4</v>
          </cell>
          <cell r="XZ95">
            <v>10</v>
          </cell>
          <cell r="YA95">
            <v>0</v>
          </cell>
          <cell r="YB95">
            <v>0</v>
          </cell>
          <cell r="YC95">
            <v>0</v>
          </cell>
          <cell r="YD95">
            <v>0</v>
          </cell>
          <cell r="YE95">
            <v>0</v>
          </cell>
          <cell r="YF95">
            <v>34</v>
          </cell>
          <cell r="YG95">
            <v>1</v>
          </cell>
          <cell r="YH95">
            <v>0.77777777777777779</v>
          </cell>
          <cell r="YI95">
            <v>1</v>
          </cell>
          <cell r="YJ95">
            <v>0.88888888888888884</v>
          </cell>
          <cell r="YL95">
            <v>0.875</v>
          </cell>
          <cell r="YM95" t="str">
            <v>A</v>
          </cell>
          <cell r="YN95">
            <v>0.875</v>
          </cell>
          <cell r="YO95">
            <v>2</v>
          </cell>
          <cell r="YP95">
            <v>0.88888888888888884</v>
          </cell>
        </row>
        <row r="96">
          <cell r="B96" t="str">
            <v>CHRISTIN ANGELINA SIMARMATA</v>
          </cell>
          <cell r="C96">
            <v>160074</v>
          </cell>
          <cell r="D96" t="str">
            <v>9</v>
          </cell>
          <cell r="E96" t="str">
            <v>KATHOLIK</v>
          </cell>
          <cell r="F96" t="str">
            <v>PHL</v>
          </cell>
          <cell r="G96" t="str">
            <v>POSTPAID</v>
          </cell>
          <cell r="J96">
            <v>19234875</v>
          </cell>
          <cell r="K96">
            <v>570109</v>
          </cell>
          <cell r="L96" t="str">
            <v>PEREMPUAN</v>
          </cell>
          <cell r="M96" t="str">
            <v>AGENT POSTPAID</v>
          </cell>
          <cell r="N96" t="str">
            <v>IRMA RISMAYASARI</v>
          </cell>
          <cell r="O96" t="str">
            <v>RIKA RIANY</v>
          </cell>
          <cell r="Q96">
            <v>0.375</v>
          </cell>
          <cell r="R96">
            <v>30</v>
          </cell>
          <cell r="S96" t="str">
            <v>H</v>
          </cell>
          <cell r="AB96">
            <v>0.37847222222222221</v>
          </cell>
          <cell r="AC96">
            <v>33</v>
          </cell>
          <cell r="AD96" t="str">
            <v>H</v>
          </cell>
          <cell r="AM96">
            <v>0</v>
          </cell>
          <cell r="AO96" t="str">
            <v>LP</v>
          </cell>
          <cell r="AX96">
            <v>0.37916666666666676</v>
          </cell>
          <cell r="AY96">
            <v>30</v>
          </cell>
          <cell r="AZ96" t="str">
            <v>TDT</v>
          </cell>
          <cell r="BA96" t="str">
            <v>DEVI SILVIA TAMBUNAN</v>
          </cell>
          <cell r="BI96">
            <v>0.41805555555555551</v>
          </cell>
          <cell r="BJ96">
            <v>23</v>
          </cell>
          <cell r="BK96" t="str">
            <v>H</v>
          </cell>
          <cell r="BT96">
            <v>0.37777777777777777</v>
          </cell>
          <cell r="BU96">
            <v>30</v>
          </cell>
          <cell r="BV96" t="str">
            <v>H</v>
          </cell>
          <cell r="CE96">
            <v>0.38125000000000009</v>
          </cell>
          <cell r="CF96">
            <v>32</v>
          </cell>
          <cell r="CG96" t="str">
            <v>H</v>
          </cell>
          <cell r="CP96">
            <v>0.38124999999999998</v>
          </cell>
          <cell r="CQ96">
            <v>32</v>
          </cell>
          <cell r="CR96" t="str">
            <v>TLTM</v>
          </cell>
          <cell r="CS96" t="str">
            <v>ANDITA HAPSARI</v>
          </cell>
          <cell r="DA96">
            <v>0</v>
          </cell>
          <cell r="DC96" t="str">
            <v>LP</v>
          </cell>
          <cell r="DL96">
            <v>0</v>
          </cell>
          <cell r="DN96" t="str">
            <v>TLTL</v>
          </cell>
          <cell r="DO96" t="str">
            <v>ANDITA HAPSARI</v>
          </cell>
          <cell r="DW96">
            <v>0.3708333333333334</v>
          </cell>
          <cell r="DX96">
            <v>26</v>
          </cell>
          <cell r="DY96" t="str">
            <v>H</v>
          </cell>
          <cell r="EH96">
            <v>0.375</v>
          </cell>
          <cell r="EI96">
            <v>42</v>
          </cell>
          <cell r="EJ96" t="str">
            <v>H</v>
          </cell>
          <cell r="ES96">
            <v>0</v>
          </cell>
          <cell r="EU96" t="str">
            <v>LP</v>
          </cell>
          <cell r="FD96">
            <v>0.37430555555555561</v>
          </cell>
          <cell r="FE96">
            <v>26</v>
          </cell>
          <cell r="FF96" t="str">
            <v>H</v>
          </cell>
          <cell r="FO96">
            <v>0.36875000000000002</v>
          </cell>
          <cell r="FP96">
            <v>32</v>
          </cell>
          <cell r="FQ96" t="str">
            <v>H</v>
          </cell>
          <cell r="FZ96">
            <v>0</v>
          </cell>
          <cell r="GB96" t="str">
            <v>LP</v>
          </cell>
          <cell r="GK96">
            <v>0</v>
          </cell>
          <cell r="GM96" t="str">
            <v>LP</v>
          </cell>
          <cell r="GV96">
            <v>0.37430555555555556</v>
          </cell>
          <cell r="GW96">
            <v>30</v>
          </cell>
          <cell r="GX96" t="str">
            <v>TDT</v>
          </cell>
          <cell r="GY96" t="str">
            <v>SHANTY AGNIA NURRAHMAH</v>
          </cell>
          <cell r="HG96">
            <v>0.34652777777777777</v>
          </cell>
          <cell r="HH96">
            <v>41</v>
          </cell>
          <cell r="HI96" t="str">
            <v>H</v>
          </cell>
          <cell r="HR96">
            <v>0</v>
          </cell>
          <cell r="HT96" t="str">
            <v>LP</v>
          </cell>
          <cell r="IC96">
            <v>0</v>
          </cell>
          <cell r="IE96" t="str">
            <v>LP</v>
          </cell>
          <cell r="IN96">
            <v>0.41527777777777763</v>
          </cell>
          <cell r="IO96">
            <v>30</v>
          </cell>
          <cell r="IP96" t="str">
            <v>TDP</v>
          </cell>
          <cell r="IQ96" t="str">
            <v>RANI ANDRIANI</v>
          </cell>
          <cell r="IR96" t="str">
            <v>QA SCORE</v>
          </cell>
          <cell r="JF96">
            <v>0.3743055555555555</v>
          </cell>
          <cell r="JG96">
            <v>30</v>
          </cell>
          <cell r="JH96" t="str">
            <v>H</v>
          </cell>
          <cell r="JQ96">
            <v>0.36111111111111138</v>
          </cell>
          <cell r="JR96">
            <v>48</v>
          </cell>
          <cell r="JS96" t="str">
            <v>H</v>
          </cell>
          <cell r="KB96">
            <v>0</v>
          </cell>
          <cell r="KD96" t="str">
            <v>LP</v>
          </cell>
          <cell r="KM96">
            <v>0.41805555555555551</v>
          </cell>
          <cell r="KN96">
            <v>30</v>
          </cell>
          <cell r="KO96" t="str">
            <v>TDT</v>
          </cell>
          <cell r="KP96" t="str">
            <v>RESPI SILVA NADILA</v>
          </cell>
          <cell r="KX96">
            <v>0.37500000000000006</v>
          </cell>
          <cell r="KY96">
            <v>26</v>
          </cell>
          <cell r="KZ96" t="str">
            <v>H</v>
          </cell>
          <cell r="LI96">
            <v>0.42083333333333345</v>
          </cell>
          <cell r="LJ96">
            <v>32</v>
          </cell>
          <cell r="LK96" t="str">
            <v>H</v>
          </cell>
          <cell r="NB96">
            <v>30</v>
          </cell>
          <cell r="NC96">
            <v>33</v>
          </cell>
          <cell r="ND96">
            <v>0</v>
          </cell>
          <cell r="NE96">
            <v>30</v>
          </cell>
          <cell r="NF96">
            <v>23</v>
          </cell>
          <cell r="NG96">
            <v>30</v>
          </cell>
          <cell r="NH96">
            <v>32</v>
          </cell>
          <cell r="NI96">
            <v>32</v>
          </cell>
          <cell r="NJ96">
            <v>0</v>
          </cell>
          <cell r="NK96">
            <v>0</v>
          </cell>
          <cell r="NL96">
            <v>26</v>
          </cell>
          <cell r="NM96">
            <v>42</v>
          </cell>
          <cell r="NN96">
            <v>0</v>
          </cell>
          <cell r="NO96">
            <v>26</v>
          </cell>
          <cell r="NP96">
            <v>32</v>
          </cell>
          <cell r="NQ96">
            <v>0</v>
          </cell>
          <cell r="NR96">
            <v>0</v>
          </cell>
          <cell r="NS96">
            <v>30</v>
          </cell>
          <cell r="NT96">
            <v>41</v>
          </cell>
          <cell r="NU96">
            <v>0</v>
          </cell>
          <cell r="NV96">
            <v>0</v>
          </cell>
          <cell r="NW96">
            <v>30</v>
          </cell>
          <cell r="NX96">
            <v>30</v>
          </cell>
          <cell r="NY96">
            <v>48</v>
          </cell>
          <cell r="NZ96">
            <v>0</v>
          </cell>
          <cell r="OA96">
            <v>30</v>
          </cell>
          <cell r="OB96">
            <v>26</v>
          </cell>
          <cell r="OC96">
            <v>32</v>
          </cell>
          <cell r="OD96">
            <v>0</v>
          </cell>
          <cell r="OE96">
            <v>0</v>
          </cell>
          <cell r="OF96">
            <v>0</v>
          </cell>
          <cell r="OH96" t="str">
            <v>H</v>
          </cell>
          <cell r="OI96" t="str">
            <v>H</v>
          </cell>
          <cell r="OJ96" t="str">
            <v>LP</v>
          </cell>
          <cell r="OK96" t="str">
            <v>TDT</v>
          </cell>
          <cell r="OL96" t="str">
            <v>H</v>
          </cell>
          <cell r="OM96" t="str">
            <v>H</v>
          </cell>
          <cell r="ON96" t="str">
            <v>H</v>
          </cell>
          <cell r="OO96" t="str">
            <v>TLTM</v>
          </cell>
          <cell r="OP96" t="str">
            <v>LP</v>
          </cell>
          <cell r="OQ96" t="str">
            <v>TLTL</v>
          </cell>
          <cell r="OR96" t="str">
            <v>H</v>
          </cell>
          <cell r="OS96" t="str">
            <v>H</v>
          </cell>
          <cell r="OT96" t="str">
            <v>LP</v>
          </cell>
          <cell r="OU96" t="str">
            <v>H</v>
          </cell>
          <cell r="OV96" t="str">
            <v>H</v>
          </cell>
          <cell r="OW96" t="str">
            <v>LP</v>
          </cell>
          <cell r="OX96" t="str">
            <v>LP</v>
          </cell>
          <cell r="OY96" t="str">
            <v>TDT</v>
          </cell>
          <cell r="OZ96" t="str">
            <v>H</v>
          </cell>
          <cell r="PA96" t="str">
            <v>LP</v>
          </cell>
          <cell r="PB96" t="str">
            <v>LP</v>
          </cell>
          <cell r="PC96" t="str">
            <v>TDP</v>
          </cell>
          <cell r="PD96" t="str">
            <v>H</v>
          </cell>
          <cell r="PE96" t="str">
            <v>H</v>
          </cell>
          <cell r="PF96" t="str">
            <v>LP</v>
          </cell>
          <cell r="PG96" t="str">
            <v>TDT</v>
          </cell>
          <cell r="PH96" t="str">
            <v>H</v>
          </cell>
          <cell r="PI96" t="str">
            <v>H</v>
          </cell>
          <cell r="PJ96">
            <v>0</v>
          </cell>
          <cell r="PK96">
            <v>0</v>
          </cell>
          <cell r="PL96">
            <v>0</v>
          </cell>
          <cell r="PN96">
            <v>0</v>
          </cell>
          <cell r="PO96">
            <v>0</v>
          </cell>
          <cell r="PP96">
            <v>0</v>
          </cell>
          <cell r="PQ96" t="str">
            <v>DEVI SILVIA TAMBUNAN</v>
          </cell>
          <cell r="PR96">
            <v>0</v>
          </cell>
          <cell r="PS96">
            <v>0</v>
          </cell>
          <cell r="PT96">
            <v>0</v>
          </cell>
          <cell r="PU96" t="str">
            <v>ANDITA HAPSARI</v>
          </cell>
          <cell r="PV96">
            <v>0</v>
          </cell>
          <cell r="PW96" t="str">
            <v>ANDITA HAPSARI</v>
          </cell>
          <cell r="PX96">
            <v>0</v>
          </cell>
          <cell r="PY96">
            <v>0</v>
          </cell>
          <cell r="PZ96">
            <v>0</v>
          </cell>
          <cell r="QA96">
            <v>0</v>
          </cell>
          <cell r="QB96">
            <v>0</v>
          </cell>
          <cell r="QC96">
            <v>0</v>
          </cell>
          <cell r="QD96">
            <v>0</v>
          </cell>
          <cell r="QE96" t="str">
            <v>SHANTY AGNIA NURRAHMAH</v>
          </cell>
          <cell r="QF96">
            <v>0</v>
          </cell>
          <cell r="QG96">
            <v>0</v>
          </cell>
          <cell r="QH96">
            <v>0</v>
          </cell>
          <cell r="QI96" t="str">
            <v>RANI ANDRIANI</v>
          </cell>
          <cell r="QJ96">
            <v>0</v>
          </cell>
          <cell r="QK96">
            <v>0</v>
          </cell>
          <cell r="QL96">
            <v>0</v>
          </cell>
          <cell r="QM96" t="str">
            <v>RESPI SILVA NADILA</v>
          </cell>
          <cell r="QN96">
            <v>0</v>
          </cell>
          <cell r="QO96">
            <v>0</v>
          </cell>
          <cell r="QP96">
            <v>0</v>
          </cell>
          <cell r="QQ96">
            <v>0</v>
          </cell>
          <cell r="QR96">
            <v>0</v>
          </cell>
          <cell r="QT96">
            <v>0</v>
          </cell>
          <cell r="QU96">
            <v>0</v>
          </cell>
          <cell r="QV96">
            <v>0</v>
          </cell>
          <cell r="QW96">
            <v>0</v>
          </cell>
          <cell r="QX96">
            <v>0</v>
          </cell>
          <cell r="QY96">
            <v>0</v>
          </cell>
          <cell r="QZ96">
            <v>0</v>
          </cell>
          <cell r="RA96">
            <v>0</v>
          </cell>
          <cell r="RB96">
            <v>0</v>
          </cell>
          <cell r="RC96">
            <v>0</v>
          </cell>
          <cell r="RD96">
            <v>0</v>
          </cell>
          <cell r="RE96">
            <v>0</v>
          </cell>
          <cell r="RF96">
            <v>0</v>
          </cell>
          <cell r="RG96">
            <v>0</v>
          </cell>
          <cell r="RH96">
            <v>0</v>
          </cell>
          <cell r="RI96">
            <v>0</v>
          </cell>
          <cell r="RJ96">
            <v>0</v>
          </cell>
          <cell r="RK96">
            <v>0</v>
          </cell>
          <cell r="RL96">
            <v>0</v>
          </cell>
          <cell r="RM96">
            <v>0</v>
          </cell>
          <cell r="RN96">
            <v>0</v>
          </cell>
          <cell r="RO96" t="str">
            <v>QA SCORE</v>
          </cell>
          <cell r="RP96">
            <v>0</v>
          </cell>
          <cell r="RQ96">
            <v>0</v>
          </cell>
          <cell r="RR96">
            <v>0</v>
          </cell>
          <cell r="RS96">
            <v>0</v>
          </cell>
          <cell r="RT96">
            <v>0</v>
          </cell>
          <cell r="RU96">
            <v>0</v>
          </cell>
          <cell r="RV96">
            <v>0</v>
          </cell>
          <cell r="RW96">
            <v>0</v>
          </cell>
          <cell r="RX96">
            <v>0</v>
          </cell>
          <cell r="RZ96">
            <v>0.375</v>
          </cell>
          <cell r="SA96">
            <v>0.37847222222222221</v>
          </cell>
          <cell r="SB96">
            <v>0</v>
          </cell>
          <cell r="SC96">
            <v>0.37916666666666676</v>
          </cell>
          <cell r="SD96">
            <v>0.41805555555555551</v>
          </cell>
          <cell r="SE96">
            <v>0.37777777777777777</v>
          </cell>
          <cell r="SF96">
            <v>0.38125000000000009</v>
          </cell>
          <cell r="SG96">
            <v>0.38124999999999998</v>
          </cell>
          <cell r="SH96">
            <v>0</v>
          </cell>
          <cell r="SI96">
            <v>0</v>
          </cell>
          <cell r="SJ96">
            <v>0.3708333333333334</v>
          </cell>
          <cell r="SK96">
            <v>0.375</v>
          </cell>
          <cell r="SL96">
            <v>0</v>
          </cell>
          <cell r="SM96">
            <v>0.37430555555555561</v>
          </cell>
          <cell r="SN96">
            <v>0.36875000000000002</v>
          </cell>
          <cell r="SO96">
            <v>0</v>
          </cell>
          <cell r="SP96">
            <v>0</v>
          </cell>
          <cell r="SQ96">
            <v>0.37430555555555556</v>
          </cell>
          <cell r="SR96">
            <v>0.34652777777777777</v>
          </cell>
          <cell r="SS96">
            <v>0</v>
          </cell>
          <cell r="ST96">
            <v>0</v>
          </cell>
          <cell r="SU96">
            <v>0.41527777777777763</v>
          </cell>
          <cell r="SV96">
            <v>0.3743055555555555</v>
          </cell>
          <cell r="SW96">
            <v>0.36111111111111138</v>
          </cell>
          <cell r="SX96">
            <v>0</v>
          </cell>
          <cell r="SY96">
            <v>0.41805555555555551</v>
          </cell>
          <cell r="SZ96">
            <v>0.37500000000000006</v>
          </cell>
          <cell r="TA96">
            <v>0.42083333333333345</v>
          </cell>
          <cell r="TB96">
            <v>0</v>
          </cell>
          <cell r="TC96">
            <v>0</v>
          </cell>
          <cell r="TD96">
            <v>0</v>
          </cell>
          <cell r="TF96">
            <v>0</v>
          </cell>
          <cell r="TG96">
            <v>0</v>
          </cell>
          <cell r="TH96">
            <v>0</v>
          </cell>
          <cell r="TI96">
            <v>0</v>
          </cell>
          <cell r="TJ96">
            <v>0</v>
          </cell>
          <cell r="TK96">
            <v>0</v>
          </cell>
          <cell r="TL96">
            <v>0</v>
          </cell>
          <cell r="TM96">
            <v>0</v>
          </cell>
          <cell r="TN96">
            <v>0</v>
          </cell>
          <cell r="TO96">
            <v>0</v>
          </cell>
          <cell r="TP96">
            <v>0</v>
          </cell>
          <cell r="TQ96">
            <v>0</v>
          </cell>
          <cell r="TR96">
            <v>0</v>
          </cell>
          <cell r="TS96">
            <v>0</v>
          </cell>
          <cell r="TT96">
            <v>0</v>
          </cell>
          <cell r="TU96">
            <v>0</v>
          </cell>
          <cell r="TV96">
            <v>0</v>
          </cell>
          <cell r="TW96">
            <v>0</v>
          </cell>
          <cell r="TX96">
            <v>0</v>
          </cell>
          <cell r="TY96">
            <v>0</v>
          </cell>
          <cell r="TZ96">
            <v>0</v>
          </cell>
          <cell r="UA96">
            <v>0</v>
          </cell>
          <cell r="UB96">
            <v>0</v>
          </cell>
          <cell r="UC96">
            <v>0</v>
          </cell>
          <cell r="UD96">
            <v>0</v>
          </cell>
          <cell r="UE96">
            <v>0</v>
          </cell>
          <cell r="UF96">
            <v>0</v>
          </cell>
          <cell r="UG96">
            <v>0</v>
          </cell>
          <cell r="UH96">
            <v>0</v>
          </cell>
          <cell r="UI96">
            <v>0</v>
          </cell>
          <cell r="UJ96">
            <v>0</v>
          </cell>
          <cell r="UL96">
            <v>0</v>
          </cell>
          <cell r="UM96">
            <v>0</v>
          </cell>
          <cell r="UN96">
            <v>0</v>
          </cell>
          <cell r="UO96">
            <v>0</v>
          </cell>
          <cell r="UP96">
            <v>0</v>
          </cell>
          <cell r="UQ96">
            <v>0</v>
          </cell>
          <cell r="UR96">
            <v>0</v>
          </cell>
          <cell r="US96">
            <v>0</v>
          </cell>
          <cell r="UT96">
            <v>0</v>
          </cell>
          <cell r="UU96">
            <v>0</v>
          </cell>
          <cell r="UV96">
            <v>0</v>
          </cell>
          <cell r="UW96">
            <v>0</v>
          </cell>
          <cell r="UX96">
            <v>0</v>
          </cell>
          <cell r="UY96">
            <v>0</v>
          </cell>
          <cell r="UZ96">
            <v>0</v>
          </cell>
          <cell r="VA96">
            <v>0</v>
          </cell>
          <cell r="VB96">
            <v>0</v>
          </cell>
          <cell r="VC96">
            <v>0</v>
          </cell>
          <cell r="VD96">
            <v>0</v>
          </cell>
          <cell r="VE96">
            <v>0</v>
          </cell>
          <cell r="VF96">
            <v>0</v>
          </cell>
          <cell r="VG96">
            <v>0</v>
          </cell>
          <cell r="VH96">
            <v>0</v>
          </cell>
          <cell r="VI96">
            <v>0</v>
          </cell>
          <cell r="VJ96">
            <v>0</v>
          </cell>
          <cell r="VK96">
            <v>0</v>
          </cell>
          <cell r="VL96">
            <v>0</v>
          </cell>
          <cell r="VM96">
            <v>0</v>
          </cell>
          <cell r="VN96">
            <v>0</v>
          </cell>
          <cell r="VO96">
            <v>0</v>
          </cell>
          <cell r="VP96">
            <v>0</v>
          </cell>
          <cell r="VR96">
            <v>19</v>
          </cell>
          <cell r="VS96">
            <v>28</v>
          </cell>
          <cell r="VT96">
            <v>19</v>
          </cell>
          <cell r="VU96">
            <v>19</v>
          </cell>
          <cell r="VV96">
            <v>9</v>
          </cell>
          <cell r="VW96">
            <v>0</v>
          </cell>
          <cell r="VX96">
            <v>0</v>
          </cell>
          <cell r="VY96">
            <v>0</v>
          </cell>
          <cell r="VZ96">
            <v>0</v>
          </cell>
          <cell r="WA96">
            <v>0</v>
          </cell>
          <cell r="WB96">
            <v>0</v>
          </cell>
          <cell r="WC96">
            <v>0</v>
          </cell>
          <cell r="WD96">
            <v>0</v>
          </cell>
          <cell r="WE96">
            <v>0</v>
          </cell>
          <cell r="WF96">
            <v>0</v>
          </cell>
          <cell r="WG96">
            <v>0</v>
          </cell>
          <cell r="WH96">
            <v>0</v>
          </cell>
          <cell r="WI96">
            <v>0</v>
          </cell>
          <cell r="WJ96">
            <v>0</v>
          </cell>
          <cell r="WK96">
            <v>0</v>
          </cell>
          <cell r="WL96">
            <v>0</v>
          </cell>
          <cell r="WM96">
            <v>0</v>
          </cell>
          <cell r="WN96">
            <v>0</v>
          </cell>
          <cell r="WO96">
            <v>1</v>
          </cell>
          <cell r="WP96">
            <v>0</v>
          </cell>
          <cell r="WQ96">
            <v>3</v>
          </cell>
          <cell r="WR96">
            <v>1</v>
          </cell>
          <cell r="WS96">
            <v>4</v>
          </cell>
          <cell r="WT96">
            <v>0</v>
          </cell>
          <cell r="WU96">
            <v>0</v>
          </cell>
          <cell r="WV96">
            <v>1</v>
          </cell>
          <cell r="WW96">
            <v>1</v>
          </cell>
          <cell r="WX96">
            <v>2</v>
          </cell>
          <cell r="WY96">
            <v>1</v>
          </cell>
          <cell r="WZ96">
            <v>0</v>
          </cell>
          <cell r="XA96">
            <v>0</v>
          </cell>
          <cell r="XB96">
            <v>0</v>
          </cell>
          <cell r="XC96">
            <v>0</v>
          </cell>
          <cell r="XD96">
            <v>1</v>
          </cell>
          <cell r="XE96">
            <v>0</v>
          </cell>
          <cell r="XF96">
            <v>0</v>
          </cell>
          <cell r="XG96">
            <v>0</v>
          </cell>
          <cell r="XH96">
            <v>0</v>
          </cell>
          <cell r="XI96">
            <v>0</v>
          </cell>
          <cell r="XJ96">
            <v>1</v>
          </cell>
          <cell r="XK96">
            <v>7</v>
          </cell>
          <cell r="XL96">
            <v>6</v>
          </cell>
          <cell r="XM96">
            <v>6</v>
          </cell>
          <cell r="XN96">
            <v>19</v>
          </cell>
          <cell r="XO96">
            <v>0</v>
          </cell>
          <cell r="XP96">
            <v>0</v>
          </cell>
          <cell r="XQ96">
            <v>0</v>
          </cell>
          <cell r="XR96">
            <v>0</v>
          </cell>
          <cell r="XS96">
            <v>0</v>
          </cell>
          <cell r="XT96">
            <v>0</v>
          </cell>
          <cell r="XU96">
            <v>0</v>
          </cell>
          <cell r="XV96">
            <v>0</v>
          </cell>
          <cell r="XW96">
            <v>2</v>
          </cell>
          <cell r="XX96">
            <v>4</v>
          </cell>
          <cell r="XY96">
            <v>4</v>
          </cell>
          <cell r="XZ96">
            <v>10</v>
          </cell>
          <cell r="YA96">
            <v>0</v>
          </cell>
          <cell r="YB96">
            <v>0</v>
          </cell>
          <cell r="YC96">
            <v>0</v>
          </cell>
          <cell r="YD96">
            <v>0</v>
          </cell>
          <cell r="YE96">
            <v>0</v>
          </cell>
          <cell r="YF96">
            <v>38</v>
          </cell>
          <cell r="YG96">
            <v>1</v>
          </cell>
          <cell r="YH96">
            <v>1</v>
          </cell>
          <cell r="YI96">
            <v>1</v>
          </cell>
          <cell r="YJ96">
            <v>1</v>
          </cell>
          <cell r="YL96">
            <v>1</v>
          </cell>
          <cell r="YM96" t="str">
            <v>A</v>
          </cell>
          <cell r="YN96">
            <v>1</v>
          </cell>
          <cell r="YO96">
            <v>0</v>
          </cell>
          <cell r="YP96">
            <v>1</v>
          </cell>
        </row>
        <row r="97">
          <cell r="B97" t="str">
            <v>ANNISA FITRIANA</v>
          </cell>
          <cell r="C97">
            <v>160040</v>
          </cell>
          <cell r="D97" t="str">
            <v>8</v>
          </cell>
          <cell r="E97" t="str">
            <v>ISLAM</v>
          </cell>
          <cell r="F97" t="str">
            <v>PHL</v>
          </cell>
          <cell r="G97" t="str">
            <v>POSTPAID</v>
          </cell>
          <cell r="J97">
            <v>19234854</v>
          </cell>
          <cell r="K97">
            <v>570257</v>
          </cell>
          <cell r="L97" t="str">
            <v>PEREMPUAN</v>
          </cell>
          <cell r="M97" t="str">
            <v>AGENT POSTPAID</v>
          </cell>
          <cell r="N97" t="str">
            <v>METI PERMAYANTI</v>
          </cell>
          <cell r="O97" t="str">
            <v>RIKA RIANY</v>
          </cell>
          <cell r="Q97">
            <v>0.375</v>
          </cell>
          <cell r="R97">
            <v>22</v>
          </cell>
          <cell r="S97" t="str">
            <v>H</v>
          </cell>
          <cell r="AB97">
            <v>0.41944444444444445</v>
          </cell>
          <cell r="AC97">
            <v>26</v>
          </cell>
          <cell r="AD97" t="str">
            <v>H</v>
          </cell>
          <cell r="AM97">
            <v>0.37847222222222232</v>
          </cell>
          <cell r="AN97">
            <v>30</v>
          </cell>
          <cell r="AO97" t="str">
            <v>H</v>
          </cell>
          <cell r="AX97">
            <v>0</v>
          </cell>
          <cell r="AZ97" t="str">
            <v>TLTL</v>
          </cell>
          <cell r="BA97" t="str">
            <v>SINTIA WULAN SARI</v>
          </cell>
          <cell r="BI97">
            <v>0</v>
          </cell>
          <cell r="BK97" t="str">
            <v>LP</v>
          </cell>
          <cell r="BT97">
            <v>0.38611111111111118</v>
          </cell>
          <cell r="BU97">
            <v>22</v>
          </cell>
          <cell r="BV97" t="str">
            <v>TLTM</v>
          </cell>
          <cell r="BW97" t="str">
            <v>SINTIA WULAN SARI</v>
          </cell>
          <cell r="CE97">
            <v>0.38194444444444453</v>
          </cell>
          <cell r="CF97">
            <v>22</v>
          </cell>
          <cell r="CG97" t="str">
            <v>H</v>
          </cell>
          <cell r="CP97">
            <v>0.37708333333333327</v>
          </cell>
          <cell r="CQ97">
            <v>30</v>
          </cell>
          <cell r="CR97" t="str">
            <v>H</v>
          </cell>
          <cell r="DA97">
            <v>0.37986111111111109</v>
          </cell>
          <cell r="DB97">
            <v>23</v>
          </cell>
          <cell r="DC97" t="str">
            <v>TDP</v>
          </cell>
          <cell r="DD97" t="str">
            <v>LISA YURIANA ARMAN</v>
          </cell>
          <cell r="DE97" t="str">
            <v>CES</v>
          </cell>
          <cell r="DL97">
            <v>0</v>
          </cell>
          <cell r="DN97" t="str">
            <v>LP</v>
          </cell>
          <cell r="DW97">
            <v>0</v>
          </cell>
          <cell r="DY97" t="str">
            <v>LP</v>
          </cell>
          <cell r="EH97">
            <v>0.3743055555555555</v>
          </cell>
          <cell r="EI97">
            <v>22</v>
          </cell>
          <cell r="EJ97" t="str">
            <v>H</v>
          </cell>
          <cell r="ES97">
            <v>1.3729166666666668</v>
          </cell>
          <cell r="ET97">
            <v>24</v>
          </cell>
          <cell r="EU97" t="str">
            <v>H</v>
          </cell>
          <cell r="FD97">
            <v>0.3743055555555555</v>
          </cell>
          <cell r="FE97">
            <v>25</v>
          </cell>
          <cell r="FF97" t="str">
            <v>H</v>
          </cell>
          <cell r="FO97">
            <v>3.3333333333333381E-2</v>
          </cell>
          <cell r="FQ97" t="str">
            <v>S</v>
          </cell>
          <cell r="FT97" t="str">
            <v>SUARA HILANG</v>
          </cell>
          <cell r="FZ97">
            <v>0</v>
          </cell>
          <cell r="GB97" t="str">
            <v>S</v>
          </cell>
          <cell r="GD97" t="str">
            <v>RADANG TENGGOROKAN</v>
          </cell>
          <cell r="GK97">
            <v>0</v>
          </cell>
          <cell r="GM97" t="str">
            <v>LP</v>
          </cell>
          <cell r="GV97">
            <v>0</v>
          </cell>
          <cell r="GX97" t="str">
            <v>LP</v>
          </cell>
          <cell r="HG97">
            <v>0.3125</v>
          </cell>
          <cell r="HH97">
            <v>22</v>
          </cell>
          <cell r="HI97" t="str">
            <v>H</v>
          </cell>
          <cell r="HR97">
            <v>0.375</v>
          </cell>
          <cell r="HS97">
            <v>22</v>
          </cell>
          <cell r="HT97" t="str">
            <v>TDP</v>
          </cell>
          <cell r="HU97" t="str">
            <v>DIANA INDRAWATI RAHAYU</v>
          </cell>
          <cell r="HV97" t="str">
            <v>CES</v>
          </cell>
          <cell r="IC97">
            <v>0.3743055555555555</v>
          </cell>
          <cell r="ID97">
            <v>32</v>
          </cell>
          <cell r="IE97" t="str">
            <v>H</v>
          </cell>
          <cell r="IN97">
            <v>0.41666666666666663</v>
          </cell>
          <cell r="IO97">
            <v>23</v>
          </cell>
          <cell r="IP97" t="str">
            <v>TDP</v>
          </cell>
          <cell r="IQ97" t="str">
            <v>DEVI SILVIA TAMBUNAN</v>
          </cell>
          <cell r="IR97" t="str">
            <v>KETEPATAN LOGIN</v>
          </cell>
          <cell r="JF97">
            <v>0.1791666666666667</v>
          </cell>
          <cell r="JH97" t="str">
            <v>LM</v>
          </cell>
          <cell r="JQ97">
            <v>0.41736111111111107</v>
          </cell>
          <cell r="JR97">
            <v>24</v>
          </cell>
          <cell r="JS97" t="str">
            <v>H</v>
          </cell>
          <cell r="KB97">
            <v>0.41666666666666663</v>
          </cell>
          <cell r="KC97">
            <v>30</v>
          </cell>
          <cell r="KD97" t="str">
            <v>H</v>
          </cell>
          <cell r="KM97">
            <v>0.37638888888888888</v>
          </cell>
          <cell r="KN97">
            <v>48</v>
          </cell>
          <cell r="KO97" t="str">
            <v>H</v>
          </cell>
          <cell r="KX97">
            <v>0</v>
          </cell>
          <cell r="KZ97" t="str">
            <v>LP</v>
          </cell>
          <cell r="LI97">
            <v>0</v>
          </cell>
          <cell r="LK97" t="str">
            <v>LP</v>
          </cell>
          <cell r="NB97">
            <v>22</v>
          </cell>
          <cell r="NC97">
            <v>26</v>
          </cell>
          <cell r="ND97">
            <v>30</v>
          </cell>
          <cell r="NE97">
            <v>0</v>
          </cell>
          <cell r="NF97">
            <v>0</v>
          </cell>
          <cell r="NG97">
            <v>22</v>
          </cell>
          <cell r="NH97">
            <v>22</v>
          </cell>
          <cell r="NI97">
            <v>30</v>
          </cell>
          <cell r="NJ97">
            <v>23</v>
          </cell>
          <cell r="NK97">
            <v>0</v>
          </cell>
          <cell r="NL97">
            <v>0</v>
          </cell>
          <cell r="NM97">
            <v>22</v>
          </cell>
          <cell r="NN97">
            <v>24</v>
          </cell>
          <cell r="NO97">
            <v>25</v>
          </cell>
          <cell r="NP97">
            <v>0</v>
          </cell>
          <cell r="NQ97">
            <v>0</v>
          </cell>
          <cell r="NR97">
            <v>0</v>
          </cell>
          <cell r="NS97">
            <v>0</v>
          </cell>
          <cell r="NT97">
            <v>22</v>
          </cell>
          <cell r="NU97">
            <v>22</v>
          </cell>
          <cell r="NV97">
            <v>32</v>
          </cell>
          <cell r="NW97">
            <v>23</v>
          </cell>
          <cell r="NX97">
            <v>0</v>
          </cell>
          <cell r="NY97">
            <v>24</v>
          </cell>
          <cell r="NZ97">
            <v>30</v>
          </cell>
          <cell r="OA97">
            <v>48</v>
          </cell>
          <cell r="OB97">
            <v>0</v>
          </cell>
          <cell r="OC97">
            <v>0</v>
          </cell>
          <cell r="OD97">
            <v>0</v>
          </cell>
          <cell r="OE97">
            <v>0</v>
          </cell>
          <cell r="OF97">
            <v>0</v>
          </cell>
          <cell r="OH97" t="str">
            <v>H</v>
          </cell>
          <cell r="OI97" t="str">
            <v>H</v>
          </cell>
          <cell r="OJ97" t="str">
            <v>H</v>
          </cell>
          <cell r="OK97" t="str">
            <v>TLTL</v>
          </cell>
          <cell r="OL97" t="str">
            <v>LP</v>
          </cell>
          <cell r="OM97" t="str">
            <v>TLTM</v>
          </cell>
          <cell r="ON97" t="str">
            <v>H</v>
          </cell>
          <cell r="OO97" t="str">
            <v>H</v>
          </cell>
          <cell r="OP97" t="str">
            <v>TDP</v>
          </cell>
          <cell r="OQ97" t="str">
            <v>LP</v>
          </cell>
          <cell r="OR97" t="str">
            <v>LP</v>
          </cell>
          <cell r="OS97" t="str">
            <v>H</v>
          </cell>
          <cell r="OT97" t="str">
            <v>H</v>
          </cell>
          <cell r="OU97" t="str">
            <v>H</v>
          </cell>
          <cell r="OV97" t="str">
            <v>S</v>
          </cell>
          <cell r="OW97" t="str">
            <v>S</v>
          </cell>
          <cell r="OX97" t="str">
            <v>LP</v>
          </cell>
          <cell r="OY97" t="str">
            <v>LP</v>
          </cell>
          <cell r="OZ97" t="str">
            <v>H</v>
          </cell>
          <cell r="PA97" t="str">
            <v>TDP</v>
          </cell>
          <cell r="PB97" t="str">
            <v>H</v>
          </cell>
          <cell r="PC97" t="str">
            <v>TDP</v>
          </cell>
          <cell r="PD97" t="str">
            <v>LM</v>
          </cell>
          <cell r="PE97" t="str">
            <v>H</v>
          </cell>
          <cell r="PF97" t="str">
            <v>H</v>
          </cell>
          <cell r="PG97" t="str">
            <v>H</v>
          </cell>
          <cell r="PH97" t="str">
            <v>LP</v>
          </cell>
          <cell r="PI97" t="str">
            <v>LP</v>
          </cell>
          <cell r="PJ97">
            <v>0</v>
          </cell>
          <cell r="PK97">
            <v>0</v>
          </cell>
          <cell r="PL97">
            <v>0</v>
          </cell>
          <cell r="PN97">
            <v>0</v>
          </cell>
          <cell r="PO97">
            <v>0</v>
          </cell>
          <cell r="PP97">
            <v>0</v>
          </cell>
          <cell r="PQ97" t="str">
            <v>SINTIA WULAN SARI</v>
          </cell>
          <cell r="PR97">
            <v>0</v>
          </cell>
          <cell r="PS97" t="str">
            <v>SINTIA WULAN SARI</v>
          </cell>
          <cell r="PT97">
            <v>0</v>
          </cell>
          <cell r="PU97">
            <v>0</v>
          </cell>
          <cell r="PV97" t="str">
            <v>LISA YURIANA ARMAN</v>
          </cell>
          <cell r="PW97">
            <v>0</v>
          </cell>
          <cell r="PX97">
            <v>0</v>
          </cell>
          <cell r="PY97">
            <v>0</v>
          </cell>
          <cell r="PZ97">
            <v>0</v>
          </cell>
          <cell r="QA97">
            <v>0</v>
          </cell>
          <cell r="QB97">
            <v>0</v>
          </cell>
          <cell r="QC97">
            <v>0</v>
          </cell>
          <cell r="QD97">
            <v>0</v>
          </cell>
          <cell r="QE97">
            <v>0</v>
          </cell>
          <cell r="QF97">
            <v>0</v>
          </cell>
          <cell r="QG97" t="str">
            <v>DIANA INDRAWATI RAHAYU</v>
          </cell>
          <cell r="QH97">
            <v>0</v>
          </cell>
          <cell r="QI97" t="str">
            <v>DEVI SILVIA TAMBUNAN</v>
          </cell>
          <cell r="QJ97">
            <v>0</v>
          </cell>
          <cell r="QK97">
            <v>0</v>
          </cell>
          <cell r="QL97">
            <v>0</v>
          </cell>
          <cell r="QM97">
            <v>0</v>
          </cell>
          <cell r="QN97">
            <v>0</v>
          </cell>
          <cell r="QO97">
            <v>0</v>
          </cell>
          <cell r="QP97">
            <v>0</v>
          </cell>
          <cell r="QQ97">
            <v>0</v>
          </cell>
          <cell r="QR97">
            <v>0</v>
          </cell>
          <cell r="QT97">
            <v>0</v>
          </cell>
          <cell r="QU97">
            <v>0</v>
          </cell>
          <cell r="QV97">
            <v>0</v>
          </cell>
          <cell r="QW97">
            <v>0</v>
          </cell>
          <cell r="QX97">
            <v>0</v>
          </cell>
          <cell r="QY97">
            <v>0</v>
          </cell>
          <cell r="QZ97">
            <v>0</v>
          </cell>
          <cell r="RA97">
            <v>0</v>
          </cell>
          <cell r="RB97" t="str">
            <v>CES</v>
          </cell>
          <cell r="RC97">
            <v>0</v>
          </cell>
          <cell r="RD97">
            <v>0</v>
          </cell>
          <cell r="RE97">
            <v>0</v>
          </cell>
          <cell r="RF97">
            <v>0</v>
          </cell>
          <cell r="RG97">
            <v>0</v>
          </cell>
          <cell r="RH97">
            <v>0</v>
          </cell>
          <cell r="RI97" t="str">
            <v>RADANG TENGGOROKAN</v>
          </cell>
          <cell r="RJ97">
            <v>0</v>
          </cell>
          <cell r="RK97">
            <v>0</v>
          </cell>
          <cell r="RL97">
            <v>0</v>
          </cell>
          <cell r="RM97" t="str">
            <v>CES</v>
          </cell>
          <cell r="RN97">
            <v>0</v>
          </cell>
          <cell r="RO97" t="str">
            <v>KETEPATAN LOGIN</v>
          </cell>
          <cell r="RP97">
            <v>0</v>
          </cell>
          <cell r="RQ97">
            <v>0</v>
          </cell>
          <cell r="RR97">
            <v>0</v>
          </cell>
          <cell r="RS97">
            <v>0</v>
          </cell>
          <cell r="RT97">
            <v>0</v>
          </cell>
          <cell r="RU97">
            <v>0</v>
          </cell>
          <cell r="RV97">
            <v>0</v>
          </cell>
          <cell r="RW97">
            <v>0</v>
          </cell>
          <cell r="RX97">
            <v>0</v>
          </cell>
          <cell r="RZ97">
            <v>0.375</v>
          </cell>
          <cell r="SA97">
            <v>0.41944444444444445</v>
          </cell>
          <cell r="SB97">
            <v>0.37847222222222232</v>
          </cell>
          <cell r="SC97">
            <v>0</v>
          </cell>
          <cell r="SD97">
            <v>0</v>
          </cell>
          <cell r="SE97">
            <v>0.38611111111111118</v>
          </cell>
          <cell r="SF97">
            <v>0.38194444444444453</v>
          </cell>
          <cell r="SG97">
            <v>0.37708333333333327</v>
          </cell>
          <cell r="SH97">
            <v>0.37986111111111109</v>
          </cell>
          <cell r="SI97">
            <v>0</v>
          </cell>
          <cell r="SJ97">
            <v>0</v>
          </cell>
          <cell r="SK97">
            <v>0.3743055555555555</v>
          </cell>
          <cell r="SL97">
            <v>1.3729166666666668</v>
          </cell>
          <cell r="SM97">
            <v>0.3743055555555555</v>
          </cell>
          <cell r="SN97">
            <v>3.3333333333333381E-2</v>
          </cell>
          <cell r="SO97">
            <v>0</v>
          </cell>
          <cell r="SP97">
            <v>0</v>
          </cell>
          <cell r="SQ97">
            <v>0</v>
          </cell>
          <cell r="SR97">
            <v>0.3125</v>
          </cell>
          <cell r="SS97">
            <v>0.375</v>
          </cell>
          <cell r="ST97">
            <v>0.3743055555555555</v>
          </cell>
          <cell r="SU97">
            <v>0.41666666666666663</v>
          </cell>
          <cell r="SV97">
            <v>0.1791666666666667</v>
          </cell>
          <cell r="SW97">
            <v>0.41736111111111107</v>
          </cell>
          <cell r="SX97">
            <v>0.41666666666666663</v>
          </cell>
          <cell r="SY97">
            <v>0.37638888888888888</v>
          </cell>
          <cell r="SZ97">
            <v>0</v>
          </cell>
          <cell r="TA97">
            <v>0</v>
          </cell>
          <cell r="TB97">
            <v>0</v>
          </cell>
          <cell r="TC97">
            <v>0</v>
          </cell>
          <cell r="TD97">
            <v>0</v>
          </cell>
          <cell r="TF97">
            <v>0</v>
          </cell>
          <cell r="TG97">
            <v>0</v>
          </cell>
          <cell r="TH97">
            <v>0</v>
          </cell>
          <cell r="TI97">
            <v>0</v>
          </cell>
          <cell r="TJ97">
            <v>0</v>
          </cell>
          <cell r="TK97">
            <v>0</v>
          </cell>
          <cell r="TL97">
            <v>0</v>
          </cell>
          <cell r="TM97">
            <v>0</v>
          </cell>
          <cell r="TN97">
            <v>0</v>
          </cell>
          <cell r="TO97">
            <v>0</v>
          </cell>
          <cell r="TP97">
            <v>0</v>
          </cell>
          <cell r="TQ97">
            <v>0</v>
          </cell>
          <cell r="TR97">
            <v>0</v>
          </cell>
          <cell r="TS97">
            <v>0</v>
          </cell>
          <cell r="TT97">
            <v>0</v>
          </cell>
          <cell r="TU97">
            <v>0</v>
          </cell>
          <cell r="TV97">
            <v>0</v>
          </cell>
          <cell r="TW97">
            <v>0</v>
          </cell>
          <cell r="TX97">
            <v>0</v>
          </cell>
          <cell r="TY97">
            <v>0</v>
          </cell>
          <cell r="TZ97">
            <v>0</v>
          </cell>
          <cell r="UA97">
            <v>0</v>
          </cell>
          <cell r="UB97">
            <v>0</v>
          </cell>
          <cell r="UC97">
            <v>0</v>
          </cell>
          <cell r="UD97">
            <v>0</v>
          </cell>
          <cell r="UE97">
            <v>0</v>
          </cell>
          <cell r="UF97">
            <v>0</v>
          </cell>
          <cell r="UG97">
            <v>0</v>
          </cell>
          <cell r="UH97">
            <v>0</v>
          </cell>
          <cell r="UI97">
            <v>0</v>
          </cell>
          <cell r="UJ97">
            <v>0</v>
          </cell>
          <cell r="UL97">
            <v>0</v>
          </cell>
          <cell r="UM97">
            <v>0</v>
          </cell>
          <cell r="UN97">
            <v>0</v>
          </cell>
          <cell r="UO97">
            <v>0</v>
          </cell>
          <cell r="UP97">
            <v>0</v>
          </cell>
          <cell r="UQ97">
            <v>0</v>
          </cell>
          <cell r="UR97">
            <v>0</v>
          </cell>
          <cell r="US97">
            <v>0</v>
          </cell>
          <cell r="UT97">
            <v>0</v>
          </cell>
          <cell r="UU97">
            <v>0</v>
          </cell>
          <cell r="UV97">
            <v>0</v>
          </cell>
          <cell r="UW97">
            <v>0</v>
          </cell>
          <cell r="UX97">
            <v>0</v>
          </cell>
          <cell r="UY97">
            <v>0</v>
          </cell>
          <cell r="UZ97">
            <v>0</v>
          </cell>
          <cell r="VA97">
            <v>0</v>
          </cell>
          <cell r="VB97">
            <v>0</v>
          </cell>
          <cell r="VC97">
            <v>0</v>
          </cell>
          <cell r="VD97">
            <v>0</v>
          </cell>
          <cell r="VE97">
            <v>0</v>
          </cell>
          <cell r="VF97">
            <v>0</v>
          </cell>
          <cell r="VG97">
            <v>0</v>
          </cell>
          <cell r="VH97">
            <v>0</v>
          </cell>
          <cell r="VI97">
            <v>0</v>
          </cell>
          <cell r="VJ97">
            <v>0</v>
          </cell>
          <cell r="VK97">
            <v>0</v>
          </cell>
          <cell r="VL97">
            <v>0</v>
          </cell>
          <cell r="VM97">
            <v>0</v>
          </cell>
          <cell r="VN97">
            <v>0</v>
          </cell>
          <cell r="VO97">
            <v>0</v>
          </cell>
          <cell r="VP97">
            <v>0</v>
          </cell>
          <cell r="VR97">
            <v>19</v>
          </cell>
          <cell r="VS97">
            <v>28</v>
          </cell>
          <cell r="VT97">
            <v>17</v>
          </cell>
          <cell r="VU97">
            <v>17</v>
          </cell>
          <cell r="VV97">
            <v>9</v>
          </cell>
          <cell r="VW97">
            <v>2</v>
          </cell>
          <cell r="VX97">
            <v>0</v>
          </cell>
          <cell r="VY97">
            <v>2</v>
          </cell>
          <cell r="VZ97">
            <v>0</v>
          </cell>
          <cell r="WA97">
            <v>0</v>
          </cell>
          <cell r="WB97">
            <v>0</v>
          </cell>
          <cell r="WC97">
            <v>0</v>
          </cell>
          <cell r="WD97">
            <v>2</v>
          </cell>
          <cell r="WE97">
            <v>0</v>
          </cell>
          <cell r="WF97">
            <v>0</v>
          </cell>
          <cell r="WG97">
            <v>0</v>
          </cell>
          <cell r="WH97">
            <v>0</v>
          </cell>
          <cell r="WI97">
            <v>0</v>
          </cell>
          <cell r="WJ97">
            <v>0</v>
          </cell>
          <cell r="WK97">
            <v>0</v>
          </cell>
          <cell r="WL97">
            <v>0</v>
          </cell>
          <cell r="WM97">
            <v>0</v>
          </cell>
          <cell r="WN97">
            <v>0</v>
          </cell>
          <cell r="WO97">
            <v>1</v>
          </cell>
          <cell r="WP97">
            <v>1</v>
          </cell>
          <cell r="WQ97">
            <v>0</v>
          </cell>
          <cell r="WR97">
            <v>3</v>
          </cell>
          <cell r="WS97">
            <v>3</v>
          </cell>
          <cell r="WT97">
            <v>0</v>
          </cell>
          <cell r="WU97">
            <v>0</v>
          </cell>
          <cell r="WV97">
            <v>1</v>
          </cell>
          <cell r="WW97">
            <v>1</v>
          </cell>
          <cell r="WX97">
            <v>2</v>
          </cell>
          <cell r="WY97">
            <v>3</v>
          </cell>
          <cell r="WZ97">
            <v>0</v>
          </cell>
          <cell r="XA97">
            <v>1</v>
          </cell>
          <cell r="XB97">
            <v>2</v>
          </cell>
          <cell r="XC97">
            <v>0</v>
          </cell>
          <cell r="XD97">
            <v>0</v>
          </cell>
          <cell r="XE97">
            <v>0</v>
          </cell>
          <cell r="XF97">
            <v>0</v>
          </cell>
          <cell r="XG97">
            <v>0</v>
          </cell>
          <cell r="XH97">
            <v>0</v>
          </cell>
          <cell r="XI97">
            <v>0</v>
          </cell>
          <cell r="XJ97">
            <v>3</v>
          </cell>
          <cell r="XK97">
            <v>7</v>
          </cell>
          <cell r="XL97">
            <v>5</v>
          </cell>
          <cell r="XM97">
            <v>5</v>
          </cell>
          <cell r="XN97">
            <v>17</v>
          </cell>
          <cell r="XO97">
            <v>0</v>
          </cell>
          <cell r="XP97">
            <v>2</v>
          </cell>
          <cell r="XQ97">
            <v>0</v>
          </cell>
          <cell r="XR97">
            <v>2</v>
          </cell>
          <cell r="XS97">
            <v>0</v>
          </cell>
          <cell r="XT97">
            <v>0</v>
          </cell>
          <cell r="XU97">
            <v>0</v>
          </cell>
          <cell r="XV97">
            <v>0</v>
          </cell>
          <cell r="XW97">
            <v>2</v>
          </cell>
          <cell r="XX97">
            <v>3</v>
          </cell>
          <cell r="XY97">
            <v>3</v>
          </cell>
          <cell r="XZ97">
            <v>8</v>
          </cell>
          <cell r="YA97">
            <v>0</v>
          </cell>
          <cell r="YB97">
            <v>0</v>
          </cell>
          <cell r="YC97">
            <v>0</v>
          </cell>
          <cell r="YD97">
            <v>0</v>
          </cell>
          <cell r="YE97">
            <v>0</v>
          </cell>
          <cell r="YF97">
            <v>36</v>
          </cell>
          <cell r="YG97">
            <v>1</v>
          </cell>
          <cell r="YH97">
            <v>0.77777777777777779</v>
          </cell>
          <cell r="YI97">
            <v>1</v>
          </cell>
          <cell r="YJ97">
            <v>0.89473684210526316</v>
          </cell>
          <cell r="YL97">
            <v>0.875</v>
          </cell>
          <cell r="YM97" t="str">
            <v>A</v>
          </cell>
          <cell r="YN97">
            <v>0.875</v>
          </cell>
          <cell r="YO97">
            <v>2</v>
          </cell>
          <cell r="YP97">
            <v>0.89473684210526316</v>
          </cell>
        </row>
        <row r="98">
          <cell r="B98" t="str">
            <v>NURUL NABILA</v>
          </cell>
          <cell r="C98">
            <v>157019</v>
          </cell>
          <cell r="D98" t="str">
            <v>5</v>
          </cell>
          <cell r="E98" t="str">
            <v>ISLAM</v>
          </cell>
          <cell r="F98" t="str">
            <v>PHL</v>
          </cell>
          <cell r="G98" t="str">
            <v>POSTPAID</v>
          </cell>
          <cell r="J98">
            <v>19233374</v>
          </cell>
          <cell r="K98">
            <v>570013</v>
          </cell>
          <cell r="L98" t="str">
            <v>PEREMPUAN</v>
          </cell>
          <cell r="M98" t="str">
            <v>AGENT POSTPAID</v>
          </cell>
          <cell r="N98" t="str">
            <v>IMAN RINALDI</v>
          </cell>
          <cell r="O98" t="str">
            <v>RIKA RIANY</v>
          </cell>
          <cell r="Q98">
            <v>0</v>
          </cell>
          <cell r="S98" t="str">
            <v>LP</v>
          </cell>
          <cell r="AB98">
            <v>0</v>
          </cell>
          <cell r="AD98" t="str">
            <v>LP</v>
          </cell>
          <cell r="AM98">
            <v>0</v>
          </cell>
          <cell r="AO98" t="str">
            <v>LP</v>
          </cell>
          <cell r="AX98">
            <v>0</v>
          </cell>
          <cell r="AZ98" t="str">
            <v>LP</v>
          </cell>
          <cell r="BI98">
            <v>0.38541666666666669</v>
          </cell>
          <cell r="BJ98">
            <v>32</v>
          </cell>
          <cell r="BK98" t="str">
            <v>TDP</v>
          </cell>
          <cell r="BL98" t="str">
            <v>ASTRID BENEDITA AZHARI</v>
          </cell>
          <cell r="BM98" t="str">
            <v>QA SCORE</v>
          </cell>
          <cell r="BT98">
            <v>0.37708333333333333</v>
          </cell>
          <cell r="BU98">
            <v>23</v>
          </cell>
          <cell r="BV98" t="str">
            <v>H</v>
          </cell>
          <cell r="CE98">
            <v>0.37916666666666676</v>
          </cell>
          <cell r="CF98">
            <v>30</v>
          </cell>
          <cell r="CG98" t="str">
            <v>H</v>
          </cell>
          <cell r="CP98">
            <v>0.38402777777777769</v>
          </cell>
          <cell r="CQ98">
            <v>32</v>
          </cell>
          <cell r="CR98" t="str">
            <v>H</v>
          </cell>
          <cell r="DA98">
            <v>0</v>
          </cell>
          <cell r="DC98" t="str">
            <v>LP</v>
          </cell>
          <cell r="DL98">
            <v>0</v>
          </cell>
          <cell r="DN98" t="str">
            <v>LP</v>
          </cell>
          <cell r="DW98">
            <v>0.37083333333333329</v>
          </cell>
          <cell r="DX98">
            <v>28</v>
          </cell>
          <cell r="DY98" t="str">
            <v>TDT</v>
          </cell>
          <cell r="DZ98" t="str">
            <v>DIANA INDRAWATI RAHAYU</v>
          </cell>
          <cell r="EH98">
            <v>0.37500000000000006</v>
          </cell>
          <cell r="EI98">
            <v>26</v>
          </cell>
          <cell r="EJ98" t="str">
            <v>H</v>
          </cell>
          <cell r="ES98">
            <v>0.375</v>
          </cell>
          <cell r="ET98">
            <v>30</v>
          </cell>
          <cell r="EU98" t="str">
            <v>H</v>
          </cell>
          <cell r="FD98">
            <v>0.375</v>
          </cell>
          <cell r="FE98">
            <v>33</v>
          </cell>
          <cell r="FF98" t="str">
            <v>H</v>
          </cell>
          <cell r="FO98">
            <v>0</v>
          </cell>
          <cell r="FQ98" t="str">
            <v>LP</v>
          </cell>
          <cell r="FZ98">
            <v>0.37569444444444439</v>
          </cell>
          <cell r="GA98">
            <v>28</v>
          </cell>
          <cell r="GB98" t="str">
            <v>TDP</v>
          </cell>
          <cell r="GC98" t="str">
            <v>RIRIN PITRIANI</v>
          </cell>
          <cell r="GD98" t="str">
            <v>KEHADIRAN</v>
          </cell>
          <cell r="GK98">
            <v>0.37708333333333333</v>
          </cell>
          <cell r="GL98">
            <v>30</v>
          </cell>
          <cell r="GM98" t="str">
            <v>H</v>
          </cell>
          <cell r="GV98">
            <v>0</v>
          </cell>
          <cell r="GW98">
            <v>42</v>
          </cell>
          <cell r="GX98" t="str">
            <v>H</v>
          </cell>
          <cell r="HC98" t="str">
            <v>pembuatan video performance Final Best CS Telkomsel 2021</v>
          </cell>
          <cell r="HG98">
            <v>0</v>
          </cell>
          <cell r="HI98" t="str">
            <v>LP</v>
          </cell>
          <cell r="HR98">
            <v>0.37499999999999994</v>
          </cell>
          <cell r="HS98">
            <v>25</v>
          </cell>
          <cell r="HT98" t="str">
            <v>H</v>
          </cell>
          <cell r="IC98">
            <v>0</v>
          </cell>
          <cell r="IE98" t="str">
            <v>S</v>
          </cell>
          <cell r="IH98" t="str">
            <v>DEMAM</v>
          </cell>
          <cell r="IN98">
            <v>0</v>
          </cell>
          <cell r="IP98" t="str">
            <v>S</v>
          </cell>
          <cell r="IS98" t="str">
            <v>DEMAM</v>
          </cell>
          <cell r="JF98">
            <v>0.36805555555555558</v>
          </cell>
          <cell r="JG98">
            <v>48</v>
          </cell>
          <cell r="JH98" t="str">
            <v>H</v>
          </cell>
          <cell r="JQ98">
            <v>0</v>
          </cell>
          <cell r="JS98" t="str">
            <v>LP</v>
          </cell>
          <cell r="KB98">
            <v>0.41666666666666663</v>
          </cell>
          <cell r="KC98">
            <v>30</v>
          </cell>
          <cell r="KD98" t="str">
            <v>TDP</v>
          </cell>
          <cell r="KE98" t="str">
            <v>WINA PUJI ASTARI</v>
          </cell>
          <cell r="KF98" t="str">
            <v>KETEPATAN LOGIN</v>
          </cell>
          <cell r="KM98">
            <v>0.38819444444444445</v>
          </cell>
          <cell r="KN98">
            <v>28</v>
          </cell>
          <cell r="KO98" t="str">
            <v>H</v>
          </cell>
          <cell r="KX98">
            <v>1.4173611111111111</v>
          </cell>
          <cell r="KY98">
            <v>32</v>
          </cell>
          <cell r="KZ98" t="str">
            <v>H</v>
          </cell>
          <cell r="LI98">
            <v>0.375</v>
          </cell>
          <cell r="LJ98">
            <v>48</v>
          </cell>
          <cell r="LK98" t="str">
            <v>H</v>
          </cell>
          <cell r="NB98">
            <v>0</v>
          </cell>
          <cell r="NC98">
            <v>0</v>
          </cell>
          <cell r="ND98">
            <v>0</v>
          </cell>
          <cell r="NE98">
            <v>0</v>
          </cell>
          <cell r="NF98">
            <v>32</v>
          </cell>
          <cell r="NG98">
            <v>23</v>
          </cell>
          <cell r="NH98">
            <v>30</v>
          </cell>
          <cell r="NI98">
            <v>32</v>
          </cell>
          <cell r="NJ98">
            <v>0</v>
          </cell>
          <cell r="NK98">
            <v>0</v>
          </cell>
          <cell r="NL98">
            <v>28</v>
          </cell>
          <cell r="NM98">
            <v>26</v>
          </cell>
          <cell r="NN98">
            <v>30</v>
          </cell>
          <cell r="NO98">
            <v>33</v>
          </cell>
          <cell r="NP98">
            <v>0</v>
          </cell>
          <cell r="NQ98">
            <v>28</v>
          </cell>
          <cell r="NR98">
            <v>30</v>
          </cell>
          <cell r="NS98">
            <v>42</v>
          </cell>
          <cell r="NT98">
            <v>0</v>
          </cell>
          <cell r="NU98">
            <v>25</v>
          </cell>
          <cell r="NV98">
            <v>0</v>
          </cell>
          <cell r="NW98">
            <v>0</v>
          </cell>
          <cell r="NX98">
            <v>48</v>
          </cell>
          <cell r="NY98">
            <v>0</v>
          </cell>
          <cell r="NZ98">
            <v>30</v>
          </cell>
          <cell r="OA98">
            <v>28</v>
          </cell>
          <cell r="OB98">
            <v>32</v>
          </cell>
          <cell r="OC98">
            <v>48</v>
          </cell>
          <cell r="OD98">
            <v>0</v>
          </cell>
          <cell r="OE98">
            <v>0</v>
          </cell>
          <cell r="OF98">
            <v>0</v>
          </cell>
          <cell r="OH98" t="str">
            <v>LP</v>
          </cell>
          <cell r="OI98" t="str">
            <v>LP</v>
          </cell>
          <cell r="OJ98" t="str">
            <v>LP</v>
          </cell>
          <cell r="OK98" t="str">
            <v>LP</v>
          </cell>
          <cell r="OL98" t="str">
            <v>TDP</v>
          </cell>
          <cell r="OM98" t="str">
            <v>H</v>
          </cell>
          <cell r="ON98" t="str">
            <v>H</v>
          </cell>
          <cell r="OO98" t="str">
            <v>H</v>
          </cell>
          <cell r="OP98" t="str">
            <v>LP</v>
          </cell>
          <cell r="OQ98" t="str">
            <v>LP</v>
          </cell>
          <cell r="OR98" t="str">
            <v>TDT</v>
          </cell>
          <cell r="OS98" t="str">
            <v>H</v>
          </cell>
          <cell r="OT98" t="str">
            <v>H</v>
          </cell>
          <cell r="OU98" t="str">
            <v>H</v>
          </cell>
          <cell r="OV98" t="str">
            <v>LP</v>
          </cell>
          <cell r="OW98" t="str">
            <v>TDP</v>
          </cell>
          <cell r="OX98" t="str">
            <v>H</v>
          </cell>
          <cell r="OY98" t="str">
            <v>H</v>
          </cell>
          <cell r="OZ98" t="str">
            <v>LP</v>
          </cell>
          <cell r="PA98" t="str">
            <v>H</v>
          </cell>
          <cell r="PB98" t="str">
            <v>S</v>
          </cell>
          <cell r="PC98" t="str">
            <v>S</v>
          </cell>
          <cell r="PD98" t="str">
            <v>H</v>
          </cell>
          <cell r="PE98" t="str">
            <v>LP</v>
          </cell>
          <cell r="PF98" t="str">
            <v>TDP</v>
          </cell>
          <cell r="PG98" t="str">
            <v>H</v>
          </cell>
          <cell r="PH98" t="str">
            <v>H</v>
          </cell>
          <cell r="PI98" t="str">
            <v>H</v>
          </cell>
          <cell r="PJ98">
            <v>0</v>
          </cell>
          <cell r="PK98">
            <v>0</v>
          </cell>
          <cell r="PL98">
            <v>0</v>
          </cell>
          <cell r="PN98">
            <v>0</v>
          </cell>
          <cell r="PO98">
            <v>0</v>
          </cell>
          <cell r="PP98">
            <v>0</v>
          </cell>
          <cell r="PQ98">
            <v>0</v>
          </cell>
          <cell r="PR98" t="str">
            <v>ASTRID BENEDITA AZHARI</v>
          </cell>
          <cell r="PS98">
            <v>0</v>
          </cell>
          <cell r="PT98">
            <v>0</v>
          </cell>
          <cell r="PU98">
            <v>0</v>
          </cell>
          <cell r="PV98">
            <v>0</v>
          </cell>
          <cell r="PW98">
            <v>0</v>
          </cell>
          <cell r="PX98" t="str">
            <v>DIANA INDRAWATI RAHAYU</v>
          </cell>
          <cell r="PY98">
            <v>0</v>
          </cell>
          <cell r="PZ98">
            <v>0</v>
          </cell>
          <cell r="QA98">
            <v>0</v>
          </cell>
          <cell r="QB98">
            <v>0</v>
          </cell>
          <cell r="QC98" t="str">
            <v>RIRIN PITRIANI</v>
          </cell>
          <cell r="QD98">
            <v>0</v>
          </cell>
          <cell r="QE98">
            <v>0</v>
          </cell>
          <cell r="QF98">
            <v>0</v>
          </cell>
          <cell r="QG98">
            <v>0</v>
          </cell>
          <cell r="QH98">
            <v>0</v>
          </cell>
          <cell r="QI98">
            <v>0</v>
          </cell>
          <cell r="QJ98">
            <v>0</v>
          </cell>
          <cell r="QK98">
            <v>0</v>
          </cell>
          <cell r="QL98" t="str">
            <v>WINA PUJI ASTARI</v>
          </cell>
          <cell r="QM98">
            <v>0</v>
          </cell>
          <cell r="QN98">
            <v>0</v>
          </cell>
          <cell r="QO98">
            <v>0</v>
          </cell>
          <cell r="QP98">
            <v>0</v>
          </cell>
          <cell r="QQ98">
            <v>0</v>
          </cell>
          <cell r="QR98">
            <v>0</v>
          </cell>
          <cell r="QT98">
            <v>0</v>
          </cell>
          <cell r="QU98">
            <v>0</v>
          </cell>
          <cell r="QV98">
            <v>0</v>
          </cell>
          <cell r="QW98">
            <v>0</v>
          </cell>
          <cell r="QX98" t="str">
            <v>QA SCORE</v>
          </cell>
          <cell r="QY98">
            <v>0</v>
          </cell>
          <cell r="QZ98">
            <v>0</v>
          </cell>
          <cell r="RA98">
            <v>0</v>
          </cell>
          <cell r="RB98">
            <v>0</v>
          </cell>
          <cell r="RC98">
            <v>0</v>
          </cell>
          <cell r="RD98">
            <v>0</v>
          </cell>
          <cell r="RE98">
            <v>0</v>
          </cell>
          <cell r="RF98">
            <v>0</v>
          </cell>
          <cell r="RG98">
            <v>0</v>
          </cell>
          <cell r="RH98">
            <v>0</v>
          </cell>
          <cell r="RI98" t="str">
            <v>KEHADIRAN</v>
          </cell>
          <cell r="RJ98">
            <v>0</v>
          </cell>
          <cell r="RK98">
            <v>0</v>
          </cell>
          <cell r="RL98">
            <v>0</v>
          </cell>
          <cell r="RM98">
            <v>0</v>
          </cell>
          <cell r="RN98">
            <v>0</v>
          </cell>
          <cell r="RO98">
            <v>0</v>
          </cell>
          <cell r="RP98">
            <v>0</v>
          </cell>
          <cell r="RQ98">
            <v>0</v>
          </cell>
          <cell r="RR98" t="str">
            <v>KETEPATAN LOGIN</v>
          </cell>
          <cell r="RS98">
            <v>0</v>
          </cell>
          <cell r="RT98">
            <v>0</v>
          </cell>
          <cell r="RU98">
            <v>0</v>
          </cell>
          <cell r="RV98">
            <v>0</v>
          </cell>
          <cell r="RW98">
            <v>0</v>
          </cell>
          <cell r="RX98">
            <v>0</v>
          </cell>
          <cell r="RZ98">
            <v>0</v>
          </cell>
          <cell r="SA98">
            <v>0</v>
          </cell>
          <cell r="SB98">
            <v>0</v>
          </cell>
          <cell r="SC98">
            <v>0</v>
          </cell>
          <cell r="SD98">
            <v>0.38541666666666669</v>
          </cell>
          <cell r="SE98">
            <v>0.37708333333333333</v>
          </cell>
          <cell r="SF98">
            <v>0.37916666666666676</v>
          </cell>
          <cell r="SG98">
            <v>0.38402777777777769</v>
          </cell>
          <cell r="SH98">
            <v>0</v>
          </cell>
          <cell r="SI98">
            <v>0</v>
          </cell>
          <cell r="SJ98">
            <v>0.37083333333333329</v>
          </cell>
          <cell r="SK98">
            <v>0.37500000000000006</v>
          </cell>
          <cell r="SL98">
            <v>0.375</v>
          </cell>
          <cell r="SM98">
            <v>0.375</v>
          </cell>
          <cell r="SN98">
            <v>0</v>
          </cell>
          <cell r="SO98">
            <v>0.37569444444444439</v>
          </cell>
          <cell r="SP98">
            <v>0.37708333333333333</v>
          </cell>
          <cell r="SQ98">
            <v>0</v>
          </cell>
          <cell r="SR98">
            <v>0</v>
          </cell>
          <cell r="SS98">
            <v>0.37499999999999994</v>
          </cell>
          <cell r="ST98">
            <v>0</v>
          </cell>
          <cell r="SU98">
            <v>0</v>
          </cell>
          <cell r="SV98">
            <v>0.36805555555555558</v>
          </cell>
          <cell r="SW98">
            <v>0</v>
          </cell>
          <cell r="SX98">
            <v>0.41666666666666663</v>
          </cell>
          <cell r="SY98">
            <v>0.38819444444444445</v>
          </cell>
          <cell r="SZ98">
            <v>1.4173611111111111</v>
          </cell>
          <cell r="TA98">
            <v>0.375</v>
          </cell>
          <cell r="TB98">
            <v>0</v>
          </cell>
          <cell r="TC98">
            <v>0</v>
          </cell>
          <cell r="TD98">
            <v>0</v>
          </cell>
          <cell r="TF98">
            <v>0</v>
          </cell>
          <cell r="TG98">
            <v>0</v>
          </cell>
          <cell r="TH98">
            <v>0</v>
          </cell>
          <cell r="TI98">
            <v>0</v>
          </cell>
          <cell r="TJ98">
            <v>0</v>
          </cell>
          <cell r="TK98">
            <v>0</v>
          </cell>
          <cell r="TL98">
            <v>0</v>
          </cell>
          <cell r="TM98">
            <v>0</v>
          </cell>
          <cell r="TN98">
            <v>0</v>
          </cell>
          <cell r="TO98">
            <v>0</v>
          </cell>
          <cell r="TP98">
            <v>0</v>
          </cell>
          <cell r="TQ98">
            <v>0</v>
          </cell>
          <cell r="TR98">
            <v>0</v>
          </cell>
          <cell r="TS98">
            <v>0</v>
          </cell>
          <cell r="TT98">
            <v>0</v>
          </cell>
          <cell r="TU98">
            <v>0</v>
          </cell>
          <cell r="TV98">
            <v>0</v>
          </cell>
          <cell r="TW98">
            <v>0</v>
          </cell>
          <cell r="TX98">
            <v>0</v>
          </cell>
          <cell r="TY98">
            <v>0</v>
          </cell>
          <cell r="TZ98">
            <v>0</v>
          </cell>
          <cell r="UA98">
            <v>0</v>
          </cell>
          <cell r="UB98">
            <v>0</v>
          </cell>
          <cell r="UC98">
            <v>0</v>
          </cell>
          <cell r="UD98">
            <v>0</v>
          </cell>
          <cell r="UE98">
            <v>0</v>
          </cell>
          <cell r="UF98">
            <v>0</v>
          </cell>
          <cell r="UG98">
            <v>0</v>
          </cell>
          <cell r="UH98">
            <v>0</v>
          </cell>
          <cell r="UI98">
            <v>0</v>
          </cell>
          <cell r="UJ98">
            <v>0</v>
          </cell>
          <cell r="UL98">
            <v>0</v>
          </cell>
          <cell r="UM98">
            <v>0</v>
          </cell>
          <cell r="UN98">
            <v>0</v>
          </cell>
          <cell r="UO98">
            <v>0</v>
          </cell>
          <cell r="UP98">
            <v>0</v>
          </cell>
          <cell r="UQ98">
            <v>0</v>
          </cell>
          <cell r="UR98">
            <v>0</v>
          </cell>
          <cell r="US98">
            <v>0</v>
          </cell>
          <cell r="UT98">
            <v>0</v>
          </cell>
          <cell r="UU98">
            <v>0</v>
          </cell>
          <cell r="UV98">
            <v>0</v>
          </cell>
          <cell r="UW98">
            <v>0</v>
          </cell>
          <cell r="UX98">
            <v>0</v>
          </cell>
          <cell r="UY98">
            <v>0</v>
          </cell>
          <cell r="UZ98">
            <v>0</v>
          </cell>
          <cell r="VA98">
            <v>0</v>
          </cell>
          <cell r="VB98">
            <v>0</v>
          </cell>
          <cell r="VC98">
            <v>0</v>
          </cell>
          <cell r="VD98">
            <v>0</v>
          </cell>
          <cell r="VE98">
            <v>0</v>
          </cell>
          <cell r="VF98">
            <v>0</v>
          </cell>
          <cell r="VG98">
            <v>0</v>
          </cell>
          <cell r="VH98">
            <v>0</v>
          </cell>
          <cell r="VI98">
            <v>0</v>
          </cell>
          <cell r="VJ98">
            <v>0</v>
          </cell>
          <cell r="VK98">
            <v>0</v>
          </cell>
          <cell r="VL98">
            <v>0</v>
          </cell>
          <cell r="VM98">
            <v>0</v>
          </cell>
          <cell r="VN98">
            <v>0</v>
          </cell>
          <cell r="VO98">
            <v>0</v>
          </cell>
          <cell r="VP98">
            <v>0</v>
          </cell>
          <cell r="VR98">
            <v>19</v>
          </cell>
          <cell r="VS98">
            <v>28</v>
          </cell>
          <cell r="VT98">
            <v>17</v>
          </cell>
          <cell r="VU98">
            <v>17</v>
          </cell>
          <cell r="VV98">
            <v>9</v>
          </cell>
          <cell r="VW98">
            <v>2</v>
          </cell>
          <cell r="VX98">
            <v>0</v>
          </cell>
          <cell r="VY98">
            <v>2</v>
          </cell>
          <cell r="VZ98">
            <v>0</v>
          </cell>
          <cell r="WA98">
            <v>0</v>
          </cell>
          <cell r="WB98">
            <v>0</v>
          </cell>
          <cell r="WC98">
            <v>0</v>
          </cell>
          <cell r="WD98">
            <v>2</v>
          </cell>
          <cell r="WE98">
            <v>0</v>
          </cell>
          <cell r="WF98">
            <v>0</v>
          </cell>
          <cell r="WG98">
            <v>0</v>
          </cell>
          <cell r="WH98">
            <v>0</v>
          </cell>
          <cell r="WI98">
            <v>0</v>
          </cell>
          <cell r="WJ98">
            <v>0</v>
          </cell>
          <cell r="WK98">
            <v>0</v>
          </cell>
          <cell r="WL98">
            <v>0</v>
          </cell>
          <cell r="WM98">
            <v>0</v>
          </cell>
          <cell r="WN98">
            <v>0</v>
          </cell>
          <cell r="WO98">
            <v>2</v>
          </cell>
          <cell r="WP98">
            <v>0</v>
          </cell>
          <cell r="WQ98">
            <v>1</v>
          </cell>
          <cell r="WR98">
            <v>3</v>
          </cell>
          <cell r="WS98">
            <v>4</v>
          </cell>
          <cell r="WT98">
            <v>0</v>
          </cell>
          <cell r="WU98">
            <v>0</v>
          </cell>
          <cell r="WV98">
            <v>0</v>
          </cell>
          <cell r="WW98">
            <v>0</v>
          </cell>
          <cell r="WX98">
            <v>0</v>
          </cell>
          <cell r="WY98">
            <v>3</v>
          </cell>
          <cell r="WZ98">
            <v>1</v>
          </cell>
          <cell r="XA98">
            <v>1</v>
          </cell>
          <cell r="XB98">
            <v>0</v>
          </cell>
          <cell r="XC98">
            <v>0</v>
          </cell>
          <cell r="XD98">
            <v>1</v>
          </cell>
          <cell r="XE98">
            <v>0</v>
          </cell>
          <cell r="XF98">
            <v>0</v>
          </cell>
          <cell r="XG98">
            <v>0</v>
          </cell>
          <cell r="XH98">
            <v>0</v>
          </cell>
          <cell r="XI98">
            <v>0</v>
          </cell>
          <cell r="XJ98">
            <v>3</v>
          </cell>
          <cell r="XK98">
            <v>4</v>
          </cell>
          <cell r="XL98">
            <v>8</v>
          </cell>
          <cell r="XM98">
            <v>5</v>
          </cell>
          <cell r="XN98">
            <v>17</v>
          </cell>
          <cell r="XO98">
            <v>0</v>
          </cell>
          <cell r="XP98">
            <v>0</v>
          </cell>
          <cell r="XQ98">
            <v>2</v>
          </cell>
          <cell r="XR98">
            <v>2</v>
          </cell>
          <cell r="XS98">
            <v>0</v>
          </cell>
          <cell r="XT98">
            <v>0</v>
          </cell>
          <cell r="XU98">
            <v>0</v>
          </cell>
          <cell r="XV98">
            <v>0</v>
          </cell>
          <cell r="XW98">
            <v>6</v>
          </cell>
          <cell r="XX98">
            <v>2</v>
          </cell>
          <cell r="XY98">
            <v>2</v>
          </cell>
          <cell r="XZ98">
            <v>10</v>
          </cell>
          <cell r="YA98">
            <v>0</v>
          </cell>
          <cell r="YB98">
            <v>0</v>
          </cell>
          <cell r="YC98">
            <v>0</v>
          </cell>
          <cell r="YD98">
            <v>0</v>
          </cell>
          <cell r="YE98">
            <v>0</v>
          </cell>
          <cell r="YF98">
            <v>36</v>
          </cell>
          <cell r="YG98">
            <v>1</v>
          </cell>
          <cell r="YH98">
            <v>1</v>
          </cell>
          <cell r="YI98">
            <v>0.66666666666666663</v>
          </cell>
          <cell r="YJ98">
            <v>0.89473684210526316</v>
          </cell>
          <cell r="YL98">
            <v>0.875</v>
          </cell>
          <cell r="YM98" t="str">
            <v>A</v>
          </cell>
          <cell r="YN98">
            <v>0.875</v>
          </cell>
          <cell r="YO98">
            <v>2</v>
          </cell>
          <cell r="YP98">
            <v>0.89473684210526316</v>
          </cell>
        </row>
        <row r="99">
          <cell r="B99" t="str">
            <v>RADEN LUCKY H</v>
          </cell>
          <cell r="C99">
            <v>106108</v>
          </cell>
          <cell r="D99" t="str">
            <v>8</v>
          </cell>
          <cell r="E99" t="str">
            <v>ISLAM</v>
          </cell>
          <cell r="F99" t="str">
            <v>PKWT</v>
          </cell>
          <cell r="G99" t="str">
            <v>POSTPAID</v>
          </cell>
          <cell r="J99">
            <v>18010697</v>
          </cell>
          <cell r="K99">
            <v>570140</v>
          </cell>
          <cell r="L99" t="str">
            <v>LAKI-LAKI</v>
          </cell>
          <cell r="M99" t="str">
            <v>AGENT POSTPAID</v>
          </cell>
          <cell r="N99" t="str">
            <v>IIN TARINAH</v>
          </cell>
          <cell r="O99" t="str">
            <v>AAN YANUAR</v>
          </cell>
          <cell r="Q99">
            <v>1.3756944444444446</v>
          </cell>
          <cell r="R99">
            <v>58</v>
          </cell>
          <cell r="S99" t="str">
            <v>H</v>
          </cell>
          <cell r="AB99">
            <v>1.3784722222222219</v>
          </cell>
          <cell r="AC99">
            <v>62</v>
          </cell>
          <cell r="AD99" t="str">
            <v>H</v>
          </cell>
          <cell r="AM99">
            <v>1.375</v>
          </cell>
          <cell r="AN99">
            <v>62</v>
          </cell>
          <cell r="AO99" t="str">
            <v>TDP</v>
          </cell>
          <cell r="AP99" t="str">
            <v>DANI RAMDANI</v>
          </cell>
          <cell r="AQ99" t="str">
            <v>KETEPATAN LOGIN</v>
          </cell>
          <cell r="AX99">
            <v>0</v>
          </cell>
          <cell r="AZ99" t="str">
            <v>LL</v>
          </cell>
          <cell r="BI99">
            <v>0</v>
          </cell>
          <cell r="BK99" t="str">
            <v>LL</v>
          </cell>
          <cell r="BT99">
            <v>1.2013888888888888</v>
          </cell>
          <cell r="BU99" t="str">
            <v>66-2</v>
          </cell>
          <cell r="BV99" t="str">
            <v>H</v>
          </cell>
          <cell r="CE99">
            <v>0.37499999999999994</v>
          </cell>
          <cell r="CF99">
            <v>62</v>
          </cell>
          <cell r="CG99" t="str">
            <v>H</v>
          </cell>
          <cell r="CP99">
            <v>2.3625000000000003</v>
          </cell>
          <cell r="CQ99">
            <v>82</v>
          </cell>
          <cell r="CR99" t="str">
            <v>H</v>
          </cell>
          <cell r="DA99">
            <v>0</v>
          </cell>
          <cell r="DC99" t="str">
            <v>LL</v>
          </cell>
          <cell r="DL99">
            <v>1.229166666666667</v>
          </cell>
          <cell r="DM99" t="str">
            <v>67-2</v>
          </cell>
          <cell r="DN99" t="str">
            <v>H</v>
          </cell>
          <cell r="DW99">
            <v>1.3486111111111108</v>
          </cell>
          <cell r="DX99">
            <v>68</v>
          </cell>
          <cell r="DY99" t="str">
            <v>H</v>
          </cell>
          <cell r="EH99">
            <v>0</v>
          </cell>
          <cell r="EJ99" t="str">
            <v>LL</v>
          </cell>
          <cell r="ES99">
            <v>1.3715277777777779</v>
          </cell>
          <cell r="ET99">
            <v>58</v>
          </cell>
          <cell r="EU99" t="str">
            <v>H</v>
          </cell>
          <cell r="FD99">
            <v>1.3756944444444446</v>
          </cell>
          <cell r="FE99">
            <v>60</v>
          </cell>
          <cell r="FF99" t="str">
            <v>H</v>
          </cell>
          <cell r="FO99">
            <v>1.3756944444444446</v>
          </cell>
          <cell r="FP99">
            <v>62</v>
          </cell>
          <cell r="FQ99" t="str">
            <v>H</v>
          </cell>
          <cell r="FZ99">
            <v>1.375</v>
          </cell>
          <cell r="GA99">
            <v>68</v>
          </cell>
          <cell r="GB99" t="str">
            <v>H</v>
          </cell>
          <cell r="GK99">
            <v>0</v>
          </cell>
          <cell r="GM99" t="str">
            <v>C</v>
          </cell>
          <cell r="GV99">
            <v>1.1881944444444446</v>
          </cell>
          <cell r="GW99" t="str">
            <v>67-2</v>
          </cell>
          <cell r="GX99" t="str">
            <v>H</v>
          </cell>
          <cell r="HG99">
            <v>1.375</v>
          </cell>
          <cell r="HH99">
            <v>62</v>
          </cell>
          <cell r="HI99" t="str">
            <v>H</v>
          </cell>
          <cell r="HR99">
            <v>1.3743055555555557</v>
          </cell>
          <cell r="HS99">
            <v>68</v>
          </cell>
          <cell r="HT99" t="str">
            <v>H</v>
          </cell>
          <cell r="IC99">
            <v>0</v>
          </cell>
          <cell r="IE99" t="str">
            <v>LL</v>
          </cell>
          <cell r="IN99">
            <v>0</v>
          </cell>
          <cell r="IP99" t="str">
            <v>LL</v>
          </cell>
          <cell r="JF99">
            <v>1.3687500000000004</v>
          </cell>
          <cell r="JG99">
            <v>60</v>
          </cell>
          <cell r="JH99" t="str">
            <v>H</v>
          </cell>
          <cell r="JQ99">
            <v>1.3826388888888888</v>
          </cell>
          <cell r="JR99">
            <v>62</v>
          </cell>
          <cell r="JS99" t="str">
            <v>H</v>
          </cell>
          <cell r="KB99">
            <v>0</v>
          </cell>
          <cell r="KD99" t="str">
            <v>LL</v>
          </cell>
          <cell r="KM99">
            <v>1.4180555555555556</v>
          </cell>
          <cell r="KN99">
            <v>42</v>
          </cell>
          <cell r="KO99" t="str">
            <v>H</v>
          </cell>
          <cell r="KX99">
            <v>1.1875</v>
          </cell>
          <cell r="KY99" t="str">
            <v>72-2</v>
          </cell>
          <cell r="KZ99" t="str">
            <v>H</v>
          </cell>
          <cell r="LI99">
            <v>0</v>
          </cell>
          <cell r="LK99" t="str">
            <v>S</v>
          </cell>
          <cell r="NB99">
            <v>58</v>
          </cell>
          <cell r="NC99">
            <v>62</v>
          </cell>
          <cell r="ND99">
            <v>62</v>
          </cell>
          <cell r="NE99">
            <v>0</v>
          </cell>
          <cell r="NF99">
            <v>0</v>
          </cell>
          <cell r="NG99" t="str">
            <v>66-2</v>
          </cell>
          <cell r="NH99">
            <v>62</v>
          </cell>
          <cell r="NI99">
            <v>82</v>
          </cell>
          <cell r="NJ99">
            <v>0</v>
          </cell>
          <cell r="NK99" t="str">
            <v>67-2</v>
          </cell>
          <cell r="NL99">
            <v>68</v>
          </cell>
          <cell r="NM99">
            <v>0</v>
          </cell>
          <cell r="NN99">
            <v>58</v>
          </cell>
          <cell r="NO99">
            <v>60</v>
          </cell>
          <cell r="NP99">
            <v>62</v>
          </cell>
          <cell r="NQ99">
            <v>68</v>
          </cell>
          <cell r="NR99">
            <v>0</v>
          </cell>
          <cell r="NS99" t="str">
            <v>67-2</v>
          </cell>
          <cell r="NT99">
            <v>62</v>
          </cell>
          <cell r="NU99">
            <v>68</v>
          </cell>
          <cell r="NV99">
            <v>0</v>
          </cell>
          <cell r="NW99">
            <v>0</v>
          </cell>
          <cell r="NX99">
            <v>60</v>
          </cell>
          <cell r="NY99">
            <v>62</v>
          </cell>
          <cell r="NZ99">
            <v>0</v>
          </cell>
          <cell r="OA99">
            <v>42</v>
          </cell>
          <cell r="OB99" t="str">
            <v>72-2</v>
          </cell>
          <cell r="OC99">
            <v>0</v>
          </cell>
          <cell r="OD99">
            <v>0</v>
          </cell>
          <cell r="OE99">
            <v>0</v>
          </cell>
          <cell r="OF99">
            <v>0</v>
          </cell>
          <cell r="OH99" t="str">
            <v>H</v>
          </cell>
          <cell r="OI99" t="str">
            <v>H</v>
          </cell>
          <cell r="OJ99" t="str">
            <v>TDP</v>
          </cell>
          <cell r="OK99" t="str">
            <v>LL</v>
          </cell>
          <cell r="OL99" t="str">
            <v>LL</v>
          </cell>
          <cell r="OM99" t="str">
            <v>H</v>
          </cell>
          <cell r="ON99" t="str">
            <v>H</v>
          </cell>
          <cell r="OO99" t="str">
            <v>H</v>
          </cell>
          <cell r="OP99" t="str">
            <v>LL</v>
          </cell>
          <cell r="OQ99" t="str">
            <v>H</v>
          </cell>
          <cell r="OR99" t="str">
            <v>H</v>
          </cell>
          <cell r="OS99" t="str">
            <v>LL</v>
          </cell>
          <cell r="OT99" t="str">
            <v>H</v>
          </cell>
          <cell r="OU99" t="str">
            <v>H</v>
          </cell>
          <cell r="OV99" t="str">
            <v>H</v>
          </cell>
          <cell r="OW99" t="str">
            <v>H</v>
          </cell>
          <cell r="OX99" t="str">
            <v>C</v>
          </cell>
          <cell r="OY99" t="str">
            <v>H</v>
          </cell>
          <cell r="OZ99" t="str">
            <v>H</v>
          </cell>
          <cell r="PA99" t="str">
            <v>H</v>
          </cell>
          <cell r="PB99" t="str">
            <v>LL</v>
          </cell>
          <cell r="PC99" t="str">
            <v>LL</v>
          </cell>
          <cell r="PD99" t="str">
            <v>H</v>
          </cell>
          <cell r="PE99" t="str">
            <v>H</v>
          </cell>
          <cell r="PF99" t="str">
            <v>LL</v>
          </cell>
          <cell r="PG99" t="str">
            <v>H</v>
          </cell>
          <cell r="PH99" t="str">
            <v>H</v>
          </cell>
          <cell r="PI99" t="str">
            <v>S</v>
          </cell>
          <cell r="PJ99">
            <v>0</v>
          </cell>
          <cell r="PK99">
            <v>0</v>
          </cell>
          <cell r="PL99">
            <v>0</v>
          </cell>
          <cell r="PN99">
            <v>0</v>
          </cell>
          <cell r="PO99">
            <v>0</v>
          </cell>
          <cell r="PP99" t="str">
            <v>DANI RAMDANI</v>
          </cell>
          <cell r="PQ99">
            <v>0</v>
          </cell>
          <cell r="PR99">
            <v>0</v>
          </cell>
          <cell r="PS99">
            <v>0</v>
          </cell>
          <cell r="PT99">
            <v>0</v>
          </cell>
          <cell r="PU99">
            <v>0</v>
          </cell>
          <cell r="PV99">
            <v>0</v>
          </cell>
          <cell r="PW99">
            <v>0</v>
          </cell>
          <cell r="PX99">
            <v>0</v>
          </cell>
          <cell r="PY99">
            <v>0</v>
          </cell>
          <cell r="PZ99">
            <v>0</v>
          </cell>
          <cell r="QA99">
            <v>0</v>
          </cell>
          <cell r="QB99">
            <v>0</v>
          </cell>
          <cell r="QC99">
            <v>0</v>
          </cell>
          <cell r="QD99">
            <v>0</v>
          </cell>
          <cell r="QE99">
            <v>0</v>
          </cell>
          <cell r="QF99">
            <v>0</v>
          </cell>
          <cell r="QG99">
            <v>0</v>
          </cell>
          <cell r="QH99">
            <v>0</v>
          </cell>
          <cell r="QI99">
            <v>0</v>
          </cell>
          <cell r="QJ99">
            <v>0</v>
          </cell>
          <cell r="QK99">
            <v>0</v>
          </cell>
          <cell r="QL99">
            <v>0</v>
          </cell>
          <cell r="QM99">
            <v>0</v>
          </cell>
          <cell r="QN99">
            <v>0</v>
          </cell>
          <cell r="QO99">
            <v>0</v>
          </cell>
          <cell r="QP99">
            <v>0</v>
          </cell>
          <cell r="QQ99">
            <v>0</v>
          </cell>
          <cell r="QR99">
            <v>0</v>
          </cell>
          <cell r="QT99">
            <v>0</v>
          </cell>
          <cell r="QU99">
            <v>0</v>
          </cell>
          <cell r="QV99" t="str">
            <v>KETEPATAN LOGIN</v>
          </cell>
          <cell r="QW99">
            <v>0</v>
          </cell>
          <cell r="QX99">
            <v>0</v>
          </cell>
          <cell r="QY99">
            <v>0</v>
          </cell>
          <cell r="QZ99">
            <v>0</v>
          </cell>
          <cell r="RA99">
            <v>0</v>
          </cell>
          <cell r="RB99">
            <v>0</v>
          </cell>
          <cell r="RC99">
            <v>0</v>
          </cell>
          <cell r="RD99">
            <v>0</v>
          </cell>
          <cell r="RE99">
            <v>0</v>
          </cell>
          <cell r="RF99">
            <v>0</v>
          </cell>
          <cell r="RG99">
            <v>0</v>
          </cell>
          <cell r="RH99">
            <v>0</v>
          </cell>
          <cell r="RI99">
            <v>0</v>
          </cell>
          <cell r="RJ99">
            <v>0</v>
          </cell>
          <cell r="RK99">
            <v>0</v>
          </cell>
          <cell r="RL99">
            <v>0</v>
          </cell>
          <cell r="RM99">
            <v>0</v>
          </cell>
          <cell r="RN99">
            <v>0</v>
          </cell>
          <cell r="RO99">
            <v>0</v>
          </cell>
          <cell r="RP99">
            <v>0</v>
          </cell>
          <cell r="RQ99">
            <v>0</v>
          </cell>
          <cell r="RR99">
            <v>0</v>
          </cell>
          <cell r="RS99">
            <v>0</v>
          </cell>
          <cell r="RT99">
            <v>0</v>
          </cell>
          <cell r="RU99">
            <v>0</v>
          </cell>
          <cell r="RV99">
            <v>0</v>
          </cell>
          <cell r="RW99">
            <v>0</v>
          </cell>
          <cell r="RX99">
            <v>0</v>
          </cell>
          <cell r="RZ99">
            <v>1.3756944444444446</v>
          </cell>
          <cell r="SA99">
            <v>1.3784722222222219</v>
          </cell>
          <cell r="SB99">
            <v>1.375</v>
          </cell>
          <cell r="SC99">
            <v>0</v>
          </cell>
          <cell r="SD99">
            <v>0</v>
          </cell>
          <cell r="SE99">
            <v>1.2013888888888888</v>
          </cell>
          <cell r="SF99">
            <v>0.37499999999999994</v>
          </cell>
          <cell r="SG99">
            <v>2.3625000000000003</v>
          </cell>
          <cell r="SH99">
            <v>0</v>
          </cell>
          <cell r="SI99">
            <v>1.229166666666667</v>
          </cell>
          <cell r="SJ99">
            <v>1.3486111111111108</v>
          </cell>
          <cell r="SK99">
            <v>0</v>
          </cell>
          <cell r="SL99">
            <v>1.3715277777777779</v>
          </cell>
          <cell r="SM99">
            <v>1.3756944444444446</v>
          </cell>
          <cell r="SN99">
            <v>1.3756944444444446</v>
          </cell>
          <cell r="SO99">
            <v>1.375</v>
          </cell>
          <cell r="SP99">
            <v>0</v>
          </cell>
          <cell r="SQ99">
            <v>1.1881944444444446</v>
          </cell>
          <cell r="SR99">
            <v>1.375</v>
          </cell>
          <cell r="SS99">
            <v>1.3743055555555557</v>
          </cell>
          <cell r="ST99">
            <v>0</v>
          </cell>
          <cell r="SU99">
            <v>0</v>
          </cell>
          <cell r="SV99">
            <v>1.3687500000000004</v>
          </cell>
          <cell r="SW99">
            <v>1.3826388888888888</v>
          </cell>
          <cell r="SX99">
            <v>0</v>
          </cell>
          <cell r="SY99">
            <v>1.4180555555555556</v>
          </cell>
          <cell r="SZ99">
            <v>1.1875</v>
          </cell>
          <cell r="TA99">
            <v>0</v>
          </cell>
          <cell r="TB99">
            <v>0</v>
          </cell>
          <cell r="TC99">
            <v>0</v>
          </cell>
          <cell r="TD99">
            <v>0</v>
          </cell>
          <cell r="TF99">
            <v>0</v>
          </cell>
          <cell r="TG99">
            <v>0</v>
          </cell>
          <cell r="TH99">
            <v>0</v>
          </cell>
          <cell r="TI99">
            <v>0</v>
          </cell>
          <cell r="TJ99">
            <v>0</v>
          </cell>
          <cell r="TK99">
            <v>0</v>
          </cell>
          <cell r="TL99">
            <v>0</v>
          </cell>
          <cell r="TM99">
            <v>0</v>
          </cell>
          <cell r="TN99">
            <v>0</v>
          </cell>
          <cell r="TO99">
            <v>0</v>
          </cell>
          <cell r="TP99">
            <v>0</v>
          </cell>
          <cell r="TQ99">
            <v>0</v>
          </cell>
          <cell r="TR99">
            <v>0</v>
          </cell>
          <cell r="TS99">
            <v>0</v>
          </cell>
          <cell r="TT99">
            <v>0</v>
          </cell>
          <cell r="TU99">
            <v>0</v>
          </cell>
          <cell r="TV99">
            <v>0</v>
          </cell>
          <cell r="TW99">
            <v>0</v>
          </cell>
          <cell r="TX99">
            <v>0</v>
          </cell>
          <cell r="TY99">
            <v>0</v>
          </cell>
          <cell r="TZ99">
            <v>0</v>
          </cell>
          <cell r="UA99">
            <v>0</v>
          </cell>
          <cell r="UB99">
            <v>0</v>
          </cell>
          <cell r="UC99">
            <v>0</v>
          </cell>
          <cell r="UD99">
            <v>0</v>
          </cell>
          <cell r="UE99">
            <v>0</v>
          </cell>
          <cell r="UF99">
            <v>0</v>
          </cell>
          <cell r="UG99">
            <v>0</v>
          </cell>
          <cell r="UH99">
            <v>0</v>
          </cell>
          <cell r="UI99">
            <v>0</v>
          </cell>
          <cell r="UJ99">
            <v>0</v>
          </cell>
          <cell r="UL99">
            <v>0</v>
          </cell>
          <cell r="UM99">
            <v>0</v>
          </cell>
          <cell r="UN99">
            <v>0</v>
          </cell>
          <cell r="UO99">
            <v>0</v>
          </cell>
          <cell r="UP99">
            <v>0</v>
          </cell>
          <cell r="UQ99">
            <v>0</v>
          </cell>
          <cell r="UR99">
            <v>0</v>
          </cell>
          <cell r="US99">
            <v>0</v>
          </cell>
          <cell r="UT99">
            <v>0</v>
          </cell>
          <cell r="UU99">
            <v>0</v>
          </cell>
          <cell r="UV99">
            <v>0</v>
          </cell>
          <cell r="UW99">
            <v>0</v>
          </cell>
          <cell r="UX99">
            <v>0</v>
          </cell>
          <cell r="UY99">
            <v>0</v>
          </cell>
          <cell r="UZ99">
            <v>0</v>
          </cell>
          <cell r="VA99">
            <v>0</v>
          </cell>
          <cell r="VB99">
            <v>0</v>
          </cell>
          <cell r="VC99">
            <v>0</v>
          </cell>
          <cell r="VD99">
            <v>0</v>
          </cell>
          <cell r="VE99">
            <v>0</v>
          </cell>
          <cell r="VF99">
            <v>0</v>
          </cell>
          <cell r="VG99">
            <v>0</v>
          </cell>
          <cell r="VH99">
            <v>0</v>
          </cell>
          <cell r="VI99">
            <v>0</v>
          </cell>
          <cell r="VJ99">
            <v>0</v>
          </cell>
          <cell r="VK99">
            <v>0</v>
          </cell>
          <cell r="VL99">
            <v>0</v>
          </cell>
          <cell r="VM99">
            <v>0</v>
          </cell>
          <cell r="VN99">
            <v>0</v>
          </cell>
          <cell r="VO99">
            <v>0</v>
          </cell>
          <cell r="VP99">
            <v>0</v>
          </cell>
          <cell r="VR99">
            <v>21</v>
          </cell>
          <cell r="VS99">
            <v>28</v>
          </cell>
          <cell r="VT99">
            <v>20</v>
          </cell>
          <cell r="VU99">
            <v>19</v>
          </cell>
          <cell r="VV99">
            <v>7</v>
          </cell>
          <cell r="VW99">
            <v>1</v>
          </cell>
          <cell r="VX99">
            <v>0</v>
          </cell>
          <cell r="VY99">
            <v>1</v>
          </cell>
          <cell r="VZ99">
            <v>0</v>
          </cell>
          <cell r="WA99">
            <v>0</v>
          </cell>
          <cell r="WB99">
            <v>0</v>
          </cell>
          <cell r="WC99">
            <v>0</v>
          </cell>
          <cell r="WD99">
            <v>1</v>
          </cell>
          <cell r="WE99">
            <v>1</v>
          </cell>
          <cell r="WF99">
            <v>0</v>
          </cell>
          <cell r="WG99">
            <v>0</v>
          </cell>
          <cell r="WH99">
            <v>0</v>
          </cell>
          <cell r="WI99">
            <v>0</v>
          </cell>
          <cell r="WJ99">
            <v>1</v>
          </cell>
          <cell r="WK99">
            <v>0</v>
          </cell>
          <cell r="WL99">
            <v>0</v>
          </cell>
          <cell r="WM99">
            <v>0</v>
          </cell>
          <cell r="WN99">
            <v>0</v>
          </cell>
          <cell r="WO99">
            <v>16</v>
          </cell>
          <cell r="WP99">
            <v>0</v>
          </cell>
          <cell r="WQ99">
            <v>0</v>
          </cell>
          <cell r="WR99">
            <v>1</v>
          </cell>
          <cell r="WS99">
            <v>1</v>
          </cell>
          <cell r="WT99">
            <v>0</v>
          </cell>
          <cell r="WU99">
            <v>0</v>
          </cell>
          <cell r="WV99">
            <v>0</v>
          </cell>
          <cell r="WW99">
            <v>0</v>
          </cell>
          <cell r="WX99">
            <v>0</v>
          </cell>
          <cell r="WY99">
            <v>1</v>
          </cell>
          <cell r="WZ99">
            <v>0</v>
          </cell>
          <cell r="XA99">
            <v>1</v>
          </cell>
          <cell r="XB99">
            <v>0</v>
          </cell>
          <cell r="XC99">
            <v>0</v>
          </cell>
          <cell r="XD99">
            <v>0</v>
          </cell>
          <cell r="XE99">
            <v>0</v>
          </cell>
          <cell r="XF99">
            <v>0</v>
          </cell>
          <cell r="XG99">
            <v>0</v>
          </cell>
          <cell r="XH99">
            <v>0</v>
          </cell>
          <cell r="XI99">
            <v>0</v>
          </cell>
          <cell r="XJ99">
            <v>1</v>
          </cell>
          <cell r="XK99">
            <v>7</v>
          </cell>
          <cell r="XL99">
            <v>8</v>
          </cell>
          <cell r="XM99">
            <v>4</v>
          </cell>
          <cell r="XN99">
            <v>19</v>
          </cell>
          <cell r="XO99">
            <v>0</v>
          </cell>
          <cell r="XP99">
            <v>0</v>
          </cell>
          <cell r="XQ99">
            <v>1</v>
          </cell>
          <cell r="XR99">
            <v>1</v>
          </cell>
          <cell r="XS99">
            <v>0</v>
          </cell>
          <cell r="XT99">
            <v>0</v>
          </cell>
          <cell r="XU99">
            <v>0</v>
          </cell>
          <cell r="XV99">
            <v>0</v>
          </cell>
          <cell r="XW99">
            <v>3</v>
          </cell>
          <cell r="XX99">
            <v>1</v>
          </cell>
          <cell r="XY99">
            <v>1</v>
          </cell>
          <cell r="XZ99">
            <v>5</v>
          </cell>
          <cell r="YA99">
            <v>0</v>
          </cell>
          <cell r="YB99">
            <v>0</v>
          </cell>
          <cell r="YC99">
            <v>0</v>
          </cell>
          <cell r="YD99">
            <v>0</v>
          </cell>
          <cell r="YE99">
            <v>0</v>
          </cell>
          <cell r="YF99">
            <v>39</v>
          </cell>
          <cell r="YG99">
            <v>1</v>
          </cell>
          <cell r="YH99">
            <v>1</v>
          </cell>
          <cell r="YI99">
            <v>0.875</v>
          </cell>
          <cell r="YJ99">
            <v>0.95</v>
          </cell>
          <cell r="YL99">
            <v>0.93548387096774199</v>
          </cell>
          <cell r="YM99" t="str">
            <v>B</v>
          </cell>
          <cell r="YN99">
            <v>0.93548387096774199</v>
          </cell>
          <cell r="YO99">
            <v>1</v>
          </cell>
          <cell r="YP99">
            <v>0.95</v>
          </cell>
        </row>
        <row r="100">
          <cell r="B100" t="str">
            <v>AHMAD ZAKI MUHTAROM</v>
          </cell>
          <cell r="C100">
            <v>86712</v>
          </cell>
          <cell r="D100">
            <v>1</v>
          </cell>
          <cell r="E100" t="str">
            <v>ISLAM</v>
          </cell>
          <cell r="F100" t="str">
            <v>PKWT</v>
          </cell>
          <cell r="G100" t="str">
            <v>POSTPAID</v>
          </cell>
          <cell r="J100">
            <v>17009091</v>
          </cell>
          <cell r="K100">
            <v>570079</v>
          </cell>
          <cell r="L100" t="str">
            <v>LAKI-LAKI</v>
          </cell>
          <cell r="M100" t="str">
            <v>AGENT POSTPAID</v>
          </cell>
          <cell r="N100" t="str">
            <v>ILYAS AFANDI</v>
          </cell>
          <cell r="O100" t="str">
            <v>AAN YANUAR</v>
          </cell>
          <cell r="Q100">
            <v>0.35972222222222228</v>
          </cell>
          <cell r="R100">
            <v>82</v>
          </cell>
          <cell r="S100" t="str">
            <v>H</v>
          </cell>
          <cell r="AB100">
            <v>0</v>
          </cell>
          <cell r="AD100" t="str">
            <v>LL</v>
          </cell>
          <cell r="AM100">
            <v>0.37361111111111112</v>
          </cell>
          <cell r="AN100">
            <v>82</v>
          </cell>
          <cell r="AO100" t="str">
            <v>TDT</v>
          </cell>
          <cell r="AP100" t="str">
            <v>MUHAMMAD FAZRIN RAMDANI</v>
          </cell>
          <cell r="AX100">
            <v>1.3645833333333333</v>
          </cell>
          <cell r="AY100">
            <v>82</v>
          </cell>
          <cell r="AZ100" t="str">
            <v>TDT</v>
          </cell>
          <cell r="BA100" t="str">
            <v>GINANJAR MUKTI RAHMADI</v>
          </cell>
          <cell r="BI100">
            <v>4.3666666666666663</v>
          </cell>
          <cell r="BJ100">
            <v>62</v>
          </cell>
          <cell r="BK100" t="str">
            <v>H</v>
          </cell>
          <cell r="BT100">
            <v>0</v>
          </cell>
          <cell r="BV100" t="str">
            <v>LL</v>
          </cell>
          <cell r="CE100">
            <v>0</v>
          </cell>
          <cell r="CG100" t="str">
            <v>LL</v>
          </cell>
          <cell r="CP100">
            <v>1.1875</v>
          </cell>
          <cell r="CQ100" t="str">
            <v>66-2</v>
          </cell>
          <cell r="CR100" t="str">
            <v>H</v>
          </cell>
          <cell r="DA100">
            <v>0.20138888888888895</v>
          </cell>
          <cell r="DB100" t="str">
            <v>67-2</v>
          </cell>
          <cell r="DC100" t="str">
            <v>H</v>
          </cell>
          <cell r="DL100">
            <v>0.375</v>
          </cell>
          <cell r="DM100">
            <v>62</v>
          </cell>
          <cell r="DN100" t="str">
            <v>H</v>
          </cell>
          <cell r="DW100">
            <v>0.36180555555555555</v>
          </cell>
          <cell r="DX100">
            <v>82</v>
          </cell>
          <cell r="DY100" t="str">
            <v>TDT</v>
          </cell>
          <cell r="DZ100" t="str">
            <v>NOVAN WIDIANSYAH</v>
          </cell>
          <cell r="EH100">
            <v>0.37291666666666656</v>
          </cell>
          <cell r="EI100">
            <v>82</v>
          </cell>
          <cell r="EJ100" t="str">
            <v>H</v>
          </cell>
          <cell r="ES100">
            <v>0</v>
          </cell>
          <cell r="EU100" t="str">
            <v>LL</v>
          </cell>
          <cell r="FD100">
            <v>0.375</v>
          </cell>
          <cell r="FE100">
            <v>60</v>
          </cell>
          <cell r="FF100" t="str">
            <v>H</v>
          </cell>
          <cell r="FO100">
            <v>1.3729166666666666</v>
          </cell>
          <cell r="FP100">
            <v>68</v>
          </cell>
          <cell r="FQ100" t="str">
            <v>H</v>
          </cell>
          <cell r="FZ100">
            <v>0</v>
          </cell>
          <cell r="GB100" t="str">
            <v>LL</v>
          </cell>
          <cell r="GK100">
            <v>0</v>
          </cell>
          <cell r="GM100" t="str">
            <v>C</v>
          </cell>
          <cell r="GV100">
            <v>0.18680555555555556</v>
          </cell>
          <cell r="GW100" t="str">
            <v>67-2</v>
          </cell>
          <cell r="GX100" t="str">
            <v>H</v>
          </cell>
          <cell r="HG100">
            <v>2.3659722222222221</v>
          </cell>
          <cell r="HH100">
            <v>60</v>
          </cell>
          <cell r="HI100" t="str">
            <v>H</v>
          </cell>
          <cell r="HR100">
            <v>0.37430555555555556</v>
          </cell>
          <cell r="HS100">
            <v>58</v>
          </cell>
          <cell r="HT100" t="str">
            <v>H</v>
          </cell>
          <cell r="IC100">
            <v>0.37777777777777777</v>
          </cell>
          <cell r="ID100">
            <v>62</v>
          </cell>
          <cell r="IE100" t="str">
            <v>H</v>
          </cell>
          <cell r="IN100">
            <v>0.37013888888888891</v>
          </cell>
          <cell r="IO100">
            <v>84</v>
          </cell>
          <cell r="IP100" t="str">
            <v>H</v>
          </cell>
          <cell r="JF100">
            <v>0</v>
          </cell>
          <cell r="JH100" t="str">
            <v>LL</v>
          </cell>
          <cell r="JQ100">
            <v>0</v>
          </cell>
          <cell r="JS100" t="str">
            <v>LL</v>
          </cell>
          <cell r="KB100">
            <v>0</v>
          </cell>
          <cell r="KD100" t="str">
            <v>CD</v>
          </cell>
          <cell r="KE100" t="str">
            <v>HERU ADIANA</v>
          </cell>
          <cell r="KF100" t="str">
            <v>KETEPATAN LOGIN</v>
          </cell>
          <cell r="KI100" t="str">
            <v>ANAK SAKIT</v>
          </cell>
          <cell r="KM100">
            <v>7.6388888888888618E-3</v>
          </cell>
          <cell r="KO100" t="str">
            <v>CD</v>
          </cell>
          <cell r="KP100" t="str">
            <v>RACHMAT IQBAL</v>
          </cell>
          <cell r="KT100" t="str">
            <v>BIBI MENINGGAL</v>
          </cell>
          <cell r="KX100">
            <v>0.37361111111111112</v>
          </cell>
          <cell r="KY100">
            <v>60</v>
          </cell>
          <cell r="KZ100" t="str">
            <v>H</v>
          </cell>
          <cell r="LI100">
            <v>0.19305555555555554</v>
          </cell>
          <cell r="LJ100" t="str">
            <v>72-2</v>
          </cell>
          <cell r="LK100" t="str">
            <v>H</v>
          </cell>
          <cell r="NB100">
            <v>82</v>
          </cell>
          <cell r="NC100">
            <v>0</v>
          </cell>
          <cell r="ND100">
            <v>82</v>
          </cell>
          <cell r="NE100">
            <v>82</v>
          </cell>
          <cell r="NF100">
            <v>62</v>
          </cell>
          <cell r="NG100">
            <v>0</v>
          </cell>
          <cell r="NH100">
            <v>0</v>
          </cell>
          <cell r="NI100" t="str">
            <v>66-2</v>
          </cell>
          <cell r="NJ100" t="str">
            <v>67-2</v>
          </cell>
          <cell r="NK100">
            <v>62</v>
          </cell>
          <cell r="NL100">
            <v>82</v>
          </cell>
          <cell r="NM100">
            <v>82</v>
          </cell>
          <cell r="NN100">
            <v>0</v>
          </cell>
          <cell r="NO100">
            <v>60</v>
          </cell>
          <cell r="NP100">
            <v>68</v>
          </cell>
          <cell r="NQ100">
            <v>0</v>
          </cell>
          <cell r="NR100">
            <v>0</v>
          </cell>
          <cell r="NS100" t="str">
            <v>67-2</v>
          </cell>
          <cell r="NT100">
            <v>60</v>
          </cell>
          <cell r="NU100">
            <v>58</v>
          </cell>
          <cell r="NV100">
            <v>62</v>
          </cell>
          <cell r="NW100">
            <v>84</v>
          </cell>
          <cell r="NX100">
            <v>0</v>
          </cell>
          <cell r="NY100">
            <v>0</v>
          </cell>
          <cell r="NZ100">
            <v>0</v>
          </cell>
          <cell r="OA100">
            <v>0</v>
          </cell>
          <cell r="OB100">
            <v>60</v>
          </cell>
          <cell r="OC100" t="str">
            <v>72-2</v>
          </cell>
          <cell r="OD100">
            <v>0</v>
          </cell>
          <cell r="OE100">
            <v>0</v>
          </cell>
          <cell r="OF100">
            <v>0</v>
          </cell>
          <cell r="OH100" t="str">
            <v>H</v>
          </cell>
          <cell r="OI100" t="str">
            <v>LL</v>
          </cell>
          <cell r="OJ100" t="str">
            <v>TDT</v>
          </cell>
          <cell r="OK100" t="str">
            <v>TDT</v>
          </cell>
          <cell r="OL100" t="str">
            <v>H</v>
          </cell>
          <cell r="OM100" t="str">
            <v>LL</v>
          </cell>
          <cell r="ON100" t="str">
            <v>LL</v>
          </cell>
          <cell r="OO100" t="str">
            <v>H</v>
          </cell>
          <cell r="OP100" t="str">
            <v>H</v>
          </cell>
          <cell r="OQ100" t="str">
            <v>H</v>
          </cell>
          <cell r="OR100" t="str">
            <v>TDT</v>
          </cell>
          <cell r="OS100" t="str">
            <v>H</v>
          </cell>
          <cell r="OT100" t="str">
            <v>LL</v>
          </cell>
          <cell r="OU100" t="str">
            <v>H</v>
          </cell>
          <cell r="OV100" t="str">
            <v>H</v>
          </cell>
          <cell r="OW100" t="str">
            <v>LL</v>
          </cell>
          <cell r="OX100" t="str">
            <v>C</v>
          </cell>
          <cell r="OY100" t="str">
            <v>H</v>
          </cell>
          <cell r="OZ100" t="str">
            <v>H</v>
          </cell>
          <cell r="PA100" t="str">
            <v>H</v>
          </cell>
          <cell r="PB100" t="str">
            <v>H</v>
          </cell>
          <cell r="PC100" t="str">
            <v>H</v>
          </cell>
          <cell r="PD100" t="str">
            <v>LL</v>
          </cell>
          <cell r="PE100" t="str">
            <v>LL</v>
          </cell>
          <cell r="PF100" t="str">
            <v>CD</v>
          </cell>
          <cell r="PG100" t="str">
            <v>CD</v>
          </cell>
          <cell r="PH100" t="str">
            <v>H</v>
          </cell>
          <cell r="PI100" t="str">
            <v>H</v>
          </cell>
          <cell r="PJ100">
            <v>0</v>
          </cell>
          <cell r="PK100">
            <v>0</v>
          </cell>
          <cell r="PL100">
            <v>0</v>
          </cell>
          <cell r="PN100">
            <v>0</v>
          </cell>
          <cell r="PO100">
            <v>0</v>
          </cell>
          <cell r="PP100" t="str">
            <v>MUHAMMAD FAZRIN RAMDANI</v>
          </cell>
          <cell r="PQ100" t="str">
            <v>GINANJAR MUKTI RAHMADI</v>
          </cell>
          <cell r="PR100">
            <v>0</v>
          </cell>
          <cell r="PS100">
            <v>0</v>
          </cell>
          <cell r="PT100">
            <v>0</v>
          </cell>
          <cell r="PU100">
            <v>0</v>
          </cell>
          <cell r="PV100">
            <v>0</v>
          </cell>
          <cell r="PW100">
            <v>0</v>
          </cell>
          <cell r="PX100" t="str">
            <v>NOVAN WIDIANSYAH</v>
          </cell>
          <cell r="PY100">
            <v>0</v>
          </cell>
          <cell r="PZ100">
            <v>0</v>
          </cell>
          <cell r="QA100">
            <v>0</v>
          </cell>
          <cell r="QB100">
            <v>0</v>
          </cell>
          <cell r="QC100">
            <v>0</v>
          </cell>
          <cell r="QD100">
            <v>0</v>
          </cell>
          <cell r="QE100">
            <v>0</v>
          </cell>
          <cell r="QF100">
            <v>0</v>
          </cell>
          <cell r="QG100">
            <v>0</v>
          </cell>
          <cell r="QH100">
            <v>0</v>
          </cell>
          <cell r="QI100">
            <v>0</v>
          </cell>
          <cell r="QJ100">
            <v>0</v>
          </cell>
          <cell r="QK100">
            <v>0</v>
          </cell>
          <cell r="QL100" t="str">
            <v>HERU ADIANA</v>
          </cell>
          <cell r="QM100" t="str">
            <v>RACHMAT IQBAL</v>
          </cell>
          <cell r="QN100">
            <v>0</v>
          </cell>
          <cell r="QO100">
            <v>0</v>
          </cell>
          <cell r="QP100">
            <v>0</v>
          </cell>
          <cell r="QQ100">
            <v>0</v>
          </cell>
          <cell r="QR100">
            <v>0</v>
          </cell>
          <cell r="QT100">
            <v>0</v>
          </cell>
          <cell r="QU100">
            <v>0</v>
          </cell>
          <cell r="QV100">
            <v>0</v>
          </cell>
          <cell r="QW100">
            <v>0</v>
          </cell>
          <cell r="QX100">
            <v>0</v>
          </cell>
          <cell r="QY100">
            <v>0</v>
          </cell>
          <cell r="QZ100">
            <v>0</v>
          </cell>
          <cell r="RA100">
            <v>0</v>
          </cell>
          <cell r="RB100">
            <v>0</v>
          </cell>
          <cell r="RC100">
            <v>0</v>
          </cell>
          <cell r="RD100">
            <v>0</v>
          </cell>
          <cell r="RE100">
            <v>0</v>
          </cell>
          <cell r="RF100">
            <v>0</v>
          </cell>
          <cell r="RG100">
            <v>0</v>
          </cell>
          <cell r="RH100">
            <v>0</v>
          </cell>
          <cell r="RI100">
            <v>0</v>
          </cell>
          <cell r="RJ100">
            <v>0</v>
          </cell>
          <cell r="RK100">
            <v>0</v>
          </cell>
          <cell r="RL100">
            <v>0</v>
          </cell>
          <cell r="RM100">
            <v>0</v>
          </cell>
          <cell r="RN100">
            <v>0</v>
          </cell>
          <cell r="RO100">
            <v>0</v>
          </cell>
          <cell r="RP100">
            <v>0</v>
          </cell>
          <cell r="RQ100">
            <v>0</v>
          </cell>
          <cell r="RR100" t="str">
            <v>KETEPATAN LOGIN</v>
          </cell>
          <cell r="RS100">
            <v>0</v>
          </cell>
          <cell r="RT100">
            <v>0</v>
          </cell>
          <cell r="RU100">
            <v>0</v>
          </cell>
          <cell r="RV100">
            <v>0</v>
          </cell>
          <cell r="RW100">
            <v>0</v>
          </cell>
          <cell r="RX100">
            <v>0</v>
          </cell>
          <cell r="RZ100">
            <v>0.35972222222222228</v>
          </cell>
          <cell r="SA100">
            <v>0</v>
          </cell>
          <cell r="SB100">
            <v>0.37361111111111112</v>
          </cell>
          <cell r="SC100">
            <v>1.3645833333333333</v>
          </cell>
          <cell r="SD100">
            <v>4.3666666666666663</v>
          </cell>
          <cell r="SE100">
            <v>0</v>
          </cell>
          <cell r="SF100">
            <v>0</v>
          </cell>
          <cell r="SG100">
            <v>1.1875</v>
          </cell>
          <cell r="SH100">
            <v>0.20138888888888895</v>
          </cell>
          <cell r="SI100">
            <v>0.375</v>
          </cell>
          <cell r="SJ100">
            <v>0.36180555555555555</v>
          </cell>
          <cell r="SK100">
            <v>0.37291666666666656</v>
          </cell>
          <cell r="SL100">
            <v>0</v>
          </cell>
          <cell r="SM100">
            <v>0.375</v>
          </cell>
          <cell r="SN100">
            <v>1.3729166666666666</v>
          </cell>
          <cell r="SO100">
            <v>0</v>
          </cell>
          <cell r="SP100">
            <v>0</v>
          </cell>
          <cell r="SQ100">
            <v>0.18680555555555556</v>
          </cell>
          <cell r="SR100">
            <v>2.3659722222222221</v>
          </cell>
          <cell r="SS100">
            <v>0.37430555555555556</v>
          </cell>
          <cell r="ST100">
            <v>0.37777777777777777</v>
          </cell>
          <cell r="SU100">
            <v>0.37013888888888891</v>
          </cell>
          <cell r="SV100">
            <v>0</v>
          </cell>
          <cell r="SW100">
            <v>0</v>
          </cell>
          <cell r="SX100">
            <v>0</v>
          </cell>
          <cell r="SY100">
            <v>7.6388888888888618E-3</v>
          </cell>
          <cell r="SZ100">
            <v>0.37361111111111112</v>
          </cell>
          <cell r="TA100">
            <v>0.19305555555555554</v>
          </cell>
          <cell r="TB100">
            <v>0</v>
          </cell>
          <cell r="TC100">
            <v>0</v>
          </cell>
          <cell r="TD100">
            <v>0</v>
          </cell>
          <cell r="TF100">
            <v>0</v>
          </cell>
          <cell r="TG100">
            <v>0</v>
          </cell>
          <cell r="TH100">
            <v>0</v>
          </cell>
          <cell r="TI100">
            <v>0</v>
          </cell>
          <cell r="TJ100">
            <v>0</v>
          </cell>
          <cell r="TK100">
            <v>0</v>
          </cell>
          <cell r="TL100">
            <v>0</v>
          </cell>
          <cell r="TM100">
            <v>0</v>
          </cell>
          <cell r="TN100">
            <v>0</v>
          </cell>
          <cell r="TO100">
            <v>0</v>
          </cell>
          <cell r="TP100">
            <v>0</v>
          </cell>
          <cell r="TQ100">
            <v>0</v>
          </cell>
          <cell r="TR100">
            <v>0</v>
          </cell>
          <cell r="TS100">
            <v>0</v>
          </cell>
          <cell r="TT100">
            <v>0</v>
          </cell>
          <cell r="TU100">
            <v>0</v>
          </cell>
          <cell r="TV100">
            <v>0</v>
          </cell>
          <cell r="TW100">
            <v>0</v>
          </cell>
          <cell r="TX100">
            <v>0</v>
          </cell>
          <cell r="TY100">
            <v>0</v>
          </cell>
          <cell r="TZ100">
            <v>0</v>
          </cell>
          <cell r="UA100">
            <v>0</v>
          </cell>
          <cell r="UB100">
            <v>0</v>
          </cell>
          <cell r="UC100">
            <v>0</v>
          </cell>
          <cell r="UD100">
            <v>0</v>
          </cell>
          <cell r="UE100">
            <v>0</v>
          </cell>
          <cell r="UF100">
            <v>0</v>
          </cell>
          <cell r="UG100">
            <v>0</v>
          </cell>
          <cell r="UH100">
            <v>0</v>
          </cell>
          <cell r="UI100">
            <v>0</v>
          </cell>
          <cell r="UJ100">
            <v>0</v>
          </cell>
          <cell r="UL100">
            <v>0</v>
          </cell>
          <cell r="UM100">
            <v>0</v>
          </cell>
          <cell r="UN100">
            <v>0</v>
          </cell>
          <cell r="UO100">
            <v>0</v>
          </cell>
          <cell r="UP100">
            <v>0</v>
          </cell>
          <cell r="UQ100">
            <v>0</v>
          </cell>
          <cell r="UR100">
            <v>0</v>
          </cell>
          <cell r="US100">
            <v>0</v>
          </cell>
          <cell r="UT100">
            <v>0</v>
          </cell>
          <cell r="UU100">
            <v>0</v>
          </cell>
          <cell r="UV100">
            <v>0</v>
          </cell>
          <cell r="UW100">
            <v>0</v>
          </cell>
          <cell r="UX100">
            <v>0</v>
          </cell>
          <cell r="UY100">
            <v>0</v>
          </cell>
          <cell r="UZ100">
            <v>0</v>
          </cell>
          <cell r="VA100">
            <v>0</v>
          </cell>
          <cell r="VB100">
            <v>0</v>
          </cell>
          <cell r="VC100">
            <v>0</v>
          </cell>
          <cell r="VD100">
            <v>0</v>
          </cell>
          <cell r="VE100">
            <v>0</v>
          </cell>
          <cell r="VF100">
            <v>0</v>
          </cell>
          <cell r="VG100">
            <v>0</v>
          </cell>
          <cell r="VH100">
            <v>0</v>
          </cell>
          <cell r="VI100">
            <v>0</v>
          </cell>
          <cell r="VJ100">
            <v>0</v>
          </cell>
          <cell r="VK100">
            <v>0</v>
          </cell>
          <cell r="VL100">
            <v>0</v>
          </cell>
          <cell r="VM100">
            <v>0</v>
          </cell>
          <cell r="VN100">
            <v>0</v>
          </cell>
          <cell r="VO100">
            <v>0</v>
          </cell>
          <cell r="VP100">
            <v>0</v>
          </cell>
          <cell r="VR100">
            <v>21</v>
          </cell>
          <cell r="VS100">
            <v>28</v>
          </cell>
          <cell r="VT100">
            <v>21</v>
          </cell>
          <cell r="VU100">
            <v>18</v>
          </cell>
          <cell r="VV100">
            <v>7</v>
          </cell>
          <cell r="VW100">
            <v>0</v>
          </cell>
          <cell r="VX100">
            <v>0</v>
          </cell>
          <cell r="VY100">
            <v>0</v>
          </cell>
          <cell r="VZ100">
            <v>0</v>
          </cell>
          <cell r="WA100">
            <v>0</v>
          </cell>
          <cell r="WB100">
            <v>0</v>
          </cell>
          <cell r="WC100">
            <v>0</v>
          </cell>
          <cell r="WD100">
            <v>0</v>
          </cell>
          <cell r="WE100">
            <v>1</v>
          </cell>
          <cell r="WF100">
            <v>0</v>
          </cell>
          <cell r="WG100">
            <v>2</v>
          </cell>
          <cell r="WH100">
            <v>0</v>
          </cell>
          <cell r="WI100">
            <v>0</v>
          </cell>
          <cell r="WJ100">
            <v>3</v>
          </cell>
          <cell r="WK100">
            <v>0</v>
          </cell>
          <cell r="WL100">
            <v>0</v>
          </cell>
          <cell r="WM100">
            <v>0</v>
          </cell>
          <cell r="WN100">
            <v>0</v>
          </cell>
          <cell r="WO100">
            <v>16</v>
          </cell>
          <cell r="WP100">
            <v>0</v>
          </cell>
          <cell r="WQ100">
            <v>3</v>
          </cell>
          <cell r="WR100">
            <v>0</v>
          </cell>
          <cell r="WS100">
            <v>3</v>
          </cell>
          <cell r="WT100">
            <v>0</v>
          </cell>
          <cell r="WU100">
            <v>0</v>
          </cell>
          <cell r="WV100">
            <v>0</v>
          </cell>
          <cell r="WW100">
            <v>0</v>
          </cell>
          <cell r="WX100">
            <v>0</v>
          </cell>
          <cell r="WY100">
            <v>0</v>
          </cell>
          <cell r="WZ100">
            <v>0</v>
          </cell>
          <cell r="XA100">
            <v>1</v>
          </cell>
          <cell r="XB100">
            <v>0</v>
          </cell>
          <cell r="XC100">
            <v>0</v>
          </cell>
          <cell r="XD100">
            <v>0</v>
          </cell>
          <cell r="XE100">
            <v>0</v>
          </cell>
          <cell r="XF100">
            <v>0</v>
          </cell>
          <cell r="XG100">
            <v>0</v>
          </cell>
          <cell r="XH100">
            <v>0</v>
          </cell>
          <cell r="XI100">
            <v>0</v>
          </cell>
          <cell r="XJ100">
            <v>1</v>
          </cell>
          <cell r="XK100">
            <v>7</v>
          </cell>
          <cell r="XL100">
            <v>7</v>
          </cell>
          <cell r="XM100">
            <v>4</v>
          </cell>
          <cell r="XN100">
            <v>18</v>
          </cell>
          <cell r="XO100">
            <v>0</v>
          </cell>
          <cell r="XP100">
            <v>0</v>
          </cell>
          <cell r="XQ100">
            <v>0</v>
          </cell>
          <cell r="XR100">
            <v>0</v>
          </cell>
          <cell r="XS100">
            <v>0</v>
          </cell>
          <cell r="XT100">
            <v>0</v>
          </cell>
          <cell r="XU100">
            <v>0</v>
          </cell>
          <cell r="XV100">
            <v>0</v>
          </cell>
          <cell r="XW100">
            <v>3</v>
          </cell>
          <cell r="XX100">
            <v>2</v>
          </cell>
          <cell r="XY100">
            <v>2</v>
          </cell>
          <cell r="XZ100">
            <v>7</v>
          </cell>
          <cell r="YA100">
            <v>0</v>
          </cell>
          <cell r="YB100">
            <v>0</v>
          </cell>
          <cell r="YC100">
            <v>0</v>
          </cell>
          <cell r="YD100">
            <v>0</v>
          </cell>
          <cell r="YE100">
            <v>0</v>
          </cell>
          <cell r="YF100">
            <v>36</v>
          </cell>
          <cell r="YG100">
            <v>1</v>
          </cell>
          <cell r="YH100">
            <v>1</v>
          </cell>
          <cell r="YI100">
            <v>1</v>
          </cell>
          <cell r="YJ100">
            <v>1</v>
          </cell>
          <cell r="YL100">
            <v>1</v>
          </cell>
          <cell r="YM100" t="str">
            <v>B</v>
          </cell>
          <cell r="YN100">
            <v>1</v>
          </cell>
          <cell r="YO100">
            <v>0</v>
          </cell>
          <cell r="YP100">
            <v>1</v>
          </cell>
        </row>
        <row r="101">
          <cell r="B101" t="str">
            <v>ANNISA NUR AFIDAH</v>
          </cell>
          <cell r="C101">
            <v>43284</v>
          </cell>
          <cell r="D101" t="str">
            <v>193</v>
          </cell>
          <cell r="E101" t="str">
            <v>ISLAM</v>
          </cell>
          <cell r="F101" t="str">
            <v>PKWT</v>
          </cell>
          <cell r="G101" t="str">
            <v>POSTPAID</v>
          </cell>
          <cell r="J101">
            <v>14010357</v>
          </cell>
          <cell r="K101">
            <v>570185</v>
          </cell>
          <cell r="L101" t="str">
            <v>PEREMPUAN</v>
          </cell>
          <cell r="M101" t="str">
            <v>AGENT POSTPAID</v>
          </cell>
          <cell r="N101" t="str">
            <v>ADITYA AMRULLAH</v>
          </cell>
          <cell r="O101" t="str">
            <v>RIKA RIANY</v>
          </cell>
          <cell r="Q101">
            <v>0.3756944444444445</v>
          </cell>
          <cell r="R101">
            <v>26</v>
          </cell>
          <cell r="S101" t="str">
            <v>H</v>
          </cell>
          <cell r="AB101">
            <v>0.37777777777777777</v>
          </cell>
          <cell r="AC101">
            <v>30</v>
          </cell>
          <cell r="AD101" t="str">
            <v>H</v>
          </cell>
          <cell r="AM101">
            <v>0.18819444444444444</v>
          </cell>
          <cell r="AN101" t="str">
            <v>66-2</v>
          </cell>
          <cell r="AO101" t="str">
            <v>H</v>
          </cell>
          <cell r="AX101">
            <v>0</v>
          </cell>
          <cell r="AZ101" t="str">
            <v>LP</v>
          </cell>
          <cell r="BI101">
            <v>0</v>
          </cell>
          <cell r="BK101" t="str">
            <v>LP</v>
          </cell>
          <cell r="BT101">
            <v>0.38402777777777775</v>
          </cell>
          <cell r="BU101">
            <v>22</v>
          </cell>
          <cell r="BV101" t="str">
            <v>H</v>
          </cell>
          <cell r="CE101">
            <v>0.38611111111111118</v>
          </cell>
          <cell r="CF101">
            <v>22</v>
          </cell>
          <cell r="CG101" t="str">
            <v>TDP</v>
          </cell>
          <cell r="CH101" t="str">
            <v>ANDITA HAPSARI</v>
          </cell>
          <cell r="CI101" t="str">
            <v>CES</v>
          </cell>
          <cell r="CP101">
            <v>0.38888888888888895</v>
          </cell>
          <cell r="CQ101">
            <v>22</v>
          </cell>
          <cell r="CR101" t="str">
            <v>TDP</v>
          </cell>
          <cell r="CS101" t="str">
            <v>TRIA VIDIYANTI</v>
          </cell>
          <cell r="CT101" t="str">
            <v>RESPON WEB</v>
          </cell>
          <cell r="DA101">
            <v>0.18819444444444444</v>
          </cell>
          <cell r="DB101" t="str">
            <v>66-2</v>
          </cell>
          <cell r="DC101" t="str">
            <v>H</v>
          </cell>
          <cell r="DL101">
            <v>0</v>
          </cell>
          <cell r="DN101" t="str">
            <v>LP</v>
          </cell>
          <cell r="DW101">
            <v>0.37569444444444439</v>
          </cell>
          <cell r="DX101">
            <v>22</v>
          </cell>
          <cell r="DY101" t="str">
            <v>H</v>
          </cell>
          <cell r="EH101">
            <v>0.37569444444444439</v>
          </cell>
          <cell r="EI101">
            <v>28</v>
          </cell>
          <cell r="EJ101" t="str">
            <v>H</v>
          </cell>
          <cell r="ES101">
            <v>0.3756944444444445</v>
          </cell>
          <cell r="ET101">
            <v>32</v>
          </cell>
          <cell r="EU101" t="str">
            <v>H</v>
          </cell>
          <cell r="FD101">
            <v>0.3756944444444445</v>
          </cell>
          <cell r="FE101">
            <v>32</v>
          </cell>
          <cell r="FF101" t="str">
            <v>H</v>
          </cell>
          <cell r="FO101">
            <v>0</v>
          </cell>
          <cell r="FQ101" t="str">
            <v>LP</v>
          </cell>
          <cell r="FZ101">
            <v>0.37569444444444444</v>
          </cell>
          <cell r="GA101">
            <v>23</v>
          </cell>
          <cell r="GB101" t="str">
            <v>H</v>
          </cell>
          <cell r="GK101">
            <v>0.38333333333333336</v>
          </cell>
          <cell r="GL101">
            <v>25</v>
          </cell>
          <cell r="GM101" t="str">
            <v>H</v>
          </cell>
          <cell r="GV101">
            <v>0.37152777777777779</v>
          </cell>
          <cell r="GW101">
            <v>23</v>
          </cell>
          <cell r="GX101" t="str">
            <v>TDP</v>
          </cell>
          <cell r="GY101" t="str">
            <v>SITI NUR ROHAINI</v>
          </cell>
          <cell r="GZ101" t="str">
            <v>NPS</v>
          </cell>
          <cell r="HG101">
            <v>0.18819444444444444</v>
          </cell>
          <cell r="HH101" t="str">
            <v>66-2</v>
          </cell>
          <cell r="HI101" t="str">
            <v>H</v>
          </cell>
          <cell r="HR101">
            <v>0</v>
          </cell>
          <cell r="HT101" t="str">
            <v>C</v>
          </cell>
          <cell r="IC101">
            <v>0</v>
          </cell>
          <cell r="IE101" t="str">
            <v>LP</v>
          </cell>
          <cell r="IN101">
            <v>0</v>
          </cell>
          <cell r="IP101" t="str">
            <v>LP</v>
          </cell>
          <cell r="JF101">
            <v>0.38333333333333336</v>
          </cell>
          <cell r="JG101">
            <v>28</v>
          </cell>
          <cell r="JH101" t="str">
            <v>H</v>
          </cell>
          <cell r="JQ101">
            <v>0.37152777777777785</v>
          </cell>
          <cell r="JR101">
            <v>32</v>
          </cell>
          <cell r="JS101" t="str">
            <v>H</v>
          </cell>
          <cell r="KB101">
            <v>0</v>
          </cell>
          <cell r="KD101" t="str">
            <v>LP</v>
          </cell>
          <cell r="KM101">
            <v>0.41805555555555562</v>
          </cell>
          <cell r="KN101">
            <v>22</v>
          </cell>
          <cell r="KO101" t="str">
            <v>H</v>
          </cell>
          <cell r="KX101">
            <v>0.37569444444444444</v>
          </cell>
          <cell r="KY101">
            <v>22</v>
          </cell>
          <cell r="KZ101" t="str">
            <v>TDP</v>
          </cell>
          <cell r="LA101" t="str">
            <v>ASTRI DIAH LESTARI</v>
          </cell>
          <cell r="LB101" t="str">
            <v>KETEPATAN LOGIN</v>
          </cell>
          <cell r="LI101">
            <v>0.1881944444444445</v>
          </cell>
          <cell r="LJ101" t="str">
            <v>38-2</v>
          </cell>
          <cell r="LK101" t="str">
            <v>H</v>
          </cell>
          <cell r="NB101">
            <v>26</v>
          </cell>
          <cell r="NC101">
            <v>30</v>
          </cell>
          <cell r="ND101" t="str">
            <v>66-2</v>
          </cell>
          <cell r="NE101">
            <v>0</v>
          </cell>
          <cell r="NF101">
            <v>0</v>
          </cell>
          <cell r="NG101">
            <v>22</v>
          </cell>
          <cell r="NH101">
            <v>22</v>
          </cell>
          <cell r="NI101">
            <v>22</v>
          </cell>
          <cell r="NJ101" t="str">
            <v>66-2</v>
          </cell>
          <cell r="NK101">
            <v>0</v>
          </cell>
          <cell r="NL101">
            <v>22</v>
          </cell>
          <cell r="NM101">
            <v>28</v>
          </cell>
          <cell r="NN101">
            <v>32</v>
          </cell>
          <cell r="NO101">
            <v>32</v>
          </cell>
          <cell r="NP101">
            <v>0</v>
          </cell>
          <cell r="NQ101">
            <v>23</v>
          </cell>
          <cell r="NR101">
            <v>25</v>
          </cell>
          <cell r="NS101">
            <v>23</v>
          </cell>
          <cell r="NT101" t="str">
            <v>66-2</v>
          </cell>
          <cell r="NU101">
            <v>0</v>
          </cell>
          <cell r="NV101">
            <v>0</v>
          </cell>
          <cell r="NW101">
            <v>0</v>
          </cell>
          <cell r="NX101">
            <v>28</v>
          </cell>
          <cell r="NY101">
            <v>32</v>
          </cell>
          <cell r="NZ101">
            <v>0</v>
          </cell>
          <cell r="OA101">
            <v>22</v>
          </cell>
          <cell r="OB101">
            <v>22</v>
          </cell>
          <cell r="OC101" t="str">
            <v>38-2</v>
          </cell>
          <cell r="OD101">
            <v>0</v>
          </cell>
          <cell r="OE101">
            <v>0</v>
          </cell>
          <cell r="OF101">
            <v>0</v>
          </cell>
          <cell r="OH101" t="str">
            <v>H</v>
          </cell>
          <cell r="OI101" t="str">
            <v>H</v>
          </cell>
          <cell r="OJ101" t="str">
            <v>H</v>
          </cell>
          <cell r="OK101" t="str">
            <v>LP</v>
          </cell>
          <cell r="OL101" t="str">
            <v>LP</v>
          </cell>
          <cell r="OM101" t="str">
            <v>H</v>
          </cell>
          <cell r="ON101" t="str">
            <v>TDP</v>
          </cell>
          <cell r="OO101" t="str">
            <v>TDP</v>
          </cell>
          <cell r="OP101" t="str">
            <v>H</v>
          </cell>
          <cell r="OQ101" t="str">
            <v>LP</v>
          </cell>
          <cell r="OR101" t="str">
            <v>H</v>
          </cell>
          <cell r="OS101" t="str">
            <v>H</v>
          </cell>
          <cell r="OT101" t="str">
            <v>H</v>
          </cell>
          <cell r="OU101" t="str">
            <v>H</v>
          </cell>
          <cell r="OV101" t="str">
            <v>LP</v>
          </cell>
          <cell r="OW101" t="str">
            <v>H</v>
          </cell>
          <cell r="OX101" t="str">
            <v>H</v>
          </cell>
          <cell r="OY101" t="str">
            <v>TDP</v>
          </cell>
          <cell r="OZ101" t="str">
            <v>H</v>
          </cell>
          <cell r="PA101" t="str">
            <v>C</v>
          </cell>
          <cell r="PB101" t="str">
            <v>LP</v>
          </cell>
          <cell r="PC101" t="str">
            <v>LP</v>
          </cell>
          <cell r="PD101" t="str">
            <v>H</v>
          </cell>
          <cell r="PE101" t="str">
            <v>H</v>
          </cell>
          <cell r="PF101" t="str">
            <v>LP</v>
          </cell>
          <cell r="PG101" t="str">
            <v>H</v>
          </cell>
          <cell r="PH101" t="str">
            <v>TDP</v>
          </cell>
          <cell r="PI101" t="str">
            <v>H</v>
          </cell>
          <cell r="PJ101">
            <v>0</v>
          </cell>
          <cell r="PK101">
            <v>0</v>
          </cell>
          <cell r="PL101">
            <v>0</v>
          </cell>
          <cell r="PN101">
            <v>0</v>
          </cell>
          <cell r="PO101">
            <v>0</v>
          </cell>
          <cell r="PP101">
            <v>0</v>
          </cell>
          <cell r="PQ101">
            <v>0</v>
          </cell>
          <cell r="PR101">
            <v>0</v>
          </cell>
          <cell r="PS101">
            <v>0</v>
          </cell>
          <cell r="PT101" t="str">
            <v>ANDITA HAPSARI</v>
          </cell>
          <cell r="PU101" t="str">
            <v>TRIA VIDIYANTI</v>
          </cell>
          <cell r="PV101">
            <v>0</v>
          </cell>
          <cell r="PW101">
            <v>0</v>
          </cell>
          <cell r="PX101">
            <v>0</v>
          </cell>
          <cell r="PY101">
            <v>0</v>
          </cell>
          <cell r="PZ101">
            <v>0</v>
          </cell>
          <cell r="QA101">
            <v>0</v>
          </cell>
          <cell r="QB101">
            <v>0</v>
          </cell>
          <cell r="QC101">
            <v>0</v>
          </cell>
          <cell r="QD101">
            <v>0</v>
          </cell>
          <cell r="QE101" t="str">
            <v>SITI NUR ROHAINI</v>
          </cell>
          <cell r="QF101">
            <v>0</v>
          </cell>
          <cell r="QG101">
            <v>0</v>
          </cell>
          <cell r="QH101">
            <v>0</v>
          </cell>
          <cell r="QI101">
            <v>0</v>
          </cell>
          <cell r="QJ101">
            <v>0</v>
          </cell>
          <cell r="QK101">
            <v>0</v>
          </cell>
          <cell r="QL101">
            <v>0</v>
          </cell>
          <cell r="QM101">
            <v>0</v>
          </cell>
          <cell r="QN101" t="str">
            <v>ASTRI DIAH LESTARI</v>
          </cell>
          <cell r="QO101">
            <v>0</v>
          </cell>
          <cell r="QP101">
            <v>0</v>
          </cell>
          <cell r="QQ101">
            <v>0</v>
          </cell>
          <cell r="QR101">
            <v>0</v>
          </cell>
          <cell r="QT101">
            <v>0</v>
          </cell>
          <cell r="QU101">
            <v>0</v>
          </cell>
          <cell r="QV101">
            <v>0</v>
          </cell>
          <cell r="QW101">
            <v>0</v>
          </cell>
          <cell r="QX101">
            <v>0</v>
          </cell>
          <cell r="QY101">
            <v>0</v>
          </cell>
          <cell r="QZ101" t="str">
            <v>CES</v>
          </cell>
          <cell r="RA101" t="str">
            <v>RESPON WEB</v>
          </cell>
          <cell r="RB101">
            <v>0</v>
          </cell>
          <cell r="RC101">
            <v>0</v>
          </cell>
          <cell r="RD101">
            <v>0</v>
          </cell>
          <cell r="RE101">
            <v>0</v>
          </cell>
          <cell r="RF101">
            <v>0</v>
          </cell>
          <cell r="RG101">
            <v>0</v>
          </cell>
          <cell r="RH101">
            <v>0</v>
          </cell>
          <cell r="RI101">
            <v>0</v>
          </cell>
          <cell r="RJ101">
            <v>0</v>
          </cell>
          <cell r="RK101" t="str">
            <v>NPS</v>
          </cell>
          <cell r="RL101">
            <v>0</v>
          </cell>
          <cell r="RM101">
            <v>0</v>
          </cell>
          <cell r="RN101">
            <v>0</v>
          </cell>
          <cell r="RO101">
            <v>0</v>
          </cell>
          <cell r="RP101">
            <v>0</v>
          </cell>
          <cell r="RQ101">
            <v>0</v>
          </cell>
          <cell r="RR101">
            <v>0</v>
          </cell>
          <cell r="RS101">
            <v>0</v>
          </cell>
          <cell r="RT101" t="str">
            <v>KETEPATAN LOGIN</v>
          </cell>
          <cell r="RU101">
            <v>0</v>
          </cell>
          <cell r="RV101">
            <v>0</v>
          </cell>
          <cell r="RW101">
            <v>0</v>
          </cell>
          <cell r="RX101">
            <v>0</v>
          </cell>
          <cell r="RZ101">
            <v>0.3756944444444445</v>
          </cell>
          <cell r="SA101">
            <v>0.37777777777777777</v>
          </cell>
          <cell r="SB101">
            <v>0.18819444444444444</v>
          </cell>
          <cell r="SC101">
            <v>0</v>
          </cell>
          <cell r="SD101">
            <v>0</v>
          </cell>
          <cell r="SE101">
            <v>0.38402777777777775</v>
          </cell>
          <cell r="SF101">
            <v>0.38611111111111118</v>
          </cell>
          <cell r="SG101">
            <v>0.38888888888888895</v>
          </cell>
          <cell r="SH101">
            <v>0.18819444444444444</v>
          </cell>
          <cell r="SI101">
            <v>0</v>
          </cell>
          <cell r="SJ101">
            <v>0.37569444444444439</v>
          </cell>
          <cell r="SK101">
            <v>0.37569444444444439</v>
          </cell>
          <cell r="SL101">
            <v>0.3756944444444445</v>
          </cell>
          <cell r="SM101">
            <v>0.3756944444444445</v>
          </cell>
          <cell r="SN101">
            <v>0</v>
          </cell>
          <cell r="SO101">
            <v>0.37569444444444444</v>
          </cell>
          <cell r="SP101">
            <v>0.38333333333333336</v>
          </cell>
          <cell r="SQ101">
            <v>0.37152777777777779</v>
          </cell>
          <cell r="SR101">
            <v>0.18819444444444444</v>
          </cell>
          <cell r="SS101">
            <v>0</v>
          </cell>
          <cell r="ST101">
            <v>0</v>
          </cell>
          <cell r="SU101">
            <v>0</v>
          </cell>
          <cell r="SV101">
            <v>0.38333333333333336</v>
          </cell>
          <cell r="SW101">
            <v>0.37152777777777785</v>
          </cell>
          <cell r="SX101">
            <v>0</v>
          </cell>
          <cell r="SY101">
            <v>0.41805555555555562</v>
          </cell>
          <cell r="SZ101">
            <v>0.37569444444444444</v>
          </cell>
          <cell r="TA101">
            <v>0.1881944444444445</v>
          </cell>
          <cell r="TB101">
            <v>0</v>
          </cell>
          <cell r="TC101">
            <v>0</v>
          </cell>
          <cell r="TD101">
            <v>0</v>
          </cell>
          <cell r="TF101">
            <v>0</v>
          </cell>
          <cell r="TG101">
            <v>0</v>
          </cell>
          <cell r="TH101">
            <v>0</v>
          </cell>
          <cell r="TI101">
            <v>0</v>
          </cell>
          <cell r="TJ101">
            <v>0</v>
          </cell>
          <cell r="TK101">
            <v>0</v>
          </cell>
          <cell r="TL101">
            <v>0</v>
          </cell>
          <cell r="TM101">
            <v>0</v>
          </cell>
          <cell r="TN101">
            <v>0</v>
          </cell>
          <cell r="TO101">
            <v>0</v>
          </cell>
          <cell r="TP101">
            <v>0</v>
          </cell>
          <cell r="TQ101">
            <v>0</v>
          </cell>
          <cell r="TR101">
            <v>0</v>
          </cell>
          <cell r="TS101">
            <v>0</v>
          </cell>
          <cell r="TT101">
            <v>0</v>
          </cell>
          <cell r="TU101">
            <v>0</v>
          </cell>
          <cell r="TV101">
            <v>0</v>
          </cell>
          <cell r="TW101">
            <v>0</v>
          </cell>
          <cell r="TX101">
            <v>0</v>
          </cell>
          <cell r="TY101">
            <v>0</v>
          </cell>
          <cell r="TZ101">
            <v>0</v>
          </cell>
          <cell r="UA101">
            <v>0</v>
          </cell>
          <cell r="UB101">
            <v>0</v>
          </cell>
          <cell r="UC101">
            <v>0</v>
          </cell>
          <cell r="UD101">
            <v>0</v>
          </cell>
          <cell r="UE101">
            <v>0</v>
          </cell>
          <cell r="UF101">
            <v>0</v>
          </cell>
          <cell r="UG101">
            <v>0</v>
          </cell>
          <cell r="UH101">
            <v>0</v>
          </cell>
          <cell r="UI101">
            <v>0</v>
          </cell>
          <cell r="UJ101">
            <v>0</v>
          </cell>
          <cell r="UL101">
            <v>0</v>
          </cell>
          <cell r="UM101">
            <v>0</v>
          </cell>
          <cell r="UN101">
            <v>0</v>
          </cell>
          <cell r="UO101">
            <v>0</v>
          </cell>
          <cell r="UP101">
            <v>0</v>
          </cell>
          <cell r="UQ101">
            <v>0</v>
          </cell>
          <cell r="UR101">
            <v>0</v>
          </cell>
          <cell r="US101">
            <v>0</v>
          </cell>
          <cell r="UT101">
            <v>0</v>
          </cell>
          <cell r="UU101">
            <v>0</v>
          </cell>
          <cell r="UV101">
            <v>0</v>
          </cell>
          <cell r="UW101">
            <v>0</v>
          </cell>
          <cell r="UX101">
            <v>0</v>
          </cell>
          <cell r="UY101">
            <v>0</v>
          </cell>
          <cell r="UZ101">
            <v>0</v>
          </cell>
          <cell r="VA101">
            <v>0</v>
          </cell>
          <cell r="VB101">
            <v>0</v>
          </cell>
          <cell r="VC101">
            <v>0</v>
          </cell>
          <cell r="VD101">
            <v>0</v>
          </cell>
          <cell r="VE101">
            <v>0</v>
          </cell>
          <cell r="VF101">
            <v>0</v>
          </cell>
          <cell r="VG101">
            <v>0</v>
          </cell>
          <cell r="VH101">
            <v>0</v>
          </cell>
          <cell r="VI101">
            <v>0</v>
          </cell>
          <cell r="VJ101">
            <v>0</v>
          </cell>
          <cell r="VK101">
            <v>0</v>
          </cell>
          <cell r="VL101">
            <v>0</v>
          </cell>
          <cell r="VM101">
            <v>0</v>
          </cell>
          <cell r="VN101">
            <v>0</v>
          </cell>
          <cell r="VO101">
            <v>0</v>
          </cell>
          <cell r="VP101">
            <v>0</v>
          </cell>
          <cell r="VR101">
            <v>21</v>
          </cell>
          <cell r="VS101">
            <v>28</v>
          </cell>
          <cell r="VT101">
            <v>21</v>
          </cell>
          <cell r="VU101">
            <v>20</v>
          </cell>
          <cell r="VV101">
            <v>7</v>
          </cell>
          <cell r="VW101">
            <v>0</v>
          </cell>
          <cell r="VX101">
            <v>0</v>
          </cell>
          <cell r="VY101">
            <v>0</v>
          </cell>
          <cell r="VZ101">
            <v>0</v>
          </cell>
          <cell r="WA101">
            <v>0</v>
          </cell>
          <cell r="WB101">
            <v>0</v>
          </cell>
          <cell r="WC101">
            <v>0</v>
          </cell>
          <cell r="WD101">
            <v>0</v>
          </cell>
          <cell r="WE101">
            <v>1</v>
          </cell>
          <cell r="WF101">
            <v>0</v>
          </cell>
          <cell r="WG101">
            <v>0</v>
          </cell>
          <cell r="WH101">
            <v>0</v>
          </cell>
          <cell r="WI101">
            <v>0</v>
          </cell>
          <cell r="WJ101">
            <v>1</v>
          </cell>
          <cell r="WK101">
            <v>0</v>
          </cell>
          <cell r="WL101">
            <v>0</v>
          </cell>
          <cell r="WM101">
            <v>0</v>
          </cell>
          <cell r="WN101">
            <v>0</v>
          </cell>
          <cell r="WO101">
            <v>3</v>
          </cell>
          <cell r="WP101">
            <v>0</v>
          </cell>
          <cell r="WQ101">
            <v>0</v>
          </cell>
          <cell r="WR101">
            <v>4</v>
          </cell>
          <cell r="WS101">
            <v>4</v>
          </cell>
          <cell r="WT101">
            <v>0</v>
          </cell>
          <cell r="WU101">
            <v>0</v>
          </cell>
          <cell r="WV101">
            <v>0</v>
          </cell>
          <cell r="WW101">
            <v>0</v>
          </cell>
          <cell r="WX101">
            <v>0</v>
          </cell>
          <cell r="WY101">
            <v>4</v>
          </cell>
          <cell r="WZ101">
            <v>0</v>
          </cell>
          <cell r="XA101">
            <v>1</v>
          </cell>
          <cell r="XB101">
            <v>1</v>
          </cell>
          <cell r="XC101">
            <v>1</v>
          </cell>
          <cell r="XD101">
            <v>0</v>
          </cell>
          <cell r="XE101">
            <v>1</v>
          </cell>
          <cell r="XF101">
            <v>0</v>
          </cell>
          <cell r="XG101">
            <v>0</v>
          </cell>
          <cell r="XH101">
            <v>0</v>
          </cell>
          <cell r="XI101">
            <v>0</v>
          </cell>
          <cell r="XJ101">
            <v>4</v>
          </cell>
          <cell r="XK101">
            <v>7</v>
          </cell>
          <cell r="XL101">
            <v>8</v>
          </cell>
          <cell r="XM101">
            <v>5</v>
          </cell>
          <cell r="XN101">
            <v>20</v>
          </cell>
          <cell r="XO101">
            <v>0</v>
          </cell>
          <cell r="XP101">
            <v>0</v>
          </cell>
          <cell r="XQ101">
            <v>0</v>
          </cell>
          <cell r="XR101">
            <v>0</v>
          </cell>
          <cell r="XS101">
            <v>0</v>
          </cell>
          <cell r="XT101">
            <v>0</v>
          </cell>
          <cell r="XU101">
            <v>0</v>
          </cell>
          <cell r="XV101">
            <v>0</v>
          </cell>
          <cell r="XW101">
            <v>3</v>
          </cell>
          <cell r="XX101">
            <v>1</v>
          </cell>
          <cell r="XY101">
            <v>1</v>
          </cell>
          <cell r="XZ101">
            <v>5</v>
          </cell>
          <cell r="YA101">
            <v>0</v>
          </cell>
          <cell r="YB101">
            <v>0</v>
          </cell>
          <cell r="YC101">
            <v>0</v>
          </cell>
          <cell r="YD101">
            <v>0</v>
          </cell>
          <cell r="YE101">
            <v>0</v>
          </cell>
          <cell r="YF101">
            <v>40</v>
          </cell>
          <cell r="YG101">
            <v>1</v>
          </cell>
          <cell r="YH101">
            <v>1</v>
          </cell>
          <cell r="YI101">
            <v>1</v>
          </cell>
          <cell r="YJ101">
            <v>1</v>
          </cell>
          <cell r="YL101">
            <v>1</v>
          </cell>
          <cell r="YM101" t="str">
            <v>B</v>
          </cell>
          <cell r="YN101">
            <v>1</v>
          </cell>
          <cell r="YO101">
            <v>0</v>
          </cell>
          <cell r="YP101">
            <v>1</v>
          </cell>
        </row>
        <row r="102">
          <cell r="B102" t="str">
            <v>HERU ADIANA</v>
          </cell>
          <cell r="C102">
            <v>106103</v>
          </cell>
          <cell r="D102" t="str">
            <v>9</v>
          </cell>
          <cell r="E102" t="str">
            <v>ISLAM</v>
          </cell>
          <cell r="F102" t="str">
            <v>PKWT</v>
          </cell>
          <cell r="G102" t="str">
            <v>POSTPAID</v>
          </cell>
          <cell r="J102">
            <v>18010690</v>
          </cell>
          <cell r="K102">
            <v>570069</v>
          </cell>
          <cell r="L102" t="str">
            <v>LAKI-LAKI</v>
          </cell>
          <cell r="M102" t="str">
            <v>AGENT POSTPAID</v>
          </cell>
          <cell r="N102" t="str">
            <v>WELLY FERDINANT NUGRAHA</v>
          </cell>
          <cell r="O102" t="str">
            <v>AAN YANUAR</v>
          </cell>
          <cell r="Q102">
            <v>0.37569444444444455</v>
          </cell>
          <cell r="R102">
            <v>62</v>
          </cell>
          <cell r="S102" t="str">
            <v>TDP</v>
          </cell>
          <cell r="T102" t="str">
            <v>DADAN DANI RAHMAT</v>
          </cell>
          <cell r="U102" t="str">
            <v>CES</v>
          </cell>
          <cell r="AB102">
            <v>0</v>
          </cell>
          <cell r="AD102" t="str">
            <v>LL</v>
          </cell>
          <cell r="AM102">
            <v>0.37291666666666656</v>
          </cell>
          <cell r="AN102">
            <v>58</v>
          </cell>
          <cell r="AO102" t="str">
            <v>H</v>
          </cell>
          <cell r="AX102">
            <v>0.36944444444444446</v>
          </cell>
          <cell r="AY102">
            <v>62</v>
          </cell>
          <cell r="AZ102" t="str">
            <v>H</v>
          </cell>
          <cell r="BI102">
            <v>0</v>
          </cell>
          <cell r="BK102" t="str">
            <v>LL</v>
          </cell>
          <cell r="BT102">
            <v>0</v>
          </cell>
          <cell r="BV102" t="str">
            <v>LL</v>
          </cell>
          <cell r="CE102">
            <v>0.1909722222222221</v>
          </cell>
          <cell r="CF102" t="str">
            <v>67-2</v>
          </cell>
          <cell r="CG102" t="str">
            <v>H</v>
          </cell>
          <cell r="CP102">
            <v>0.18819444444444433</v>
          </cell>
          <cell r="CQ102" t="str">
            <v>67-2</v>
          </cell>
          <cell r="CR102" t="str">
            <v>H</v>
          </cell>
          <cell r="DA102">
            <v>0.37916666666666665</v>
          </cell>
          <cell r="DB102">
            <v>68</v>
          </cell>
          <cell r="DC102" t="str">
            <v>H</v>
          </cell>
          <cell r="DL102">
            <v>0</v>
          </cell>
          <cell r="DN102" t="str">
            <v>LL</v>
          </cell>
          <cell r="DW102">
            <v>0.37430555555555572</v>
          </cell>
          <cell r="DX102">
            <v>47</v>
          </cell>
          <cell r="DY102" t="str">
            <v>H</v>
          </cell>
          <cell r="EH102">
            <v>0.37569444444444439</v>
          </cell>
          <cell r="EI102">
            <v>68</v>
          </cell>
          <cell r="EJ102" t="str">
            <v>TDT</v>
          </cell>
          <cell r="EK102" t="str">
            <v>ASEP AHMAD AZIZ</v>
          </cell>
          <cell r="ES102">
            <v>0.3701388888888888</v>
          </cell>
          <cell r="ET102">
            <v>84</v>
          </cell>
          <cell r="EU102" t="str">
            <v>H</v>
          </cell>
          <cell r="FD102">
            <v>0</v>
          </cell>
          <cell r="FF102" t="str">
            <v>LL</v>
          </cell>
          <cell r="FO102">
            <v>0.37569444444444444</v>
          </cell>
          <cell r="FP102">
            <v>58</v>
          </cell>
          <cell r="FQ102" t="str">
            <v>H</v>
          </cell>
          <cell r="FZ102">
            <v>0.37569444444444444</v>
          </cell>
          <cell r="GA102">
            <v>60</v>
          </cell>
          <cell r="GB102" t="str">
            <v>H</v>
          </cell>
          <cell r="GK102">
            <v>0.37499999999999994</v>
          </cell>
          <cell r="GL102">
            <v>62</v>
          </cell>
          <cell r="GM102" t="str">
            <v>H</v>
          </cell>
          <cell r="GV102">
            <v>0.37569444444444455</v>
          </cell>
          <cell r="GW102">
            <v>62</v>
          </cell>
          <cell r="GX102" t="str">
            <v>TDP</v>
          </cell>
          <cell r="GY102" t="str">
            <v>DADAN DANI RAHMAT</v>
          </cell>
          <cell r="GZ102" t="str">
            <v>CES</v>
          </cell>
          <cell r="HG102">
            <v>0</v>
          </cell>
          <cell r="HI102" t="str">
            <v>C</v>
          </cell>
          <cell r="HR102">
            <v>0.19513888888888886</v>
          </cell>
          <cell r="HS102" t="str">
            <v>67-2</v>
          </cell>
          <cell r="HT102" t="str">
            <v>H</v>
          </cell>
          <cell r="IC102">
            <v>0.37569444444444439</v>
          </cell>
          <cell r="ID102">
            <v>68</v>
          </cell>
          <cell r="IE102" t="str">
            <v>H</v>
          </cell>
          <cell r="IN102">
            <v>0.22986111111111107</v>
          </cell>
          <cell r="IO102" t="str">
            <v>67-2</v>
          </cell>
          <cell r="IP102" t="str">
            <v>H</v>
          </cell>
          <cell r="JF102">
            <v>0</v>
          </cell>
          <cell r="JH102" t="str">
            <v>LL</v>
          </cell>
          <cell r="JQ102">
            <v>1.3694444444444445</v>
          </cell>
          <cell r="JR102">
            <v>58</v>
          </cell>
          <cell r="JS102" t="str">
            <v>H</v>
          </cell>
          <cell r="KB102">
            <v>0.375</v>
          </cell>
          <cell r="KC102">
            <v>42</v>
          </cell>
          <cell r="KD102" t="str">
            <v>TDT</v>
          </cell>
          <cell r="KE102" t="str">
            <v>AHMAD ZAKI MUHTAROM</v>
          </cell>
          <cell r="KM102">
            <v>0.37638888888888888</v>
          </cell>
          <cell r="KN102">
            <v>84</v>
          </cell>
          <cell r="KO102" t="str">
            <v>TDT</v>
          </cell>
          <cell r="KP102" t="str">
            <v>DONI ANGGOLA</v>
          </cell>
          <cell r="KX102">
            <v>0.37569444444444444</v>
          </cell>
          <cell r="KY102">
            <v>82</v>
          </cell>
          <cell r="KZ102" t="str">
            <v>H</v>
          </cell>
          <cell r="LI102">
            <v>0</v>
          </cell>
          <cell r="LK102" t="str">
            <v>LL</v>
          </cell>
          <cell r="NB102">
            <v>62</v>
          </cell>
          <cell r="NC102">
            <v>0</v>
          </cell>
          <cell r="ND102">
            <v>58</v>
          </cell>
          <cell r="NE102">
            <v>62</v>
          </cell>
          <cell r="NF102">
            <v>0</v>
          </cell>
          <cell r="NG102">
            <v>0</v>
          </cell>
          <cell r="NH102" t="str">
            <v>67-2</v>
          </cell>
          <cell r="NI102" t="str">
            <v>67-2</v>
          </cell>
          <cell r="NJ102">
            <v>68</v>
          </cell>
          <cell r="NK102">
            <v>0</v>
          </cell>
          <cell r="NL102">
            <v>47</v>
          </cell>
          <cell r="NM102">
            <v>68</v>
          </cell>
          <cell r="NN102">
            <v>84</v>
          </cell>
          <cell r="NO102">
            <v>0</v>
          </cell>
          <cell r="NP102">
            <v>58</v>
          </cell>
          <cell r="NQ102">
            <v>60</v>
          </cell>
          <cell r="NR102">
            <v>62</v>
          </cell>
          <cell r="NS102">
            <v>62</v>
          </cell>
          <cell r="NT102">
            <v>0</v>
          </cell>
          <cell r="NU102" t="str">
            <v>67-2</v>
          </cell>
          <cell r="NV102">
            <v>68</v>
          </cell>
          <cell r="NW102" t="str">
            <v>67-2</v>
          </cell>
          <cell r="NX102">
            <v>0</v>
          </cell>
          <cell r="NY102">
            <v>58</v>
          </cell>
          <cell r="NZ102">
            <v>42</v>
          </cell>
          <cell r="OA102">
            <v>84</v>
          </cell>
          <cell r="OB102">
            <v>82</v>
          </cell>
          <cell r="OC102">
            <v>0</v>
          </cell>
          <cell r="OD102">
            <v>0</v>
          </cell>
          <cell r="OE102">
            <v>0</v>
          </cell>
          <cell r="OF102">
            <v>0</v>
          </cell>
          <cell r="OH102" t="str">
            <v>TDP</v>
          </cell>
          <cell r="OI102" t="str">
            <v>LL</v>
          </cell>
          <cell r="OJ102" t="str">
            <v>H</v>
          </cell>
          <cell r="OK102" t="str">
            <v>H</v>
          </cell>
          <cell r="OL102" t="str">
            <v>LL</v>
          </cell>
          <cell r="OM102" t="str">
            <v>LL</v>
          </cell>
          <cell r="ON102" t="str">
            <v>H</v>
          </cell>
          <cell r="OO102" t="str">
            <v>H</v>
          </cell>
          <cell r="OP102" t="str">
            <v>H</v>
          </cell>
          <cell r="OQ102" t="str">
            <v>LL</v>
          </cell>
          <cell r="OR102" t="str">
            <v>H</v>
          </cell>
          <cell r="OS102" t="str">
            <v>TDT</v>
          </cell>
          <cell r="OT102" t="str">
            <v>H</v>
          </cell>
          <cell r="OU102" t="str">
            <v>LL</v>
          </cell>
          <cell r="OV102" t="str">
            <v>H</v>
          </cell>
          <cell r="OW102" t="str">
            <v>H</v>
          </cell>
          <cell r="OX102" t="str">
            <v>H</v>
          </cell>
          <cell r="OY102" t="str">
            <v>TDP</v>
          </cell>
          <cell r="OZ102" t="str">
            <v>C</v>
          </cell>
          <cell r="PA102" t="str">
            <v>H</v>
          </cell>
          <cell r="PB102" t="str">
            <v>H</v>
          </cell>
          <cell r="PC102" t="str">
            <v>H</v>
          </cell>
          <cell r="PD102" t="str">
            <v>LL</v>
          </cell>
          <cell r="PE102" t="str">
            <v>H</v>
          </cell>
          <cell r="PF102" t="str">
            <v>TDT</v>
          </cell>
          <cell r="PG102" t="str">
            <v>TDT</v>
          </cell>
          <cell r="PH102" t="str">
            <v>H</v>
          </cell>
          <cell r="PI102" t="str">
            <v>LL</v>
          </cell>
          <cell r="PJ102">
            <v>0</v>
          </cell>
          <cell r="PK102">
            <v>0</v>
          </cell>
          <cell r="PL102">
            <v>0</v>
          </cell>
          <cell r="PN102" t="str">
            <v>DADAN DANI RAHMAT</v>
          </cell>
          <cell r="PO102">
            <v>0</v>
          </cell>
          <cell r="PP102">
            <v>0</v>
          </cell>
          <cell r="PQ102">
            <v>0</v>
          </cell>
          <cell r="PR102">
            <v>0</v>
          </cell>
          <cell r="PS102">
            <v>0</v>
          </cell>
          <cell r="PT102">
            <v>0</v>
          </cell>
          <cell r="PU102">
            <v>0</v>
          </cell>
          <cell r="PV102">
            <v>0</v>
          </cell>
          <cell r="PW102">
            <v>0</v>
          </cell>
          <cell r="PX102">
            <v>0</v>
          </cell>
          <cell r="PY102" t="str">
            <v>ASEP AHMAD AZIZ</v>
          </cell>
          <cell r="PZ102">
            <v>0</v>
          </cell>
          <cell r="QA102">
            <v>0</v>
          </cell>
          <cell r="QB102">
            <v>0</v>
          </cell>
          <cell r="QC102">
            <v>0</v>
          </cell>
          <cell r="QD102">
            <v>0</v>
          </cell>
          <cell r="QE102" t="str">
            <v>DADAN DANI RAHMAT</v>
          </cell>
          <cell r="QF102">
            <v>0</v>
          </cell>
          <cell r="QG102">
            <v>0</v>
          </cell>
          <cell r="QH102">
            <v>0</v>
          </cell>
          <cell r="QI102">
            <v>0</v>
          </cell>
          <cell r="QJ102">
            <v>0</v>
          </cell>
          <cell r="QK102">
            <v>0</v>
          </cell>
          <cell r="QL102" t="str">
            <v>AHMAD ZAKI MUHTAROM</v>
          </cell>
          <cell r="QM102" t="str">
            <v>DONI ANGGOLA</v>
          </cell>
          <cell r="QN102">
            <v>0</v>
          </cell>
          <cell r="QO102">
            <v>0</v>
          </cell>
          <cell r="QP102">
            <v>0</v>
          </cell>
          <cell r="QQ102">
            <v>0</v>
          </cell>
          <cell r="QR102">
            <v>0</v>
          </cell>
          <cell r="QT102" t="str">
            <v>CES</v>
          </cell>
          <cell r="QU102">
            <v>0</v>
          </cell>
          <cell r="QV102">
            <v>0</v>
          </cell>
          <cell r="QW102">
            <v>0</v>
          </cell>
          <cell r="QX102">
            <v>0</v>
          </cell>
          <cell r="QY102">
            <v>0</v>
          </cell>
          <cell r="QZ102">
            <v>0</v>
          </cell>
          <cell r="RA102">
            <v>0</v>
          </cell>
          <cell r="RB102">
            <v>0</v>
          </cell>
          <cell r="RC102">
            <v>0</v>
          </cell>
          <cell r="RD102">
            <v>0</v>
          </cell>
          <cell r="RE102">
            <v>0</v>
          </cell>
          <cell r="RF102">
            <v>0</v>
          </cell>
          <cell r="RG102">
            <v>0</v>
          </cell>
          <cell r="RH102">
            <v>0</v>
          </cell>
          <cell r="RI102">
            <v>0</v>
          </cell>
          <cell r="RJ102">
            <v>0</v>
          </cell>
          <cell r="RK102" t="str">
            <v>CES</v>
          </cell>
          <cell r="RL102">
            <v>0</v>
          </cell>
          <cell r="RM102">
            <v>0</v>
          </cell>
          <cell r="RN102">
            <v>0</v>
          </cell>
          <cell r="RO102">
            <v>0</v>
          </cell>
          <cell r="RP102">
            <v>0</v>
          </cell>
          <cell r="RQ102">
            <v>0</v>
          </cell>
          <cell r="RR102">
            <v>0</v>
          </cell>
          <cell r="RS102">
            <v>0</v>
          </cell>
          <cell r="RT102">
            <v>0</v>
          </cell>
          <cell r="RU102">
            <v>0</v>
          </cell>
          <cell r="RV102">
            <v>0</v>
          </cell>
          <cell r="RW102">
            <v>0</v>
          </cell>
          <cell r="RX102">
            <v>0</v>
          </cell>
          <cell r="RZ102">
            <v>0.37569444444444455</v>
          </cell>
          <cell r="SA102">
            <v>0</v>
          </cell>
          <cell r="SB102">
            <v>0.37291666666666656</v>
          </cell>
          <cell r="SC102">
            <v>0.36944444444444446</v>
          </cell>
          <cell r="SD102">
            <v>0</v>
          </cell>
          <cell r="SE102">
            <v>0</v>
          </cell>
          <cell r="SF102">
            <v>0.1909722222222221</v>
          </cell>
          <cell r="SG102">
            <v>0.18819444444444433</v>
          </cell>
          <cell r="SH102">
            <v>0.37916666666666665</v>
          </cell>
          <cell r="SI102">
            <v>0</v>
          </cell>
          <cell r="SJ102">
            <v>0.37430555555555572</v>
          </cell>
          <cell r="SK102">
            <v>0.37569444444444439</v>
          </cell>
          <cell r="SL102">
            <v>0.3701388888888888</v>
          </cell>
          <cell r="SM102">
            <v>0</v>
          </cell>
          <cell r="SN102">
            <v>0.37569444444444444</v>
          </cell>
          <cell r="SO102">
            <v>0.37569444444444444</v>
          </cell>
          <cell r="SP102">
            <v>0.37499999999999994</v>
          </cell>
          <cell r="SQ102">
            <v>0.37569444444444455</v>
          </cell>
          <cell r="SR102">
            <v>0</v>
          </cell>
          <cell r="SS102">
            <v>0.19513888888888886</v>
          </cell>
          <cell r="ST102">
            <v>0.37569444444444439</v>
          </cell>
          <cell r="SU102">
            <v>0.22986111111111107</v>
          </cell>
          <cell r="SV102">
            <v>0</v>
          </cell>
          <cell r="SW102">
            <v>1.3694444444444445</v>
          </cell>
          <cell r="SX102">
            <v>0.375</v>
          </cell>
          <cell r="SY102">
            <v>0.37638888888888888</v>
          </cell>
          <cell r="SZ102">
            <v>0.37569444444444444</v>
          </cell>
          <cell r="TA102">
            <v>0</v>
          </cell>
          <cell r="TB102">
            <v>0</v>
          </cell>
          <cell r="TC102">
            <v>0</v>
          </cell>
          <cell r="TD102">
            <v>0</v>
          </cell>
          <cell r="TF102">
            <v>0</v>
          </cell>
          <cell r="TG102">
            <v>0</v>
          </cell>
          <cell r="TH102">
            <v>0</v>
          </cell>
          <cell r="TI102">
            <v>0</v>
          </cell>
          <cell r="TJ102">
            <v>0</v>
          </cell>
          <cell r="TK102">
            <v>0</v>
          </cell>
          <cell r="TL102">
            <v>0</v>
          </cell>
          <cell r="TM102">
            <v>0</v>
          </cell>
          <cell r="TN102">
            <v>0</v>
          </cell>
          <cell r="TO102">
            <v>0</v>
          </cell>
          <cell r="TP102">
            <v>0</v>
          </cell>
          <cell r="TQ102">
            <v>0</v>
          </cell>
          <cell r="TR102">
            <v>0</v>
          </cell>
          <cell r="TS102">
            <v>0</v>
          </cell>
          <cell r="TT102">
            <v>0</v>
          </cell>
          <cell r="TU102">
            <v>0</v>
          </cell>
          <cell r="TV102">
            <v>0</v>
          </cell>
          <cell r="TW102">
            <v>0</v>
          </cell>
          <cell r="TX102">
            <v>0</v>
          </cell>
          <cell r="TY102">
            <v>0</v>
          </cell>
          <cell r="TZ102">
            <v>0</v>
          </cell>
          <cell r="UA102">
            <v>0</v>
          </cell>
          <cell r="UB102">
            <v>0</v>
          </cell>
          <cell r="UC102">
            <v>0</v>
          </cell>
          <cell r="UD102">
            <v>0</v>
          </cell>
          <cell r="UE102">
            <v>0</v>
          </cell>
          <cell r="UF102">
            <v>0</v>
          </cell>
          <cell r="UG102">
            <v>0</v>
          </cell>
          <cell r="UH102">
            <v>0</v>
          </cell>
          <cell r="UI102">
            <v>0</v>
          </cell>
          <cell r="UJ102">
            <v>0</v>
          </cell>
          <cell r="UL102">
            <v>0</v>
          </cell>
          <cell r="UM102">
            <v>0</v>
          </cell>
          <cell r="UN102">
            <v>0</v>
          </cell>
          <cell r="UO102">
            <v>0</v>
          </cell>
          <cell r="UP102">
            <v>0</v>
          </cell>
          <cell r="UQ102">
            <v>0</v>
          </cell>
          <cell r="UR102">
            <v>0</v>
          </cell>
          <cell r="US102">
            <v>0</v>
          </cell>
          <cell r="UT102">
            <v>0</v>
          </cell>
          <cell r="UU102">
            <v>0</v>
          </cell>
          <cell r="UV102">
            <v>0</v>
          </cell>
          <cell r="UW102">
            <v>0</v>
          </cell>
          <cell r="UX102">
            <v>0</v>
          </cell>
          <cell r="UY102">
            <v>0</v>
          </cell>
          <cell r="UZ102">
            <v>0</v>
          </cell>
          <cell r="VA102">
            <v>0</v>
          </cell>
          <cell r="VB102">
            <v>0</v>
          </cell>
          <cell r="VC102">
            <v>0</v>
          </cell>
          <cell r="VD102">
            <v>0</v>
          </cell>
          <cell r="VE102">
            <v>0</v>
          </cell>
          <cell r="VF102">
            <v>0</v>
          </cell>
          <cell r="VG102">
            <v>0</v>
          </cell>
          <cell r="VH102">
            <v>0</v>
          </cell>
          <cell r="VI102">
            <v>0</v>
          </cell>
          <cell r="VJ102">
            <v>0</v>
          </cell>
          <cell r="VK102">
            <v>0</v>
          </cell>
          <cell r="VL102">
            <v>0</v>
          </cell>
          <cell r="VM102">
            <v>0</v>
          </cell>
          <cell r="VN102">
            <v>0</v>
          </cell>
          <cell r="VO102">
            <v>0</v>
          </cell>
          <cell r="VP102">
            <v>0</v>
          </cell>
          <cell r="VR102">
            <v>21</v>
          </cell>
          <cell r="VS102">
            <v>28</v>
          </cell>
          <cell r="VT102">
            <v>21</v>
          </cell>
          <cell r="VU102">
            <v>20</v>
          </cell>
          <cell r="VV102">
            <v>7</v>
          </cell>
          <cell r="VW102">
            <v>0</v>
          </cell>
          <cell r="VX102">
            <v>0</v>
          </cell>
          <cell r="VY102">
            <v>0</v>
          </cell>
          <cell r="VZ102">
            <v>0</v>
          </cell>
          <cell r="WA102">
            <v>0</v>
          </cell>
          <cell r="WB102">
            <v>0</v>
          </cell>
          <cell r="WC102">
            <v>0</v>
          </cell>
          <cell r="WD102">
            <v>0</v>
          </cell>
          <cell r="WE102">
            <v>1</v>
          </cell>
          <cell r="WF102">
            <v>0</v>
          </cell>
          <cell r="WG102">
            <v>0</v>
          </cell>
          <cell r="WH102">
            <v>0</v>
          </cell>
          <cell r="WI102">
            <v>0</v>
          </cell>
          <cell r="WJ102">
            <v>1</v>
          </cell>
          <cell r="WK102">
            <v>0</v>
          </cell>
          <cell r="WL102">
            <v>0</v>
          </cell>
          <cell r="WM102">
            <v>0</v>
          </cell>
          <cell r="WN102">
            <v>0</v>
          </cell>
          <cell r="WO102">
            <v>14</v>
          </cell>
          <cell r="WP102">
            <v>0</v>
          </cell>
          <cell r="WQ102">
            <v>3</v>
          </cell>
          <cell r="WR102">
            <v>2</v>
          </cell>
          <cell r="WS102">
            <v>5</v>
          </cell>
          <cell r="WT102">
            <v>0</v>
          </cell>
          <cell r="WU102">
            <v>0</v>
          </cell>
          <cell r="WV102">
            <v>0</v>
          </cell>
          <cell r="WW102">
            <v>0</v>
          </cell>
          <cell r="WX102">
            <v>0</v>
          </cell>
          <cell r="WY102">
            <v>2</v>
          </cell>
          <cell r="WZ102">
            <v>0</v>
          </cell>
          <cell r="XA102">
            <v>0</v>
          </cell>
          <cell r="XB102">
            <v>2</v>
          </cell>
          <cell r="XC102">
            <v>0</v>
          </cell>
          <cell r="XD102">
            <v>0</v>
          </cell>
          <cell r="XE102">
            <v>0</v>
          </cell>
          <cell r="XF102">
            <v>0</v>
          </cell>
          <cell r="XG102">
            <v>0</v>
          </cell>
          <cell r="XH102">
            <v>0</v>
          </cell>
          <cell r="XI102">
            <v>0</v>
          </cell>
          <cell r="XJ102">
            <v>2</v>
          </cell>
          <cell r="XK102">
            <v>6</v>
          </cell>
          <cell r="XL102">
            <v>8</v>
          </cell>
          <cell r="XM102">
            <v>6</v>
          </cell>
          <cell r="XN102">
            <v>20</v>
          </cell>
          <cell r="XO102">
            <v>0</v>
          </cell>
          <cell r="XP102">
            <v>0</v>
          </cell>
          <cell r="XQ102">
            <v>0</v>
          </cell>
          <cell r="XR102">
            <v>0</v>
          </cell>
          <cell r="XS102">
            <v>0</v>
          </cell>
          <cell r="XT102">
            <v>0</v>
          </cell>
          <cell r="XU102">
            <v>0</v>
          </cell>
          <cell r="XV102">
            <v>0</v>
          </cell>
          <cell r="XW102">
            <v>4</v>
          </cell>
          <cell r="XX102">
            <v>1</v>
          </cell>
          <cell r="XY102">
            <v>1</v>
          </cell>
          <cell r="XZ102">
            <v>6</v>
          </cell>
          <cell r="YA102">
            <v>0</v>
          </cell>
          <cell r="YB102">
            <v>0</v>
          </cell>
          <cell r="YC102">
            <v>0</v>
          </cell>
          <cell r="YD102">
            <v>0</v>
          </cell>
          <cell r="YE102">
            <v>0</v>
          </cell>
          <cell r="YF102">
            <v>40</v>
          </cell>
          <cell r="YG102">
            <v>1</v>
          </cell>
          <cell r="YH102">
            <v>1</v>
          </cell>
          <cell r="YI102">
            <v>1</v>
          </cell>
          <cell r="YJ102">
            <v>1</v>
          </cell>
          <cell r="YL102">
            <v>1</v>
          </cell>
          <cell r="YM102" t="str">
            <v>B</v>
          </cell>
          <cell r="YN102">
            <v>1</v>
          </cell>
          <cell r="YO102">
            <v>0</v>
          </cell>
          <cell r="YP102">
            <v>1</v>
          </cell>
        </row>
        <row r="103">
          <cell r="B103" t="str">
            <v>MUHAMMAD RIVALDI MULDIANSYAH</v>
          </cell>
          <cell r="C103">
            <v>160038</v>
          </cell>
          <cell r="D103" t="str">
            <v>7</v>
          </cell>
          <cell r="E103" t="str">
            <v>ISLAM</v>
          </cell>
          <cell r="F103" t="str">
            <v>PHL</v>
          </cell>
          <cell r="G103" t="str">
            <v>POSTPAID</v>
          </cell>
          <cell r="J103">
            <v>19234818</v>
          </cell>
          <cell r="K103">
            <v>570253</v>
          </cell>
          <cell r="L103" t="str">
            <v>LAKI-LAKI</v>
          </cell>
          <cell r="M103" t="str">
            <v>AGENT POSTPAID</v>
          </cell>
          <cell r="N103" t="str">
            <v>RITA</v>
          </cell>
          <cell r="O103" t="str">
            <v>RIKA RIANY</v>
          </cell>
          <cell r="Q103">
            <v>0.37222222222222223</v>
          </cell>
          <cell r="R103">
            <v>42</v>
          </cell>
          <cell r="S103" t="str">
            <v>H</v>
          </cell>
          <cell r="AB103">
            <v>0.37430555555555561</v>
          </cell>
          <cell r="AC103">
            <v>42</v>
          </cell>
          <cell r="AD103" t="str">
            <v>H</v>
          </cell>
          <cell r="AM103">
            <v>0.37152777777777779</v>
          </cell>
          <cell r="AN103">
            <v>42</v>
          </cell>
          <cell r="AO103" t="str">
            <v>TDP</v>
          </cell>
          <cell r="AP103" t="str">
            <v>RIFIAN NURDIANSYAH</v>
          </cell>
          <cell r="AQ103" t="str">
            <v>KETEPATAN LOGIN</v>
          </cell>
          <cell r="AX103">
            <v>0.37361111111111117</v>
          </cell>
          <cell r="AY103">
            <v>62</v>
          </cell>
          <cell r="AZ103" t="str">
            <v>H</v>
          </cell>
          <cell r="BI103">
            <v>0</v>
          </cell>
          <cell r="BK103" t="str">
            <v>LL</v>
          </cell>
          <cell r="BT103">
            <v>0</v>
          </cell>
          <cell r="BV103" t="str">
            <v>LL</v>
          </cell>
          <cell r="CE103">
            <v>0.37291666666666662</v>
          </cell>
          <cell r="CF103">
            <v>68</v>
          </cell>
          <cell r="CG103" t="str">
            <v>TDP</v>
          </cell>
          <cell r="CH103" t="str">
            <v>JULIO SAECAR AGUSTA</v>
          </cell>
          <cell r="CI103" t="str">
            <v>KETEPATAN LOGIN</v>
          </cell>
          <cell r="CP103">
            <v>0.37499999999999994</v>
          </cell>
          <cell r="CQ103">
            <v>68</v>
          </cell>
          <cell r="CR103" t="str">
            <v>TDT</v>
          </cell>
          <cell r="CS103" t="str">
            <v>MUHAMMAD FAZRIN RAMDANI</v>
          </cell>
          <cell r="DA103">
            <v>1.3743055555555557</v>
          </cell>
          <cell r="DB103">
            <v>82</v>
          </cell>
          <cell r="DC103" t="str">
            <v>H</v>
          </cell>
          <cell r="DL103">
            <v>0</v>
          </cell>
          <cell r="DN103" t="str">
            <v>LL</v>
          </cell>
          <cell r="DW103">
            <v>0</v>
          </cell>
          <cell r="DY103" t="str">
            <v>LL</v>
          </cell>
          <cell r="EH103">
            <v>0.37638888888888883</v>
          </cell>
          <cell r="EI103">
            <v>68</v>
          </cell>
          <cell r="EJ103" t="str">
            <v>TDT</v>
          </cell>
          <cell r="EK103" t="str">
            <v>MUHAMMAD FAZRIN RAMDANI</v>
          </cell>
          <cell r="ES103">
            <v>0.37291666666666673</v>
          </cell>
          <cell r="ET103">
            <v>62</v>
          </cell>
          <cell r="EU103" t="str">
            <v>TDT</v>
          </cell>
          <cell r="EV103" t="str">
            <v>DONI ANGGOLA</v>
          </cell>
          <cell r="FD103">
            <v>0.37430555555555578</v>
          </cell>
          <cell r="FE103">
            <v>62</v>
          </cell>
          <cell r="FF103" t="str">
            <v>H</v>
          </cell>
          <cell r="FO103">
            <v>0</v>
          </cell>
          <cell r="FQ103" t="str">
            <v>LL</v>
          </cell>
          <cell r="FZ103">
            <v>0.37222222222222234</v>
          </cell>
          <cell r="GA103">
            <v>58</v>
          </cell>
          <cell r="GB103" t="str">
            <v>H</v>
          </cell>
          <cell r="GK103">
            <v>0.37430555555555556</v>
          </cell>
          <cell r="GL103">
            <v>58</v>
          </cell>
          <cell r="GM103" t="str">
            <v>H</v>
          </cell>
          <cell r="GV103">
            <v>0.36597222222222237</v>
          </cell>
          <cell r="GW103">
            <v>60</v>
          </cell>
          <cell r="GX103" t="str">
            <v>H</v>
          </cell>
          <cell r="HG103">
            <v>0.3756944444444445</v>
          </cell>
          <cell r="HH103">
            <v>62</v>
          </cell>
          <cell r="HI103" t="str">
            <v>H</v>
          </cell>
          <cell r="HR103">
            <v>0.37291666666666656</v>
          </cell>
          <cell r="HS103">
            <v>84</v>
          </cell>
          <cell r="HT103" t="str">
            <v>H</v>
          </cell>
          <cell r="IC103">
            <v>0</v>
          </cell>
          <cell r="IE103" t="str">
            <v>LL</v>
          </cell>
          <cell r="IN103">
            <v>0</v>
          </cell>
          <cell r="IP103" t="str">
            <v>LL</v>
          </cell>
          <cell r="JF103">
            <v>0</v>
          </cell>
          <cell r="JH103" t="str">
            <v>LL</v>
          </cell>
          <cell r="JQ103">
            <v>0.37916666666666676</v>
          </cell>
          <cell r="JR103">
            <v>58</v>
          </cell>
          <cell r="JS103" t="str">
            <v>H</v>
          </cell>
          <cell r="KB103">
            <v>0.37222222222222218</v>
          </cell>
          <cell r="KC103">
            <v>62</v>
          </cell>
          <cell r="KD103" t="str">
            <v>H</v>
          </cell>
          <cell r="KM103">
            <v>0</v>
          </cell>
          <cell r="KO103" t="str">
            <v>LL</v>
          </cell>
          <cell r="KX103">
            <v>0.42083333333333356</v>
          </cell>
          <cell r="KY103">
            <v>42</v>
          </cell>
          <cell r="KZ103" t="str">
            <v>H</v>
          </cell>
          <cell r="LI103">
            <v>0.37361111111111112</v>
          </cell>
          <cell r="LJ103">
            <v>58</v>
          </cell>
          <cell r="LK103" t="str">
            <v>H</v>
          </cell>
          <cell r="NB103">
            <v>42</v>
          </cell>
          <cell r="NC103">
            <v>42</v>
          </cell>
          <cell r="ND103">
            <v>42</v>
          </cell>
          <cell r="NE103">
            <v>62</v>
          </cell>
          <cell r="NF103">
            <v>0</v>
          </cell>
          <cell r="NG103">
            <v>0</v>
          </cell>
          <cell r="NH103">
            <v>68</v>
          </cell>
          <cell r="NI103">
            <v>68</v>
          </cell>
          <cell r="NJ103">
            <v>82</v>
          </cell>
          <cell r="NK103">
            <v>0</v>
          </cell>
          <cell r="NL103">
            <v>0</v>
          </cell>
          <cell r="NM103">
            <v>68</v>
          </cell>
          <cell r="NN103">
            <v>62</v>
          </cell>
          <cell r="NO103">
            <v>62</v>
          </cell>
          <cell r="NP103">
            <v>0</v>
          </cell>
          <cell r="NQ103">
            <v>58</v>
          </cell>
          <cell r="NR103">
            <v>58</v>
          </cell>
          <cell r="NS103">
            <v>60</v>
          </cell>
          <cell r="NT103">
            <v>62</v>
          </cell>
          <cell r="NU103">
            <v>84</v>
          </cell>
          <cell r="NV103">
            <v>0</v>
          </cell>
          <cell r="NW103">
            <v>0</v>
          </cell>
          <cell r="NX103">
            <v>0</v>
          </cell>
          <cell r="NY103">
            <v>58</v>
          </cell>
          <cell r="NZ103">
            <v>62</v>
          </cell>
          <cell r="OA103">
            <v>0</v>
          </cell>
          <cell r="OB103">
            <v>42</v>
          </cell>
          <cell r="OC103">
            <v>58</v>
          </cell>
          <cell r="OD103">
            <v>0</v>
          </cell>
          <cell r="OE103">
            <v>0</v>
          </cell>
          <cell r="OF103">
            <v>0</v>
          </cell>
          <cell r="OH103" t="str">
            <v>H</v>
          </cell>
          <cell r="OI103" t="str">
            <v>H</v>
          </cell>
          <cell r="OJ103" t="str">
            <v>TDP</v>
          </cell>
          <cell r="OK103" t="str">
            <v>H</v>
          </cell>
          <cell r="OL103" t="str">
            <v>LL</v>
          </cell>
          <cell r="OM103" t="str">
            <v>LL</v>
          </cell>
          <cell r="ON103" t="str">
            <v>TDP</v>
          </cell>
          <cell r="OO103" t="str">
            <v>TDT</v>
          </cell>
          <cell r="OP103" t="str">
            <v>H</v>
          </cell>
          <cell r="OQ103" t="str">
            <v>LL</v>
          </cell>
          <cell r="OR103" t="str">
            <v>LL</v>
          </cell>
          <cell r="OS103" t="str">
            <v>TDT</v>
          </cell>
          <cell r="OT103" t="str">
            <v>TDT</v>
          </cell>
          <cell r="OU103" t="str">
            <v>H</v>
          </cell>
          <cell r="OV103" t="str">
            <v>LL</v>
          </cell>
          <cell r="OW103" t="str">
            <v>H</v>
          </cell>
          <cell r="OX103" t="str">
            <v>H</v>
          </cell>
          <cell r="OY103" t="str">
            <v>H</v>
          </cell>
          <cell r="OZ103" t="str">
            <v>H</v>
          </cell>
          <cell r="PA103" t="str">
            <v>H</v>
          </cell>
          <cell r="PB103" t="str">
            <v>LL</v>
          </cell>
          <cell r="PC103" t="str">
            <v>LL</v>
          </cell>
          <cell r="PD103" t="str">
            <v>LL</v>
          </cell>
          <cell r="PE103" t="str">
            <v>H</v>
          </cell>
          <cell r="PF103" t="str">
            <v>H</v>
          </cell>
          <cell r="PG103" t="str">
            <v>LL</v>
          </cell>
          <cell r="PH103" t="str">
            <v>H</v>
          </cell>
          <cell r="PI103" t="str">
            <v>H</v>
          </cell>
          <cell r="PJ103">
            <v>0</v>
          </cell>
          <cell r="PK103">
            <v>0</v>
          </cell>
          <cell r="PL103">
            <v>0</v>
          </cell>
          <cell r="PN103">
            <v>0</v>
          </cell>
          <cell r="PO103">
            <v>0</v>
          </cell>
          <cell r="PP103" t="str">
            <v>RIFIAN NURDIANSYAH</v>
          </cell>
          <cell r="PQ103">
            <v>0</v>
          </cell>
          <cell r="PR103">
            <v>0</v>
          </cell>
          <cell r="PS103">
            <v>0</v>
          </cell>
          <cell r="PT103" t="str">
            <v>JULIO SAECAR AGUSTA</v>
          </cell>
          <cell r="PU103" t="str">
            <v>MUHAMMAD FAZRIN RAMDANI</v>
          </cell>
          <cell r="PV103">
            <v>0</v>
          </cell>
          <cell r="PW103">
            <v>0</v>
          </cell>
          <cell r="PX103">
            <v>0</v>
          </cell>
          <cell r="PY103" t="str">
            <v>MUHAMMAD FAZRIN RAMDANI</v>
          </cell>
          <cell r="PZ103" t="str">
            <v>DONI ANGGOLA</v>
          </cell>
          <cell r="QA103">
            <v>0</v>
          </cell>
          <cell r="QB103">
            <v>0</v>
          </cell>
          <cell r="QC103">
            <v>0</v>
          </cell>
          <cell r="QD103">
            <v>0</v>
          </cell>
          <cell r="QE103">
            <v>0</v>
          </cell>
          <cell r="QF103">
            <v>0</v>
          </cell>
          <cell r="QG103">
            <v>0</v>
          </cell>
          <cell r="QH103">
            <v>0</v>
          </cell>
          <cell r="QI103">
            <v>0</v>
          </cell>
          <cell r="QJ103">
            <v>0</v>
          </cell>
          <cell r="QK103">
            <v>0</v>
          </cell>
          <cell r="QL103">
            <v>0</v>
          </cell>
          <cell r="QM103">
            <v>0</v>
          </cell>
          <cell r="QN103">
            <v>0</v>
          </cell>
          <cell r="QO103">
            <v>0</v>
          </cell>
          <cell r="QP103">
            <v>0</v>
          </cell>
          <cell r="QQ103">
            <v>0</v>
          </cell>
          <cell r="QR103">
            <v>0</v>
          </cell>
          <cell r="QT103">
            <v>0</v>
          </cell>
          <cell r="QU103">
            <v>0</v>
          </cell>
          <cell r="QV103" t="str">
            <v>KETEPATAN LOGIN</v>
          </cell>
          <cell r="QW103">
            <v>0</v>
          </cell>
          <cell r="QX103">
            <v>0</v>
          </cell>
          <cell r="QY103">
            <v>0</v>
          </cell>
          <cell r="QZ103" t="str">
            <v>KETEPATAN LOGIN</v>
          </cell>
          <cell r="RA103">
            <v>0</v>
          </cell>
          <cell r="RB103">
            <v>0</v>
          </cell>
          <cell r="RC103">
            <v>0</v>
          </cell>
          <cell r="RD103">
            <v>0</v>
          </cell>
          <cell r="RE103">
            <v>0</v>
          </cell>
          <cell r="RF103">
            <v>0</v>
          </cell>
          <cell r="RG103">
            <v>0</v>
          </cell>
          <cell r="RH103">
            <v>0</v>
          </cell>
          <cell r="RI103">
            <v>0</v>
          </cell>
          <cell r="RJ103">
            <v>0</v>
          </cell>
          <cell r="RK103">
            <v>0</v>
          </cell>
          <cell r="RL103">
            <v>0</v>
          </cell>
          <cell r="RM103">
            <v>0</v>
          </cell>
          <cell r="RN103">
            <v>0</v>
          </cell>
          <cell r="RO103">
            <v>0</v>
          </cell>
          <cell r="RP103">
            <v>0</v>
          </cell>
          <cell r="RQ103">
            <v>0</v>
          </cell>
          <cell r="RR103">
            <v>0</v>
          </cell>
          <cell r="RS103">
            <v>0</v>
          </cell>
          <cell r="RT103">
            <v>0</v>
          </cell>
          <cell r="RU103">
            <v>0</v>
          </cell>
          <cell r="RV103">
            <v>0</v>
          </cell>
          <cell r="RW103">
            <v>0</v>
          </cell>
          <cell r="RX103">
            <v>0</v>
          </cell>
          <cell r="RZ103">
            <v>0.37222222222222223</v>
          </cell>
          <cell r="SA103">
            <v>0.37430555555555561</v>
          </cell>
          <cell r="SB103">
            <v>0.37152777777777779</v>
          </cell>
          <cell r="SC103">
            <v>0.37361111111111117</v>
          </cell>
          <cell r="SD103">
            <v>0</v>
          </cell>
          <cell r="SE103">
            <v>0</v>
          </cell>
          <cell r="SF103">
            <v>0.37291666666666662</v>
          </cell>
          <cell r="SG103">
            <v>0.37499999999999994</v>
          </cell>
          <cell r="SH103">
            <v>1.3743055555555557</v>
          </cell>
          <cell r="SI103">
            <v>0</v>
          </cell>
          <cell r="SJ103">
            <v>0</v>
          </cell>
          <cell r="SK103">
            <v>0.37638888888888883</v>
          </cell>
          <cell r="SL103">
            <v>0.37291666666666673</v>
          </cell>
          <cell r="SM103">
            <v>0.37430555555555578</v>
          </cell>
          <cell r="SN103">
            <v>0</v>
          </cell>
          <cell r="SO103">
            <v>0.37222222222222234</v>
          </cell>
          <cell r="SP103">
            <v>0.37430555555555556</v>
          </cell>
          <cell r="SQ103">
            <v>0.36597222222222237</v>
          </cell>
          <cell r="SR103">
            <v>0.3756944444444445</v>
          </cell>
          <cell r="SS103">
            <v>0.37291666666666656</v>
          </cell>
          <cell r="ST103">
            <v>0</v>
          </cell>
          <cell r="SU103">
            <v>0</v>
          </cell>
          <cell r="SV103">
            <v>0</v>
          </cell>
          <cell r="SW103">
            <v>0.37916666666666676</v>
          </cell>
          <cell r="SX103">
            <v>0.37222222222222218</v>
          </cell>
          <cell r="SY103">
            <v>0</v>
          </cell>
          <cell r="SZ103">
            <v>0.42083333333333356</v>
          </cell>
          <cell r="TA103">
            <v>0.37361111111111112</v>
          </cell>
          <cell r="TB103">
            <v>0</v>
          </cell>
          <cell r="TC103">
            <v>0</v>
          </cell>
          <cell r="TD103">
            <v>0</v>
          </cell>
          <cell r="TF103">
            <v>0</v>
          </cell>
          <cell r="TG103">
            <v>0</v>
          </cell>
          <cell r="TH103">
            <v>0</v>
          </cell>
          <cell r="TI103">
            <v>0</v>
          </cell>
          <cell r="TJ103">
            <v>0</v>
          </cell>
          <cell r="TK103">
            <v>0</v>
          </cell>
          <cell r="TL103">
            <v>0</v>
          </cell>
          <cell r="TM103">
            <v>0</v>
          </cell>
          <cell r="TN103">
            <v>0</v>
          </cell>
          <cell r="TO103">
            <v>0</v>
          </cell>
          <cell r="TP103">
            <v>0</v>
          </cell>
          <cell r="TQ103">
            <v>0</v>
          </cell>
          <cell r="TR103">
            <v>0</v>
          </cell>
          <cell r="TS103">
            <v>0</v>
          </cell>
          <cell r="TT103">
            <v>0</v>
          </cell>
          <cell r="TU103">
            <v>0</v>
          </cell>
          <cell r="TV103">
            <v>0</v>
          </cell>
          <cell r="TW103">
            <v>0</v>
          </cell>
          <cell r="TX103">
            <v>0</v>
          </cell>
          <cell r="TY103">
            <v>0</v>
          </cell>
          <cell r="TZ103">
            <v>0</v>
          </cell>
          <cell r="UA103">
            <v>0</v>
          </cell>
          <cell r="UB103">
            <v>0</v>
          </cell>
          <cell r="UC103">
            <v>0</v>
          </cell>
          <cell r="UD103">
            <v>0</v>
          </cell>
          <cell r="UE103">
            <v>0</v>
          </cell>
          <cell r="UF103">
            <v>0</v>
          </cell>
          <cell r="UG103">
            <v>0</v>
          </cell>
          <cell r="UH103">
            <v>0</v>
          </cell>
          <cell r="UI103">
            <v>0</v>
          </cell>
          <cell r="UJ103">
            <v>0</v>
          </cell>
          <cell r="UL103">
            <v>0</v>
          </cell>
          <cell r="UM103">
            <v>0</v>
          </cell>
          <cell r="UN103">
            <v>0</v>
          </cell>
          <cell r="UO103">
            <v>0</v>
          </cell>
          <cell r="UP103">
            <v>0</v>
          </cell>
          <cell r="UQ103">
            <v>0</v>
          </cell>
          <cell r="UR103">
            <v>0</v>
          </cell>
          <cell r="US103">
            <v>0</v>
          </cell>
          <cell r="UT103">
            <v>0</v>
          </cell>
          <cell r="UU103">
            <v>0</v>
          </cell>
          <cell r="UV103">
            <v>0</v>
          </cell>
          <cell r="UW103">
            <v>0</v>
          </cell>
          <cell r="UX103">
            <v>0</v>
          </cell>
          <cell r="UY103">
            <v>0</v>
          </cell>
          <cell r="UZ103">
            <v>0</v>
          </cell>
          <cell r="VA103">
            <v>0</v>
          </cell>
          <cell r="VB103">
            <v>0</v>
          </cell>
          <cell r="VC103">
            <v>0</v>
          </cell>
          <cell r="VD103">
            <v>0</v>
          </cell>
          <cell r="VE103">
            <v>0</v>
          </cell>
          <cell r="VF103">
            <v>0</v>
          </cell>
          <cell r="VG103">
            <v>0</v>
          </cell>
          <cell r="VH103">
            <v>0</v>
          </cell>
          <cell r="VI103">
            <v>0</v>
          </cell>
          <cell r="VJ103">
            <v>0</v>
          </cell>
          <cell r="VK103">
            <v>0</v>
          </cell>
          <cell r="VL103">
            <v>0</v>
          </cell>
          <cell r="VM103">
            <v>0</v>
          </cell>
          <cell r="VN103">
            <v>0</v>
          </cell>
          <cell r="VO103">
            <v>0</v>
          </cell>
          <cell r="VP103">
            <v>0</v>
          </cell>
          <cell r="VR103">
            <v>19</v>
          </cell>
          <cell r="VS103">
            <v>28</v>
          </cell>
          <cell r="VT103">
            <v>19</v>
          </cell>
          <cell r="VU103">
            <v>19</v>
          </cell>
          <cell r="VV103">
            <v>9</v>
          </cell>
          <cell r="VW103">
            <v>0</v>
          </cell>
          <cell r="VX103">
            <v>0</v>
          </cell>
          <cell r="VY103">
            <v>0</v>
          </cell>
          <cell r="VZ103">
            <v>0</v>
          </cell>
          <cell r="WA103">
            <v>0</v>
          </cell>
          <cell r="WB103">
            <v>0</v>
          </cell>
          <cell r="WC103">
            <v>0</v>
          </cell>
          <cell r="WD103">
            <v>0</v>
          </cell>
          <cell r="WE103">
            <v>0</v>
          </cell>
          <cell r="WF103">
            <v>0</v>
          </cell>
          <cell r="WG103">
            <v>0</v>
          </cell>
          <cell r="WH103">
            <v>0</v>
          </cell>
          <cell r="WI103">
            <v>0</v>
          </cell>
          <cell r="WJ103">
            <v>0</v>
          </cell>
          <cell r="WK103">
            <v>0</v>
          </cell>
          <cell r="WL103">
            <v>0</v>
          </cell>
          <cell r="WM103">
            <v>0</v>
          </cell>
          <cell r="WN103">
            <v>0</v>
          </cell>
          <cell r="WO103">
            <v>15</v>
          </cell>
          <cell r="WP103">
            <v>0</v>
          </cell>
          <cell r="WQ103">
            <v>3</v>
          </cell>
          <cell r="WR103">
            <v>2</v>
          </cell>
          <cell r="WS103">
            <v>5</v>
          </cell>
          <cell r="WT103">
            <v>0</v>
          </cell>
          <cell r="WU103">
            <v>0</v>
          </cell>
          <cell r="WV103">
            <v>0</v>
          </cell>
          <cell r="WW103">
            <v>0</v>
          </cell>
          <cell r="WX103">
            <v>0</v>
          </cell>
          <cell r="WY103">
            <v>2</v>
          </cell>
          <cell r="WZ103">
            <v>0</v>
          </cell>
          <cell r="XA103">
            <v>2</v>
          </cell>
          <cell r="XB103">
            <v>0</v>
          </cell>
          <cell r="XC103">
            <v>0</v>
          </cell>
          <cell r="XD103">
            <v>0</v>
          </cell>
          <cell r="XE103">
            <v>0</v>
          </cell>
          <cell r="XF103">
            <v>0</v>
          </cell>
          <cell r="XG103">
            <v>0</v>
          </cell>
          <cell r="XH103">
            <v>0</v>
          </cell>
          <cell r="XI103">
            <v>0</v>
          </cell>
          <cell r="XJ103">
            <v>2</v>
          </cell>
          <cell r="XK103">
            <v>7</v>
          </cell>
          <cell r="XL103">
            <v>8</v>
          </cell>
          <cell r="XM103">
            <v>4</v>
          </cell>
          <cell r="XN103">
            <v>19</v>
          </cell>
          <cell r="XO103">
            <v>0</v>
          </cell>
          <cell r="XP103">
            <v>0</v>
          </cell>
          <cell r="XQ103">
            <v>0</v>
          </cell>
          <cell r="XR103">
            <v>0</v>
          </cell>
          <cell r="XS103">
            <v>0</v>
          </cell>
          <cell r="XT103">
            <v>0</v>
          </cell>
          <cell r="XU103">
            <v>0</v>
          </cell>
          <cell r="XV103">
            <v>0</v>
          </cell>
          <cell r="XW103">
            <v>3</v>
          </cell>
          <cell r="XX103">
            <v>2</v>
          </cell>
          <cell r="XY103">
            <v>2</v>
          </cell>
          <cell r="XZ103">
            <v>7</v>
          </cell>
          <cell r="YA103">
            <v>0</v>
          </cell>
          <cell r="YB103">
            <v>0</v>
          </cell>
          <cell r="YC103">
            <v>0</v>
          </cell>
          <cell r="YD103">
            <v>0</v>
          </cell>
          <cell r="YE103">
            <v>0</v>
          </cell>
          <cell r="YF103">
            <v>38</v>
          </cell>
          <cell r="YG103">
            <v>1</v>
          </cell>
          <cell r="YH103">
            <v>1</v>
          </cell>
          <cell r="YI103">
            <v>1</v>
          </cell>
          <cell r="YJ103">
            <v>1</v>
          </cell>
          <cell r="YL103">
            <v>1</v>
          </cell>
          <cell r="YM103" t="str">
            <v>A</v>
          </cell>
          <cell r="YN103">
            <v>1</v>
          </cell>
          <cell r="YO103">
            <v>0</v>
          </cell>
          <cell r="YP103">
            <v>1</v>
          </cell>
        </row>
        <row r="104">
          <cell r="B104" t="str">
            <v>OSHA ROSHALIA</v>
          </cell>
          <cell r="C104">
            <v>150494</v>
          </cell>
          <cell r="D104" t="str">
            <v>13</v>
          </cell>
          <cell r="E104" t="str">
            <v>ISLAM</v>
          </cell>
          <cell r="F104" t="str">
            <v>PHL</v>
          </cell>
          <cell r="G104" t="str">
            <v>POSTPAID</v>
          </cell>
          <cell r="J104">
            <v>18230310</v>
          </cell>
          <cell r="K104">
            <v>570280</v>
          </cell>
          <cell r="L104" t="str">
            <v>PEREMPUAN</v>
          </cell>
          <cell r="M104" t="str">
            <v>AGENT POSTPAID</v>
          </cell>
          <cell r="N104" t="str">
            <v>TATAN SUDRAJAT</v>
          </cell>
          <cell r="O104" t="str">
            <v>RIKA RIANY</v>
          </cell>
          <cell r="Q104">
            <v>0.37291666666666667</v>
          </cell>
          <cell r="R104">
            <v>23</v>
          </cell>
          <cell r="S104" t="str">
            <v>H</v>
          </cell>
          <cell r="AB104">
            <v>0.375</v>
          </cell>
          <cell r="AC104">
            <v>22</v>
          </cell>
          <cell r="AD104" t="str">
            <v>TDP</v>
          </cell>
          <cell r="AE104" t="str">
            <v>WINA NURFAUZIAH</v>
          </cell>
          <cell r="AF104" t="str">
            <v>QA SCORE</v>
          </cell>
          <cell r="AM104">
            <v>0.37638888888888899</v>
          </cell>
          <cell r="AN104">
            <v>33</v>
          </cell>
          <cell r="AO104" t="str">
            <v>H</v>
          </cell>
          <cell r="AX104">
            <v>0</v>
          </cell>
          <cell r="AZ104" t="str">
            <v>LP</v>
          </cell>
          <cell r="BI104">
            <v>0</v>
          </cell>
          <cell r="BK104" t="str">
            <v>LP</v>
          </cell>
          <cell r="BT104">
            <v>0.37847222222222227</v>
          </cell>
          <cell r="BU104">
            <v>26</v>
          </cell>
          <cell r="BV104" t="str">
            <v>H</v>
          </cell>
          <cell r="CE104">
            <v>0.38611111111111124</v>
          </cell>
          <cell r="CF104">
            <v>32</v>
          </cell>
          <cell r="CG104" t="str">
            <v>H</v>
          </cell>
          <cell r="CP104">
            <v>0</v>
          </cell>
          <cell r="CR104" t="str">
            <v>LP</v>
          </cell>
          <cell r="DA104">
            <v>1.375</v>
          </cell>
          <cell r="DB104">
            <v>22</v>
          </cell>
          <cell r="DC104" t="str">
            <v>H</v>
          </cell>
          <cell r="DL104">
            <v>0</v>
          </cell>
          <cell r="DN104" t="str">
            <v>S</v>
          </cell>
          <cell r="DQ104" t="str">
            <v>RADANG TENGGOROKAN</v>
          </cell>
          <cell r="DW104">
            <v>0</v>
          </cell>
          <cell r="DY104" t="str">
            <v>S</v>
          </cell>
          <cell r="EB104" t="str">
            <v>RADANG TENGGOROKAN</v>
          </cell>
          <cell r="EH104">
            <v>0</v>
          </cell>
          <cell r="EJ104" t="str">
            <v>TLPL</v>
          </cell>
          <cell r="EK104" t="str">
            <v>SYLVIA CANDILLA</v>
          </cell>
          <cell r="EL104" t="str">
            <v>NPS</v>
          </cell>
          <cell r="ES104">
            <v>0.375</v>
          </cell>
          <cell r="ET104">
            <v>42</v>
          </cell>
          <cell r="EU104" t="str">
            <v>H</v>
          </cell>
          <cell r="FD104">
            <v>0.375</v>
          </cell>
          <cell r="FE104">
            <v>48</v>
          </cell>
          <cell r="FF104" t="str">
            <v>TLPM</v>
          </cell>
          <cell r="FG104" t="str">
            <v>SYLVIA CANDILLA</v>
          </cell>
          <cell r="FH104" t="str">
            <v>NPS</v>
          </cell>
          <cell r="FO104">
            <v>0</v>
          </cell>
          <cell r="FQ104" t="str">
            <v>LP</v>
          </cell>
          <cell r="FZ104">
            <v>1.375</v>
          </cell>
          <cell r="GA104">
            <v>26</v>
          </cell>
          <cell r="GB104" t="str">
            <v>TLTM</v>
          </cell>
          <cell r="GC104" t="str">
            <v>ANDITA HAPSARI</v>
          </cell>
          <cell r="GK104">
            <v>0.42152777777777783</v>
          </cell>
          <cell r="GL104">
            <v>22</v>
          </cell>
          <cell r="GM104" t="str">
            <v>H</v>
          </cell>
          <cell r="GV104">
            <v>0.375</v>
          </cell>
          <cell r="GW104">
            <v>22</v>
          </cell>
          <cell r="GX104" t="str">
            <v>TDP</v>
          </cell>
          <cell r="GY104" t="str">
            <v>BELLA DWI FEBRIANI</v>
          </cell>
          <cell r="GZ104" t="str">
            <v>RESPON WEB</v>
          </cell>
          <cell r="HG104">
            <v>0</v>
          </cell>
          <cell r="HI104" t="str">
            <v>TLTL</v>
          </cell>
          <cell r="HJ104" t="str">
            <v>ANDITA HAPSARI</v>
          </cell>
          <cell r="HR104">
            <v>0</v>
          </cell>
          <cell r="HT104" t="str">
            <v>LP</v>
          </cell>
          <cell r="IC104">
            <v>0.41805555555555562</v>
          </cell>
          <cell r="ID104">
            <v>22</v>
          </cell>
          <cell r="IE104" t="str">
            <v>H</v>
          </cell>
          <cell r="IN104">
            <v>0.41527777777777775</v>
          </cell>
          <cell r="IO104">
            <v>24</v>
          </cell>
          <cell r="IP104" t="str">
            <v>H</v>
          </cell>
          <cell r="JF104">
            <v>0.37638888888888883</v>
          </cell>
          <cell r="JG104">
            <v>25</v>
          </cell>
          <cell r="JH104" t="str">
            <v>H</v>
          </cell>
          <cell r="JQ104">
            <v>0.41736111111111118</v>
          </cell>
          <cell r="JR104">
            <v>30</v>
          </cell>
          <cell r="JS104" t="str">
            <v>H</v>
          </cell>
          <cell r="KB104">
            <v>1.3770833333333334</v>
          </cell>
          <cell r="KC104">
            <v>26</v>
          </cell>
          <cell r="KD104" t="str">
            <v>TDP</v>
          </cell>
          <cell r="KE104" t="str">
            <v>LISA YURIANA ARMAN</v>
          </cell>
          <cell r="KF104" t="str">
            <v>KETEPATAN LOGIN</v>
          </cell>
          <cell r="KM104">
            <v>0</v>
          </cell>
          <cell r="KO104" t="str">
            <v>LP</v>
          </cell>
          <cell r="KX104">
            <v>0</v>
          </cell>
          <cell r="KZ104" t="str">
            <v>LP</v>
          </cell>
          <cell r="LI104">
            <v>0.2909722222222223</v>
          </cell>
          <cell r="LJ104">
            <v>22</v>
          </cell>
          <cell r="LK104" t="str">
            <v>H</v>
          </cell>
          <cell r="LO104" t="str">
            <v>Sakit Diare</v>
          </cell>
          <cell r="NB104">
            <v>23</v>
          </cell>
          <cell r="NC104">
            <v>22</v>
          </cell>
          <cell r="ND104">
            <v>33</v>
          </cell>
          <cell r="NE104">
            <v>0</v>
          </cell>
          <cell r="NF104">
            <v>0</v>
          </cell>
          <cell r="NG104">
            <v>26</v>
          </cell>
          <cell r="NH104">
            <v>32</v>
          </cell>
          <cell r="NI104">
            <v>0</v>
          </cell>
          <cell r="NJ104">
            <v>22</v>
          </cell>
          <cell r="NK104">
            <v>0</v>
          </cell>
          <cell r="NL104">
            <v>0</v>
          </cell>
          <cell r="NM104">
            <v>0</v>
          </cell>
          <cell r="NN104">
            <v>42</v>
          </cell>
          <cell r="NO104">
            <v>48</v>
          </cell>
          <cell r="NP104">
            <v>0</v>
          </cell>
          <cell r="NQ104">
            <v>26</v>
          </cell>
          <cell r="NR104">
            <v>22</v>
          </cell>
          <cell r="NS104">
            <v>22</v>
          </cell>
          <cell r="NT104">
            <v>0</v>
          </cell>
          <cell r="NU104">
            <v>0</v>
          </cell>
          <cell r="NV104">
            <v>22</v>
          </cell>
          <cell r="NW104">
            <v>24</v>
          </cell>
          <cell r="NX104">
            <v>25</v>
          </cell>
          <cell r="NY104">
            <v>30</v>
          </cell>
          <cell r="NZ104">
            <v>26</v>
          </cell>
          <cell r="OA104">
            <v>0</v>
          </cell>
          <cell r="OB104">
            <v>0</v>
          </cell>
          <cell r="OC104">
            <v>22</v>
          </cell>
          <cell r="OD104">
            <v>0</v>
          </cell>
          <cell r="OE104">
            <v>0</v>
          </cell>
          <cell r="OF104">
            <v>0</v>
          </cell>
          <cell r="OH104" t="str">
            <v>H</v>
          </cell>
          <cell r="OI104" t="str">
            <v>TDP</v>
          </cell>
          <cell r="OJ104" t="str">
            <v>H</v>
          </cell>
          <cell r="OK104" t="str">
            <v>LP</v>
          </cell>
          <cell r="OL104" t="str">
            <v>LP</v>
          </cell>
          <cell r="OM104" t="str">
            <v>H</v>
          </cell>
          <cell r="ON104" t="str">
            <v>H</v>
          </cell>
          <cell r="OO104" t="str">
            <v>LP</v>
          </cell>
          <cell r="OP104" t="str">
            <v>H</v>
          </cell>
          <cell r="OQ104" t="str">
            <v>S</v>
          </cell>
          <cell r="OR104" t="str">
            <v>S</v>
          </cell>
          <cell r="OS104" t="str">
            <v>TLPL</v>
          </cell>
          <cell r="OT104" t="str">
            <v>H</v>
          </cell>
          <cell r="OU104" t="str">
            <v>TLPM</v>
          </cell>
          <cell r="OV104" t="str">
            <v>LP</v>
          </cell>
          <cell r="OW104" t="str">
            <v>TLTM</v>
          </cell>
          <cell r="OX104" t="str">
            <v>H</v>
          </cell>
          <cell r="OY104" t="str">
            <v>TDP</v>
          </cell>
          <cell r="OZ104" t="str">
            <v>TLTL</v>
          </cell>
          <cell r="PA104" t="str">
            <v>LP</v>
          </cell>
          <cell r="PB104" t="str">
            <v>H</v>
          </cell>
          <cell r="PC104" t="str">
            <v>H</v>
          </cell>
          <cell r="PD104" t="str">
            <v>H</v>
          </cell>
          <cell r="PE104" t="str">
            <v>H</v>
          </cell>
          <cell r="PF104" t="str">
            <v>TDP</v>
          </cell>
          <cell r="PG104" t="str">
            <v>LP</v>
          </cell>
          <cell r="PH104" t="str">
            <v>LP</v>
          </cell>
          <cell r="PI104" t="str">
            <v>H</v>
          </cell>
          <cell r="PJ104">
            <v>0</v>
          </cell>
          <cell r="PK104">
            <v>0</v>
          </cell>
          <cell r="PL104">
            <v>0</v>
          </cell>
          <cell r="PN104">
            <v>0</v>
          </cell>
          <cell r="PO104" t="str">
            <v>WINA NURFAUZIAH</v>
          </cell>
          <cell r="PP104">
            <v>0</v>
          </cell>
          <cell r="PQ104">
            <v>0</v>
          </cell>
          <cell r="PR104">
            <v>0</v>
          </cell>
          <cell r="PS104">
            <v>0</v>
          </cell>
          <cell r="PT104">
            <v>0</v>
          </cell>
          <cell r="PU104">
            <v>0</v>
          </cell>
          <cell r="PV104">
            <v>0</v>
          </cell>
          <cell r="PW104">
            <v>0</v>
          </cell>
          <cell r="PX104">
            <v>0</v>
          </cell>
          <cell r="PY104" t="str">
            <v>SYLVIA CANDILLA</v>
          </cell>
          <cell r="PZ104">
            <v>0</v>
          </cell>
          <cell r="QA104" t="str">
            <v>SYLVIA CANDILLA</v>
          </cell>
          <cell r="QB104">
            <v>0</v>
          </cell>
          <cell r="QC104" t="str">
            <v>ANDITA HAPSARI</v>
          </cell>
          <cell r="QD104">
            <v>0</v>
          </cell>
          <cell r="QE104" t="str">
            <v>BELLA DWI FEBRIANI</v>
          </cell>
          <cell r="QF104" t="str">
            <v>ANDITA HAPSARI</v>
          </cell>
          <cell r="QG104">
            <v>0</v>
          </cell>
          <cell r="QH104">
            <v>0</v>
          </cell>
          <cell r="QI104">
            <v>0</v>
          </cell>
          <cell r="QJ104">
            <v>0</v>
          </cell>
          <cell r="QK104">
            <v>0</v>
          </cell>
          <cell r="QL104" t="str">
            <v>LISA YURIANA ARMAN</v>
          </cell>
          <cell r="QM104">
            <v>0</v>
          </cell>
          <cell r="QN104">
            <v>0</v>
          </cell>
          <cell r="QO104">
            <v>0</v>
          </cell>
          <cell r="QP104">
            <v>0</v>
          </cell>
          <cell r="QQ104">
            <v>0</v>
          </cell>
          <cell r="QR104">
            <v>0</v>
          </cell>
          <cell r="QT104">
            <v>0</v>
          </cell>
          <cell r="QU104" t="str">
            <v>QA SCORE</v>
          </cell>
          <cell r="QV104">
            <v>0</v>
          </cell>
          <cell r="QW104">
            <v>0</v>
          </cell>
          <cell r="QX104">
            <v>0</v>
          </cell>
          <cell r="QY104">
            <v>0</v>
          </cell>
          <cell r="QZ104">
            <v>0</v>
          </cell>
          <cell r="RA104">
            <v>0</v>
          </cell>
          <cell r="RB104">
            <v>0</v>
          </cell>
          <cell r="RC104">
            <v>0</v>
          </cell>
          <cell r="RD104">
            <v>0</v>
          </cell>
          <cell r="RE104" t="str">
            <v>NPS</v>
          </cell>
          <cell r="RF104">
            <v>0</v>
          </cell>
          <cell r="RG104" t="str">
            <v>NPS</v>
          </cell>
          <cell r="RH104">
            <v>0</v>
          </cell>
          <cell r="RI104">
            <v>0</v>
          </cell>
          <cell r="RJ104">
            <v>0</v>
          </cell>
          <cell r="RK104" t="str">
            <v>RESPON WEB</v>
          </cell>
          <cell r="RL104">
            <v>0</v>
          </cell>
          <cell r="RM104">
            <v>0</v>
          </cell>
          <cell r="RN104">
            <v>0</v>
          </cell>
          <cell r="RO104">
            <v>0</v>
          </cell>
          <cell r="RP104">
            <v>0</v>
          </cell>
          <cell r="RQ104">
            <v>0</v>
          </cell>
          <cell r="RR104" t="str">
            <v>KETEPATAN LOGIN</v>
          </cell>
          <cell r="RS104">
            <v>0</v>
          </cell>
          <cell r="RT104">
            <v>0</v>
          </cell>
          <cell r="RU104">
            <v>0</v>
          </cell>
          <cell r="RV104">
            <v>0</v>
          </cell>
          <cell r="RW104">
            <v>0</v>
          </cell>
          <cell r="RX104">
            <v>0</v>
          </cell>
          <cell r="RZ104">
            <v>0.37291666666666667</v>
          </cell>
          <cell r="SA104">
            <v>0.375</v>
          </cell>
          <cell r="SB104">
            <v>0.37638888888888899</v>
          </cell>
          <cell r="SC104">
            <v>0</v>
          </cell>
          <cell r="SD104">
            <v>0</v>
          </cell>
          <cell r="SE104">
            <v>0.37847222222222227</v>
          </cell>
          <cell r="SF104">
            <v>0.38611111111111124</v>
          </cell>
          <cell r="SG104">
            <v>0</v>
          </cell>
          <cell r="SH104">
            <v>1.375</v>
          </cell>
          <cell r="SI104">
            <v>0</v>
          </cell>
          <cell r="SJ104">
            <v>0</v>
          </cell>
          <cell r="SK104">
            <v>0</v>
          </cell>
          <cell r="SL104">
            <v>0.375</v>
          </cell>
          <cell r="SM104">
            <v>0.375</v>
          </cell>
          <cell r="SN104">
            <v>0</v>
          </cell>
          <cell r="SO104">
            <v>1.375</v>
          </cell>
          <cell r="SP104">
            <v>0.42152777777777783</v>
          </cell>
          <cell r="SQ104">
            <v>0.375</v>
          </cell>
          <cell r="SR104">
            <v>0</v>
          </cell>
          <cell r="SS104">
            <v>0</v>
          </cell>
          <cell r="ST104">
            <v>0.41805555555555562</v>
          </cell>
          <cell r="SU104">
            <v>0.41527777777777775</v>
          </cell>
          <cell r="SV104">
            <v>0.37638888888888883</v>
          </cell>
          <cell r="SW104">
            <v>0.41736111111111118</v>
          </cell>
          <cell r="SX104">
            <v>1.3770833333333334</v>
          </cell>
          <cell r="SY104">
            <v>0</v>
          </cell>
          <cell r="SZ104">
            <v>0</v>
          </cell>
          <cell r="TA104">
            <v>0.2909722222222223</v>
          </cell>
          <cell r="TB104">
            <v>0</v>
          </cell>
          <cell r="TC104">
            <v>0</v>
          </cell>
          <cell r="TD104">
            <v>0</v>
          </cell>
          <cell r="TF104">
            <v>0</v>
          </cell>
          <cell r="TG104">
            <v>0</v>
          </cell>
          <cell r="TH104">
            <v>0</v>
          </cell>
          <cell r="TI104">
            <v>0</v>
          </cell>
          <cell r="TJ104">
            <v>0</v>
          </cell>
          <cell r="TK104">
            <v>0</v>
          </cell>
          <cell r="TL104">
            <v>0</v>
          </cell>
          <cell r="TM104">
            <v>0</v>
          </cell>
          <cell r="TN104">
            <v>0</v>
          </cell>
          <cell r="TO104">
            <v>0</v>
          </cell>
          <cell r="TP104">
            <v>0</v>
          </cell>
          <cell r="TQ104">
            <v>0</v>
          </cell>
          <cell r="TR104">
            <v>0</v>
          </cell>
          <cell r="TS104">
            <v>0</v>
          </cell>
          <cell r="TT104">
            <v>0</v>
          </cell>
          <cell r="TU104">
            <v>0</v>
          </cell>
          <cell r="TV104">
            <v>0</v>
          </cell>
          <cell r="TW104">
            <v>0</v>
          </cell>
          <cell r="TX104">
            <v>0</v>
          </cell>
          <cell r="TY104">
            <v>0</v>
          </cell>
          <cell r="TZ104">
            <v>0</v>
          </cell>
          <cell r="UA104">
            <v>0</v>
          </cell>
          <cell r="UB104">
            <v>0</v>
          </cell>
          <cell r="UC104">
            <v>0</v>
          </cell>
          <cell r="UD104">
            <v>0</v>
          </cell>
          <cell r="UE104">
            <v>0</v>
          </cell>
          <cell r="UF104">
            <v>0</v>
          </cell>
          <cell r="UG104">
            <v>0</v>
          </cell>
          <cell r="UH104">
            <v>0</v>
          </cell>
          <cell r="UI104">
            <v>0</v>
          </cell>
          <cell r="UJ104">
            <v>0</v>
          </cell>
          <cell r="UL104">
            <v>0</v>
          </cell>
          <cell r="UM104">
            <v>0</v>
          </cell>
          <cell r="UN104">
            <v>0</v>
          </cell>
          <cell r="UO104">
            <v>0</v>
          </cell>
          <cell r="UP104">
            <v>0</v>
          </cell>
          <cell r="UQ104">
            <v>0</v>
          </cell>
          <cell r="UR104">
            <v>0</v>
          </cell>
          <cell r="US104">
            <v>0</v>
          </cell>
          <cell r="UT104">
            <v>0</v>
          </cell>
          <cell r="UU104">
            <v>0</v>
          </cell>
          <cell r="UV104">
            <v>0</v>
          </cell>
          <cell r="UW104">
            <v>0</v>
          </cell>
          <cell r="UX104">
            <v>0</v>
          </cell>
          <cell r="UY104">
            <v>0</v>
          </cell>
          <cell r="UZ104">
            <v>0</v>
          </cell>
          <cell r="VA104">
            <v>0</v>
          </cell>
          <cell r="VB104">
            <v>0</v>
          </cell>
          <cell r="VC104">
            <v>0</v>
          </cell>
          <cell r="VD104">
            <v>0</v>
          </cell>
          <cell r="VE104">
            <v>0</v>
          </cell>
          <cell r="VF104">
            <v>0</v>
          </cell>
          <cell r="VG104">
            <v>0</v>
          </cell>
          <cell r="VH104">
            <v>0</v>
          </cell>
          <cell r="VI104">
            <v>0</v>
          </cell>
          <cell r="VJ104">
            <v>0</v>
          </cell>
          <cell r="VK104">
            <v>0</v>
          </cell>
          <cell r="VL104">
            <v>0</v>
          </cell>
          <cell r="VM104">
            <v>0</v>
          </cell>
          <cell r="VN104">
            <v>0</v>
          </cell>
          <cell r="VO104">
            <v>0</v>
          </cell>
          <cell r="VP104">
            <v>0</v>
          </cell>
          <cell r="VR104">
            <v>19</v>
          </cell>
          <cell r="VS104">
            <v>28</v>
          </cell>
          <cell r="VT104">
            <v>17</v>
          </cell>
          <cell r="VU104">
            <v>17</v>
          </cell>
          <cell r="VV104">
            <v>9</v>
          </cell>
          <cell r="VW104">
            <v>2</v>
          </cell>
          <cell r="VX104">
            <v>0</v>
          </cell>
          <cell r="VY104">
            <v>2</v>
          </cell>
          <cell r="VZ104">
            <v>0</v>
          </cell>
          <cell r="WA104">
            <v>0</v>
          </cell>
          <cell r="WB104">
            <v>0</v>
          </cell>
          <cell r="WC104">
            <v>0</v>
          </cell>
          <cell r="WD104">
            <v>2</v>
          </cell>
          <cell r="WE104">
            <v>0</v>
          </cell>
          <cell r="WF104">
            <v>0</v>
          </cell>
          <cell r="WG104">
            <v>0</v>
          </cell>
          <cell r="WH104">
            <v>0</v>
          </cell>
          <cell r="WI104">
            <v>0</v>
          </cell>
          <cell r="WJ104">
            <v>0</v>
          </cell>
          <cell r="WK104">
            <v>0</v>
          </cell>
          <cell r="WL104">
            <v>0</v>
          </cell>
          <cell r="WM104">
            <v>0</v>
          </cell>
          <cell r="WN104">
            <v>0</v>
          </cell>
          <cell r="WO104">
            <v>1</v>
          </cell>
          <cell r="WP104">
            <v>0</v>
          </cell>
          <cell r="WQ104">
            <v>0</v>
          </cell>
          <cell r="WR104">
            <v>3</v>
          </cell>
          <cell r="WS104">
            <v>3</v>
          </cell>
          <cell r="WT104">
            <v>1</v>
          </cell>
          <cell r="WU104">
            <v>1</v>
          </cell>
          <cell r="WV104">
            <v>1</v>
          </cell>
          <cell r="WW104">
            <v>1</v>
          </cell>
          <cell r="WX104">
            <v>4</v>
          </cell>
          <cell r="WY104">
            <v>5</v>
          </cell>
          <cell r="WZ104">
            <v>0</v>
          </cell>
          <cell r="XA104">
            <v>1</v>
          </cell>
          <cell r="XB104">
            <v>0</v>
          </cell>
          <cell r="XC104">
            <v>1</v>
          </cell>
          <cell r="XD104">
            <v>1</v>
          </cell>
          <cell r="XE104">
            <v>2</v>
          </cell>
          <cell r="XF104">
            <v>0</v>
          </cell>
          <cell r="XG104">
            <v>0</v>
          </cell>
          <cell r="XH104">
            <v>0</v>
          </cell>
          <cell r="XI104">
            <v>0</v>
          </cell>
          <cell r="XJ104">
            <v>5</v>
          </cell>
          <cell r="XK104">
            <v>6</v>
          </cell>
          <cell r="XL104">
            <v>5</v>
          </cell>
          <cell r="XM104">
            <v>6</v>
          </cell>
          <cell r="XN104">
            <v>17</v>
          </cell>
          <cell r="XO104">
            <v>1</v>
          </cell>
          <cell r="XP104">
            <v>1</v>
          </cell>
          <cell r="XQ104">
            <v>0</v>
          </cell>
          <cell r="XR104">
            <v>2</v>
          </cell>
          <cell r="XS104">
            <v>0</v>
          </cell>
          <cell r="XT104">
            <v>0</v>
          </cell>
          <cell r="XU104">
            <v>0</v>
          </cell>
          <cell r="XV104">
            <v>0</v>
          </cell>
          <cell r="XW104">
            <v>3</v>
          </cell>
          <cell r="XX104">
            <v>2</v>
          </cell>
          <cell r="XY104">
            <v>2</v>
          </cell>
          <cell r="XZ104">
            <v>7</v>
          </cell>
          <cell r="YA104">
            <v>0</v>
          </cell>
          <cell r="YB104">
            <v>0</v>
          </cell>
          <cell r="YC104">
            <v>0</v>
          </cell>
          <cell r="YD104">
            <v>0</v>
          </cell>
          <cell r="YE104">
            <v>0</v>
          </cell>
          <cell r="YF104">
            <v>36</v>
          </cell>
          <cell r="YG104">
            <v>0.8571428571428571</v>
          </cell>
          <cell r="YH104">
            <v>0.8571428571428571</v>
          </cell>
          <cell r="YI104">
            <v>1</v>
          </cell>
          <cell r="YJ104">
            <v>0.89473684210526316</v>
          </cell>
          <cell r="YL104">
            <v>0.875</v>
          </cell>
          <cell r="YM104" t="str">
            <v>A</v>
          </cell>
          <cell r="YN104">
            <v>0.875</v>
          </cell>
          <cell r="YO104">
            <v>2</v>
          </cell>
          <cell r="YP104">
            <v>0.89473684210526316</v>
          </cell>
        </row>
        <row r="105">
          <cell r="B105" t="str">
            <v>RR. ALDILLA DESYAZIZ SETIANTI</v>
          </cell>
          <cell r="C105">
            <v>78446</v>
          </cell>
          <cell r="D105" t="str">
            <v>23</v>
          </cell>
          <cell r="E105" t="str">
            <v>ISLAM</v>
          </cell>
          <cell r="F105" t="str">
            <v>PKWT</v>
          </cell>
          <cell r="G105" t="str">
            <v>POSTPAID</v>
          </cell>
          <cell r="J105">
            <v>16011906</v>
          </cell>
          <cell r="K105">
            <v>570082</v>
          </cell>
          <cell r="L105" t="str">
            <v>PEREMPUAN</v>
          </cell>
          <cell r="M105" t="str">
            <v>AGENT POSTPAID</v>
          </cell>
          <cell r="N105" t="str">
            <v>FERDY LEONARD SAMUEL TAULO</v>
          </cell>
          <cell r="O105" t="str">
            <v>AAN YANUAR</v>
          </cell>
          <cell r="Q105">
            <v>0.18680555555555556</v>
          </cell>
          <cell r="R105" t="str">
            <v>66-2</v>
          </cell>
          <cell r="S105" t="str">
            <v>H</v>
          </cell>
          <cell r="AB105">
            <v>0</v>
          </cell>
          <cell r="AD105" t="str">
            <v>LP</v>
          </cell>
          <cell r="AM105">
            <v>0.43055555555555552</v>
          </cell>
          <cell r="AN105">
            <v>28</v>
          </cell>
          <cell r="AO105" t="str">
            <v>H</v>
          </cell>
          <cell r="AX105">
            <v>0.1875</v>
          </cell>
          <cell r="AY105" t="str">
            <v>66-2</v>
          </cell>
          <cell r="AZ105" t="str">
            <v>H</v>
          </cell>
          <cell r="BI105">
            <v>0</v>
          </cell>
          <cell r="BK105" t="str">
            <v>LP</v>
          </cell>
          <cell r="BT105">
            <v>0</v>
          </cell>
          <cell r="BV105" t="str">
            <v>LP</v>
          </cell>
          <cell r="CE105">
            <v>0</v>
          </cell>
          <cell r="CG105" t="str">
            <v>C</v>
          </cell>
          <cell r="CP105">
            <v>0</v>
          </cell>
          <cell r="CR105" t="str">
            <v>C</v>
          </cell>
          <cell r="DA105">
            <v>0.38958333333333328</v>
          </cell>
          <cell r="DB105">
            <v>22</v>
          </cell>
          <cell r="DC105" t="str">
            <v>H</v>
          </cell>
          <cell r="DL105">
            <v>0.4097222222222221</v>
          </cell>
          <cell r="DM105">
            <v>25</v>
          </cell>
          <cell r="DN105" t="str">
            <v>H</v>
          </cell>
          <cell r="DW105">
            <v>0.375</v>
          </cell>
          <cell r="DX105">
            <v>30</v>
          </cell>
          <cell r="DY105" t="str">
            <v>H</v>
          </cell>
          <cell r="EH105">
            <v>0.1875</v>
          </cell>
          <cell r="EI105" t="str">
            <v>66-2</v>
          </cell>
          <cell r="EJ105" t="str">
            <v>H</v>
          </cell>
          <cell r="ES105">
            <v>0</v>
          </cell>
          <cell r="EU105" t="str">
            <v>LP</v>
          </cell>
          <cell r="FD105">
            <v>0</v>
          </cell>
          <cell r="FF105" t="str">
            <v>S</v>
          </cell>
          <cell r="FI105" t="str">
            <v>DEMAM</v>
          </cell>
          <cell r="FO105">
            <v>0</v>
          </cell>
          <cell r="FQ105" t="str">
            <v>S</v>
          </cell>
          <cell r="FT105" t="str">
            <v>RADANG TENGGOROKAN</v>
          </cell>
          <cell r="FZ105">
            <v>0</v>
          </cell>
          <cell r="GB105" t="str">
            <v>TLPL</v>
          </cell>
          <cell r="GC105" t="str">
            <v>ANITA KUSUMANINGRUM</v>
          </cell>
          <cell r="GD105" t="str">
            <v>KEHADIRAN</v>
          </cell>
          <cell r="GK105">
            <v>0.37708333333333338</v>
          </cell>
          <cell r="GL105">
            <v>28</v>
          </cell>
          <cell r="GM105" t="str">
            <v>TLPM</v>
          </cell>
          <cell r="GN105" t="str">
            <v>ANITA KUSUMANINGRUM</v>
          </cell>
          <cell r="GO105" t="str">
            <v>KEHADIRAN</v>
          </cell>
          <cell r="GV105">
            <v>0.36458333333333326</v>
          </cell>
          <cell r="GW105">
            <v>22</v>
          </cell>
          <cell r="GX105" t="str">
            <v>TDP</v>
          </cell>
          <cell r="GY105" t="str">
            <v>ARISA DITA PRATAMI</v>
          </cell>
          <cell r="GZ105" t="str">
            <v>QA SCORE</v>
          </cell>
          <cell r="HG105">
            <v>0.37152777777777779</v>
          </cell>
          <cell r="HH105">
            <v>22</v>
          </cell>
          <cell r="HI105" t="str">
            <v>TDT</v>
          </cell>
          <cell r="HJ105" t="str">
            <v>EVI NURASTUTI</v>
          </cell>
          <cell r="HR105">
            <v>0.36250000000000004</v>
          </cell>
          <cell r="HS105">
            <v>33</v>
          </cell>
          <cell r="HT105" t="str">
            <v>H</v>
          </cell>
          <cell r="IC105">
            <v>0.18958333333333333</v>
          </cell>
          <cell r="ID105" t="str">
            <v>66-2</v>
          </cell>
          <cell r="IE105" t="str">
            <v>H</v>
          </cell>
          <cell r="IN105">
            <v>0</v>
          </cell>
          <cell r="IP105" t="str">
            <v>LP</v>
          </cell>
          <cell r="JF105">
            <v>0.37847222222222232</v>
          </cell>
          <cell r="JG105">
            <v>22</v>
          </cell>
          <cell r="JH105" t="str">
            <v>H</v>
          </cell>
          <cell r="JQ105">
            <v>0.36805555555555552</v>
          </cell>
          <cell r="JR105">
            <v>28</v>
          </cell>
          <cell r="JS105" t="str">
            <v>H</v>
          </cell>
          <cell r="KB105">
            <v>0.41736111111111113</v>
          </cell>
          <cell r="KC105">
            <v>32</v>
          </cell>
          <cell r="KD105" t="str">
            <v>H</v>
          </cell>
          <cell r="KM105">
            <v>0</v>
          </cell>
          <cell r="KO105" t="str">
            <v>LP</v>
          </cell>
          <cell r="KX105">
            <v>0.37222222222222223</v>
          </cell>
          <cell r="KY105">
            <v>22</v>
          </cell>
          <cell r="KZ105" t="str">
            <v>H</v>
          </cell>
          <cell r="LI105">
            <v>0.37500000000000006</v>
          </cell>
          <cell r="LJ105">
            <v>26</v>
          </cell>
          <cell r="LK105" t="str">
            <v>H</v>
          </cell>
          <cell r="NB105" t="str">
            <v>66-2</v>
          </cell>
          <cell r="NC105">
            <v>0</v>
          </cell>
          <cell r="ND105">
            <v>28</v>
          </cell>
          <cell r="NE105" t="str">
            <v>66-2</v>
          </cell>
          <cell r="NF105">
            <v>0</v>
          </cell>
          <cell r="NG105">
            <v>0</v>
          </cell>
          <cell r="NH105">
            <v>0</v>
          </cell>
          <cell r="NI105">
            <v>0</v>
          </cell>
          <cell r="NJ105">
            <v>22</v>
          </cell>
          <cell r="NK105">
            <v>25</v>
          </cell>
          <cell r="NL105">
            <v>30</v>
          </cell>
          <cell r="NM105" t="str">
            <v>66-2</v>
          </cell>
          <cell r="NN105">
            <v>0</v>
          </cell>
          <cell r="NO105">
            <v>0</v>
          </cell>
          <cell r="NP105">
            <v>0</v>
          </cell>
          <cell r="NQ105">
            <v>0</v>
          </cell>
          <cell r="NR105">
            <v>28</v>
          </cell>
          <cell r="NS105">
            <v>22</v>
          </cell>
          <cell r="NT105">
            <v>22</v>
          </cell>
          <cell r="NU105">
            <v>33</v>
          </cell>
          <cell r="NV105" t="str">
            <v>66-2</v>
          </cell>
          <cell r="NW105">
            <v>0</v>
          </cell>
          <cell r="NX105">
            <v>22</v>
          </cell>
          <cell r="NY105">
            <v>28</v>
          </cell>
          <cell r="NZ105">
            <v>32</v>
          </cell>
          <cell r="OA105">
            <v>0</v>
          </cell>
          <cell r="OB105">
            <v>22</v>
          </cell>
          <cell r="OC105">
            <v>26</v>
          </cell>
          <cell r="OD105">
            <v>0</v>
          </cell>
          <cell r="OE105">
            <v>0</v>
          </cell>
          <cell r="OF105">
            <v>0</v>
          </cell>
          <cell r="OH105" t="str">
            <v>H</v>
          </cell>
          <cell r="OI105" t="str">
            <v>LP</v>
          </cell>
          <cell r="OJ105" t="str">
            <v>H</v>
          </cell>
          <cell r="OK105" t="str">
            <v>H</v>
          </cell>
          <cell r="OL105" t="str">
            <v>LP</v>
          </cell>
          <cell r="OM105" t="str">
            <v>LP</v>
          </cell>
          <cell r="ON105" t="str">
            <v>C</v>
          </cell>
          <cell r="OO105" t="str">
            <v>C</v>
          </cell>
          <cell r="OP105" t="str">
            <v>H</v>
          </cell>
          <cell r="OQ105" t="str">
            <v>H</v>
          </cell>
          <cell r="OR105" t="str">
            <v>H</v>
          </cell>
          <cell r="OS105" t="str">
            <v>H</v>
          </cell>
          <cell r="OT105" t="str">
            <v>LP</v>
          </cell>
          <cell r="OU105" t="str">
            <v>S</v>
          </cell>
          <cell r="OV105" t="str">
            <v>S</v>
          </cell>
          <cell r="OW105" t="str">
            <v>TLPL</v>
          </cell>
          <cell r="OX105" t="str">
            <v>TLPM</v>
          </cell>
          <cell r="OY105" t="str">
            <v>TDP</v>
          </cell>
          <cell r="OZ105" t="str">
            <v>TDT</v>
          </cell>
          <cell r="PA105" t="str">
            <v>H</v>
          </cell>
          <cell r="PB105" t="str">
            <v>H</v>
          </cell>
          <cell r="PC105" t="str">
            <v>LP</v>
          </cell>
          <cell r="PD105" t="str">
            <v>H</v>
          </cell>
          <cell r="PE105" t="str">
            <v>H</v>
          </cell>
          <cell r="PF105" t="str">
            <v>H</v>
          </cell>
          <cell r="PG105" t="str">
            <v>LP</v>
          </cell>
          <cell r="PH105" t="str">
            <v>H</v>
          </cell>
          <cell r="PI105" t="str">
            <v>H</v>
          </cell>
          <cell r="PJ105">
            <v>0</v>
          </cell>
          <cell r="PK105">
            <v>0</v>
          </cell>
          <cell r="PL105">
            <v>0</v>
          </cell>
          <cell r="PN105">
            <v>0</v>
          </cell>
          <cell r="PO105">
            <v>0</v>
          </cell>
          <cell r="PP105">
            <v>0</v>
          </cell>
          <cell r="PQ105">
            <v>0</v>
          </cell>
          <cell r="PR105">
            <v>0</v>
          </cell>
          <cell r="PS105">
            <v>0</v>
          </cell>
          <cell r="PT105">
            <v>0</v>
          </cell>
          <cell r="PU105">
            <v>0</v>
          </cell>
          <cell r="PV105">
            <v>0</v>
          </cell>
          <cell r="PW105">
            <v>0</v>
          </cell>
          <cell r="PX105">
            <v>0</v>
          </cell>
          <cell r="PY105">
            <v>0</v>
          </cell>
          <cell r="PZ105">
            <v>0</v>
          </cell>
          <cell r="QA105">
            <v>0</v>
          </cell>
          <cell r="QB105">
            <v>0</v>
          </cell>
          <cell r="QC105" t="str">
            <v>ANITA KUSUMANINGRUM</v>
          </cell>
          <cell r="QD105" t="str">
            <v>ANITA KUSUMANINGRUM</v>
          </cell>
          <cell r="QE105" t="str">
            <v>ARISA DITA PRATAMI</v>
          </cell>
          <cell r="QF105" t="str">
            <v>EVI NURASTUTI</v>
          </cell>
          <cell r="QG105">
            <v>0</v>
          </cell>
          <cell r="QH105">
            <v>0</v>
          </cell>
          <cell r="QI105">
            <v>0</v>
          </cell>
          <cell r="QJ105">
            <v>0</v>
          </cell>
          <cell r="QK105">
            <v>0</v>
          </cell>
          <cell r="QL105">
            <v>0</v>
          </cell>
          <cell r="QM105">
            <v>0</v>
          </cell>
          <cell r="QN105">
            <v>0</v>
          </cell>
          <cell r="QO105">
            <v>0</v>
          </cell>
          <cell r="QP105">
            <v>0</v>
          </cell>
          <cell r="QQ105">
            <v>0</v>
          </cell>
          <cell r="QR105">
            <v>0</v>
          </cell>
          <cell r="QT105">
            <v>0</v>
          </cell>
          <cell r="QU105">
            <v>0</v>
          </cell>
          <cell r="QV105">
            <v>0</v>
          </cell>
          <cell r="QW105">
            <v>0</v>
          </cell>
          <cell r="QX105">
            <v>0</v>
          </cell>
          <cell r="QY105">
            <v>0</v>
          </cell>
          <cell r="QZ105">
            <v>0</v>
          </cell>
          <cell r="RA105">
            <v>0</v>
          </cell>
          <cell r="RB105">
            <v>0</v>
          </cell>
          <cell r="RC105">
            <v>0</v>
          </cell>
          <cell r="RD105">
            <v>0</v>
          </cell>
          <cell r="RE105">
            <v>0</v>
          </cell>
          <cell r="RF105">
            <v>0</v>
          </cell>
          <cell r="RG105">
            <v>0</v>
          </cell>
          <cell r="RH105">
            <v>0</v>
          </cell>
          <cell r="RI105" t="str">
            <v>KEHADIRAN</v>
          </cell>
          <cell r="RJ105" t="str">
            <v>KEHADIRAN</v>
          </cell>
          <cell r="RK105" t="str">
            <v>QA SCORE</v>
          </cell>
          <cell r="RL105">
            <v>0</v>
          </cell>
          <cell r="RM105">
            <v>0</v>
          </cell>
          <cell r="RN105">
            <v>0</v>
          </cell>
          <cell r="RO105">
            <v>0</v>
          </cell>
          <cell r="RP105">
            <v>0</v>
          </cell>
          <cell r="RQ105">
            <v>0</v>
          </cell>
          <cell r="RR105">
            <v>0</v>
          </cell>
          <cell r="RS105">
            <v>0</v>
          </cell>
          <cell r="RT105">
            <v>0</v>
          </cell>
          <cell r="RU105">
            <v>0</v>
          </cell>
          <cell r="RV105">
            <v>0</v>
          </cell>
          <cell r="RW105">
            <v>0</v>
          </cell>
          <cell r="RX105">
            <v>0</v>
          </cell>
          <cell r="RZ105">
            <v>0.18680555555555556</v>
          </cell>
          <cell r="SA105">
            <v>0</v>
          </cell>
          <cell r="SB105">
            <v>0.43055555555555552</v>
          </cell>
          <cell r="SC105">
            <v>0.1875</v>
          </cell>
          <cell r="SD105">
            <v>0</v>
          </cell>
          <cell r="SE105">
            <v>0</v>
          </cell>
          <cell r="SF105">
            <v>0</v>
          </cell>
          <cell r="SG105">
            <v>0</v>
          </cell>
          <cell r="SH105">
            <v>0.38958333333333328</v>
          </cell>
          <cell r="SI105">
            <v>0.4097222222222221</v>
          </cell>
          <cell r="SJ105">
            <v>0.375</v>
          </cell>
          <cell r="SK105">
            <v>0.1875</v>
          </cell>
          <cell r="SL105">
            <v>0</v>
          </cell>
          <cell r="SM105">
            <v>0</v>
          </cell>
          <cell r="SN105">
            <v>0</v>
          </cell>
          <cell r="SO105">
            <v>0</v>
          </cell>
          <cell r="SP105">
            <v>0.37708333333333338</v>
          </cell>
          <cell r="SQ105">
            <v>0.36458333333333326</v>
          </cell>
          <cell r="SR105">
            <v>0.37152777777777779</v>
          </cell>
          <cell r="SS105">
            <v>0.36250000000000004</v>
          </cell>
          <cell r="ST105">
            <v>0.18958333333333333</v>
          </cell>
          <cell r="SU105">
            <v>0</v>
          </cell>
          <cell r="SV105">
            <v>0.37847222222222232</v>
          </cell>
          <cell r="SW105">
            <v>0.36805555555555552</v>
          </cell>
          <cell r="SX105">
            <v>0.41736111111111113</v>
          </cell>
          <cell r="SY105">
            <v>0</v>
          </cell>
          <cell r="SZ105">
            <v>0.37222222222222223</v>
          </cell>
          <cell r="TA105">
            <v>0.37500000000000006</v>
          </cell>
          <cell r="TB105">
            <v>0</v>
          </cell>
          <cell r="TC105">
            <v>0</v>
          </cell>
          <cell r="TD105">
            <v>0</v>
          </cell>
          <cell r="TF105">
            <v>0</v>
          </cell>
          <cell r="TG105">
            <v>0</v>
          </cell>
          <cell r="TH105">
            <v>0</v>
          </cell>
          <cell r="TI105">
            <v>0</v>
          </cell>
          <cell r="TJ105">
            <v>0</v>
          </cell>
          <cell r="TK105">
            <v>0</v>
          </cell>
          <cell r="TL105">
            <v>0</v>
          </cell>
          <cell r="TM105">
            <v>0</v>
          </cell>
          <cell r="TN105">
            <v>0</v>
          </cell>
          <cell r="TO105">
            <v>0</v>
          </cell>
          <cell r="TP105">
            <v>0</v>
          </cell>
          <cell r="TQ105">
            <v>0</v>
          </cell>
          <cell r="TR105">
            <v>0</v>
          </cell>
          <cell r="TS105">
            <v>0</v>
          </cell>
          <cell r="TT105">
            <v>0</v>
          </cell>
          <cell r="TU105">
            <v>0</v>
          </cell>
          <cell r="TV105">
            <v>0</v>
          </cell>
          <cell r="TW105">
            <v>0</v>
          </cell>
          <cell r="TX105">
            <v>0</v>
          </cell>
          <cell r="TY105">
            <v>0</v>
          </cell>
          <cell r="TZ105">
            <v>0</v>
          </cell>
          <cell r="UA105">
            <v>0</v>
          </cell>
          <cell r="UB105">
            <v>0</v>
          </cell>
          <cell r="UC105">
            <v>0</v>
          </cell>
          <cell r="UD105">
            <v>0</v>
          </cell>
          <cell r="UE105">
            <v>0</v>
          </cell>
          <cell r="UF105">
            <v>0</v>
          </cell>
          <cell r="UG105">
            <v>0</v>
          </cell>
          <cell r="UH105">
            <v>0</v>
          </cell>
          <cell r="UI105">
            <v>0</v>
          </cell>
          <cell r="UJ105">
            <v>0</v>
          </cell>
          <cell r="UL105">
            <v>0</v>
          </cell>
          <cell r="UM105">
            <v>0</v>
          </cell>
          <cell r="UN105">
            <v>0</v>
          </cell>
          <cell r="UO105">
            <v>0</v>
          </cell>
          <cell r="UP105">
            <v>0</v>
          </cell>
          <cell r="UQ105">
            <v>0</v>
          </cell>
          <cell r="UR105">
            <v>0</v>
          </cell>
          <cell r="US105">
            <v>0</v>
          </cell>
          <cell r="UT105">
            <v>0</v>
          </cell>
          <cell r="UU105">
            <v>0</v>
          </cell>
          <cell r="UV105">
            <v>0</v>
          </cell>
          <cell r="UW105">
            <v>0</v>
          </cell>
          <cell r="UX105">
            <v>0</v>
          </cell>
          <cell r="UY105">
            <v>0</v>
          </cell>
          <cell r="UZ105">
            <v>0</v>
          </cell>
          <cell r="VA105">
            <v>0</v>
          </cell>
          <cell r="VB105">
            <v>0</v>
          </cell>
          <cell r="VC105">
            <v>0</v>
          </cell>
          <cell r="VD105">
            <v>0</v>
          </cell>
          <cell r="VE105">
            <v>0</v>
          </cell>
          <cell r="VF105">
            <v>0</v>
          </cell>
          <cell r="VG105">
            <v>0</v>
          </cell>
          <cell r="VH105">
            <v>0</v>
          </cell>
          <cell r="VI105">
            <v>0</v>
          </cell>
          <cell r="VJ105">
            <v>0</v>
          </cell>
          <cell r="VK105">
            <v>0</v>
          </cell>
          <cell r="VL105">
            <v>0</v>
          </cell>
          <cell r="VM105">
            <v>0</v>
          </cell>
          <cell r="VN105">
            <v>0</v>
          </cell>
          <cell r="VO105">
            <v>0</v>
          </cell>
          <cell r="VP105">
            <v>0</v>
          </cell>
          <cell r="VR105">
            <v>21</v>
          </cell>
          <cell r="VS105">
            <v>28</v>
          </cell>
          <cell r="VT105">
            <v>19</v>
          </cell>
          <cell r="VU105">
            <v>17</v>
          </cell>
          <cell r="VV105">
            <v>7</v>
          </cell>
          <cell r="VW105">
            <v>2</v>
          </cell>
          <cell r="VX105">
            <v>0</v>
          </cell>
          <cell r="VY105">
            <v>2</v>
          </cell>
          <cell r="VZ105">
            <v>0</v>
          </cell>
          <cell r="WA105">
            <v>0</v>
          </cell>
          <cell r="WB105">
            <v>0</v>
          </cell>
          <cell r="WC105">
            <v>0</v>
          </cell>
          <cell r="WD105">
            <v>2</v>
          </cell>
          <cell r="WE105">
            <v>2</v>
          </cell>
          <cell r="WF105">
            <v>0</v>
          </cell>
          <cell r="WG105">
            <v>0</v>
          </cell>
          <cell r="WH105">
            <v>0</v>
          </cell>
          <cell r="WI105">
            <v>0</v>
          </cell>
          <cell r="WJ105">
            <v>2</v>
          </cell>
          <cell r="WK105">
            <v>0</v>
          </cell>
          <cell r="WL105">
            <v>0</v>
          </cell>
          <cell r="WM105">
            <v>0</v>
          </cell>
          <cell r="WN105">
            <v>0</v>
          </cell>
          <cell r="WO105">
            <v>4</v>
          </cell>
          <cell r="WP105">
            <v>0</v>
          </cell>
          <cell r="WQ105">
            <v>1</v>
          </cell>
          <cell r="WR105">
            <v>1</v>
          </cell>
          <cell r="WS105">
            <v>2</v>
          </cell>
          <cell r="WT105">
            <v>1</v>
          </cell>
          <cell r="WU105">
            <v>1</v>
          </cell>
          <cell r="WV105">
            <v>0</v>
          </cell>
          <cell r="WW105">
            <v>0</v>
          </cell>
          <cell r="WX105">
            <v>2</v>
          </cell>
          <cell r="WY105">
            <v>3</v>
          </cell>
          <cell r="WZ105">
            <v>2</v>
          </cell>
          <cell r="XA105">
            <v>0</v>
          </cell>
          <cell r="XB105">
            <v>0</v>
          </cell>
          <cell r="XC105">
            <v>0</v>
          </cell>
          <cell r="XD105">
            <v>1</v>
          </cell>
          <cell r="XE105">
            <v>0</v>
          </cell>
          <cell r="XF105">
            <v>0</v>
          </cell>
          <cell r="XG105">
            <v>0</v>
          </cell>
          <cell r="XH105">
            <v>0</v>
          </cell>
          <cell r="XI105">
            <v>0</v>
          </cell>
          <cell r="XJ105">
            <v>3</v>
          </cell>
          <cell r="XK105">
            <v>5</v>
          </cell>
          <cell r="XL105">
            <v>6</v>
          </cell>
          <cell r="XM105">
            <v>6</v>
          </cell>
          <cell r="XN105">
            <v>17</v>
          </cell>
          <cell r="XO105">
            <v>0</v>
          </cell>
          <cell r="XP105">
            <v>2</v>
          </cell>
          <cell r="XQ105">
            <v>0</v>
          </cell>
          <cell r="XR105">
            <v>2</v>
          </cell>
          <cell r="XS105">
            <v>0</v>
          </cell>
          <cell r="XT105">
            <v>0</v>
          </cell>
          <cell r="XU105">
            <v>0</v>
          </cell>
          <cell r="XV105">
            <v>0</v>
          </cell>
          <cell r="XW105">
            <v>3</v>
          </cell>
          <cell r="XX105">
            <v>1</v>
          </cell>
          <cell r="XY105">
            <v>1</v>
          </cell>
          <cell r="XZ105">
            <v>5</v>
          </cell>
          <cell r="YA105">
            <v>0</v>
          </cell>
          <cell r="YB105">
            <v>0</v>
          </cell>
          <cell r="YC105">
            <v>0</v>
          </cell>
          <cell r="YD105">
            <v>0</v>
          </cell>
          <cell r="YE105">
            <v>0</v>
          </cell>
          <cell r="YF105">
            <v>36</v>
          </cell>
          <cell r="YG105">
            <v>1</v>
          </cell>
          <cell r="YH105">
            <v>0.7142857142857143</v>
          </cell>
          <cell r="YI105">
            <v>1</v>
          </cell>
          <cell r="YJ105">
            <v>0.89473684210526316</v>
          </cell>
          <cell r="YL105">
            <v>0.88235294117647056</v>
          </cell>
          <cell r="YM105" t="str">
            <v>B</v>
          </cell>
          <cell r="YN105">
            <v>0.88235294117647056</v>
          </cell>
          <cell r="YO105">
            <v>2</v>
          </cell>
          <cell r="YP105">
            <v>0.89473684210526316</v>
          </cell>
        </row>
        <row r="106">
          <cell r="B106" t="str">
            <v>VILISIA VENY RIANTY</v>
          </cell>
          <cell r="C106">
            <v>156656</v>
          </cell>
          <cell r="D106" t="str">
            <v>SBY TO BDG</v>
          </cell>
          <cell r="E106" t="str">
            <v>KATHOLIK</v>
          </cell>
          <cell r="F106" t="str">
            <v>PKWT</v>
          </cell>
          <cell r="G106" t="str">
            <v>POSTPAID</v>
          </cell>
          <cell r="J106">
            <v>19233212</v>
          </cell>
          <cell r="K106">
            <v>570269</v>
          </cell>
          <cell r="L106" t="str">
            <v>PEREMPUAN</v>
          </cell>
          <cell r="M106" t="str">
            <v>AGENT POSTPAID</v>
          </cell>
          <cell r="N106" t="str">
            <v>TATAN SUDRAJAT</v>
          </cell>
          <cell r="O106" t="str">
            <v>RIKA RIANY</v>
          </cell>
          <cell r="Q106">
            <v>0.37916666666666676</v>
          </cell>
          <cell r="R106">
            <v>22</v>
          </cell>
          <cell r="S106" t="str">
            <v>H</v>
          </cell>
          <cell r="AB106">
            <v>0.42013888888888901</v>
          </cell>
          <cell r="AC106">
            <v>32</v>
          </cell>
          <cell r="AD106" t="str">
            <v>TDP</v>
          </cell>
          <cell r="AE106" t="str">
            <v>RIANA AGUSTINA</v>
          </cell>
          <cell r="AF106" t="str">
            <v>KETEPATAN LOGIN</v>
          </cell>
          <cell r="AM106">
            <v>0</v>
          </cell>
          <cell r="AO106" t="str">
            <v>TLPL</v>
          </cell>
          <cell r="AP106" t="str">
            <v>ANITA KUSUMANINGRUM</v>
          </cell>
          <cell r="AQ106" t="str">
            <v>KETEPATAN LOGIN</v>
          </cell>
          <cell r="AX106">
            <v>0.19722222222222224</v>
          </cell>
          <cell r="AZ106" t="str">
            <v>LM</v>
          </cell>
          <cell r="BI106">
            <v>0.40833333333333333</v>
          </cell>
          <cell r="BJ106">
            <v>22</v>
          </cell>
          <cell r="BK106" t="str">
            <v>H</v>
          </cell>
          <cell r="BT106">
            <v>0.29305555555555562</v>
          </cell>
          <cell r="BU106">
            <v>30</v>
          </cell>
          <cell r="BV106" t="str">
            <v>IMP</v>
          </cell>
          <cell r="BZ106" t="str">
            <v xml:space="preserve"> demam dan batuk</v>
          </cell>
          <cell r="CE106">
            <v>0.1923611111111112</v>
          </cell>
          <cell r="CF106" t="str">
            <v>66-2</v>
          </cell>
          <cell r="CG106" t="str">
            <v>H</v>
          </cell>
          <cell r="CP106">
            <v>0.18819444444444444</v>
          </cell>
          <cell r="CQ106" t="str">
            <v>66-2</v>
          </cell>
          <cell r="CR106" t="str">
            <v>TLPM</v>
          </cell>
          <cell r="CS106" t="str">
            <v>ANITA KUSUMANINGRUM</v>
          </cell>
          <cell r="CT106" t="str">
            <v>KETEPATAN LOGIN</v>
          </cell>
          <cell r="DA106">
            <v>0</v>
          </cell>
          <cell r="DC106" t="str">
            <v>LP</v>
          </cell>
          <cell r="DL106">
            <v>0.38680555555555562</v>
          </cell>
          <cell r="DM106">
            <v>22</v>
          </cell>
          <cell r="DN106" t="str">
            <v>H</v>
          </cell>
          <cell r="DW106">
            <v>0.3756944444444445</v>
          </cell>
          <cell r="DX106">
            <v>48</v>
          </cell>
          <cell r="DY106" t="str">
            <v>TDP</v>
          </cell>
          <cell r="DZ106" t="str">
            <v>MARLENI</v>
          </cell>
          <cell r="EA106" t="str">
            <v>QA SCORE</v>
          </cell>
          <cell r="EH106">
            <v>0.3756944444444445</v>
          </cell>
          <cell r="EI106">
            <v>32</v>
          </cell>
          <cell r="EJ106" t="str">
            <v>H</v>
          </cell>
          <cell r="ES106">
            <v>0.18888888888888888</v>
          </cell>
          <cell r="ET106" t="str">
            <v>66-2</v>
          </cell>
          <cell r="EU106" t="str">
            <v>H</v>
          </cell>
          <cell r="FD106">
            <v>0</v>
          </cell>
          <cell r="FF106" t="str">
            <v>C</v>
          </cell>
          <cell r="FO106">
            <v>0</v>
          </cell>
          <cell r="FQ106" t="str">
            <v>LP</v>
          </cell>
          <cell r="FZ106">
            <v>0.3756944444444445</v>
          </cell>
          <cell r="GA106">
            <v>26</v>
          </cell>
          <cell r="GB106" t="str">
            <v>H</v>
          </cell>
          <cell r="GK106">
            <v>0.37708333333333338</v>
          </cell>
          <cell r="GL106">
            <v>32</v>
          </cell>
          <cell r="GM106" t="str">
            <v>H</v>
          </cell>
          <cell r="GV106">
            <v>0</v>
          </cell>
          <cell r="GX106" t="str">
            <v>LP</v>
          </cell>
          <cell r="HG106">
            <v>0.38263888888888892</v>
          </cell>
          <cell r="HH106">
            <v>28</v>
          </cell>
          <cell r="HI106" t="str">
            <v>H</v>
          </cell>
          <cell r="HR106">
            <v>0.3756944444444445</v>
          </cell>
          <cell r="HS106">
            <v>41</v>
          </cell>
          <cell r="HT106" t="str">
            <v>TDT</v>
          </cell>
          <cell r="HU106" t="str">
            <v>SINTIA WULAN SARI</v>
          </cell>
          <cell r="IC106">
            <v>0</v>
          </cell>
          <cell r="IE106" t="str">
            <v>LP</v>
          </cell>
          <cell r="IN106">
            <v>0.37638888888888894</v>
          </cell>
          <cell r="IO106">
            <v>48</v>
          </cell>
          <cell r="IP106" t="str">
            <v>TDT</v>
          </cell>
          <cell r="IQ106" t="str">
            <v>REZA OCTAVIA PUTRI</v>
          </cell>
          <cell r="JF106">
            <v>0.37569444444444444</v>
          </cell>
          <cell r="JG106">
            <v>24</v>
          </cell>
          <cell r="JH106" t="str">
            <v>H</v>
          </cell>
          <cell r="JQ106">
            <v>0.37013888888888891</v>
          </cell>
          <cell r="JR106">
            <v>30</v>
          </cell>
          <cell r="JS106" t="str">
            <v>H</v>
          </cell>
          <cell r="KB106">
            <v>0.18750000000000006</v>
          </cell>
          <cell r="KC106" t="str">
            <v>38-2</v>
          </cell>
          <cell r="KD106" t="str">
            <v>H</v>
          </cell>
          <cell r="KM106">
            <v>0.18402777777777785</v>
          </cell>
          <cell r="KO106" t="str">
            <v>LM</v>
          </cell>
          <cell r="KX106">
            <v>0.37638888888888888</v>
          </cell>
          <cell r="KY106">
            <v>23</v>
          </cell>
          <cell r="KZ106" t="str">
            <v>H</v>
          </cell>
          <cell r="LI106">
            <v>0.3756944444444445</v>
          </cell>
          <cell r="LJ106">
            <v>48</v>
          </cell>
          <cell r="LK106" t="str">
            <v>TDT</v>
          </cell>
          <cell r="LL106" t="str">
            <v>RIRIN PITRIANI</v>
          </cell>
          <cell r="NB106">
            <v>22</v>
          </cell>
          <cell r="NC106">
            <v>32</v>
          </cell>
          <cell r="ND106">
            <v>0</v>
          </cell>
          <cell r="NE106">
            <v>0</v>
          </cell>
          <cell r="NF106">
            <v>22</v>
          </cell>
          <cell r="NG106">
            <v>30</v>
          </cell>
          <cell r="NH106" t="str">
            <v>66-2</v>
          </cell>
          <cell r="NI106" t="str">
            <v>66-2</v>
          </cell>
          <cell r="NJ106">
            <v>0</v>
          </cell>
          <cell r="NK106">
            <v>22</v>
          </cell>
          <cell r="NL106">
            <v>48</v>
          </cell>
          <cell r="NM106">
            <v>32</v>
          </cell>
          <cell r="NN106" t="str">
            <v>66-2</v>
          </cell>
          <cell r="NO106">
            <v>0</v>
          </cell>
          <cell r="NP106">
            <v>0</v>
          </cell>
          <cell r="NQ106">
            <v>26</v>
          </cell>
          <cell r="NR106">
            <v>32</v>
          </cell>
          <cell r="NS106">
            <v>0</v>
          </cell>
          <cell r="NT106">
            <v>28</v>
          </cell>
          <cell r="NU106">
            <v>41</v>
          </cell>
          <cell r="NV106">
            <v>0</v>
          </cell>
          <cell r="NW106">
            <v>48</v>
          </cell>
          <cell r="NX106">
            <v>24</v>
          </cell>
          <cell r="NY106">
            <v>30</v>
          </cell>
          <cell r="NZ106" t="str">
            <v>38-2</v>
          </cell>
          <cell r="OA106">
            <v>0</v>
          </cell>
          <cell r="OB106">
            <v>23</v>
          </cell>
          <cell r="OC106">
            <v>48</v>
          </cell>
          <cell r="OD106">
            <v>0</v>
          </cell>
          <cell r="OE106">
            <v>0</v>
          </cell>
          <cell r="OF106">
            <v>0</v>
          </cell>
          <cell r="OH106" t="str">
            <v>H</v>
          </cell>
          <cell r="OI106" t="str">
            <v>TDP</v>
          </cell>
          <cell r="OJ106" t="str">
            <v>TLPL</v>
          </cell>
          <cell r="OK106" t="str">
            <v>LM</v>
          </cell>
          <cell r="OL106" t="str">
            <v>H</v>
          </cell>
          <cell r="OM106" t="str">
            <v>IMP</v>
          </cell>
          <cell r="ON106" t="str">
            <v>H</v>
          </cell>
          <cell r="OO106" t="str">
            <v>TLPM</v>
          </cell>
          <cell r="OP106" t="str">
            <v>LP</v>
          </cell>
          <cell r="OQ106" t="str">
            <v>H</v>
          </cell>
          <cell r="OR106" t="str">
            <v>TDP</v>
          </cell>
          <cell r="OS106" t="str">
            <v>H</v>
          </cell>
          <cell r="OT106" t="str">
            <v>H</v>
          </cell>
          <cell r="OU106" t="str">
            <v>C</v>
          </cell>
          <cell r="OV106" t="str">
            <v>LP</v>
          </cell>
          <cell r="OW106" t="str">
            <v>H</v>
          </cell>
          <cell r="OX106" t="str">
            <v>H</v>
          </cell>
          <cell r="OY106" t="str">
            <v>LP</v>
          </cell>
          <cell r="OZ106" t="str">
            <v>H</v>
          </cell>
          <cell r="PA106" t="str">
            <v>TDT</v>
          </cell>
          <cell r="PB106" t="str">
            <v>LP</v>
          </cell>
          <cell r="PC106" t="str">
            <v>TDT</v>
          </cell>
          <cell r="PD106" t="str">
            <v>H</v>
          </cell>
          <cell r="PE106" t="str">
            <v>H</v>
          </cell>
          <cell r="PF106" t="str">
            <v>H</v>
          </cell>
          <cell r="PG106" t="str">
            <v>LM</v>
          </cell>
          <cell r="PH106" t="str">
            <v>H</v>
          </cell>
          <cell r="PI106" t="str">
            <v>TDT</v>
          </cell>
          <cell r="PJ106">
            <v>0</v>
          </cell>
          <cell r="PK106">
            <v>0</v>
          </cell>
          <cell r="PL106">
            <v>0</v>
          </cell>
          <cell r="PN106">
            <v>0</v>
          </cell>
          <cell r="PO106" t="str">
            <v>RIANA AGUSTINA</v>
          </cell>
          <cell r="PP106" t="str">
            <v>ANITA KUSUMANINGRUM</v>
          </cell>
          <cell r="PQ106">
            <v>0</v>
          </cell>
          <cell r="PR106">
            <v>0</v>
          </cell>
          <cell r="PS106">
            <v>0</v>
          </cell>
          <cell r="PT106">
            <v>0</v>
          </cell>
          <cell r="PU106" t="str">
            <v>ANITA KUSUMANINGRUM</v>
          </cell>
          <cell r="PV106">
            <v>0</v>
          </cell>
          <cell r="PW106">
            <v>0</v>
          </cell>
          <cell r="PX106" t="str">
            <v>MARLENI</v>
          </cell>
          <cell r="PY106">
            <v>0</v>
          </cell>
          <cell r="PZ106">
            <v>0</v>
          </cell>
          <cell r="QA106">
            <v>0</v>
          </cell>
          <cell r="QB106">
            <v>0</v>
          </cell>
          <cell r="QC106">
            <v>0</v>
          </cell>
          <cell r="QD106">
            <v>0</v>
          </cell>
          <cell r="QE106">
            <v>0</v>
          </cell>
          <cell r="QF106">
            <v>0</v>
          </cell>
          <cell r="QG106" t="str">
            <v>SINTIA WULAN SARI</v>
          </cell>
          <cell r="QH106">
            <v>0</v>
          </cell>
          <cell r="QI106" t="str">
            <v>REZA OCTAVIA PUTRI</v>
          </cell>
          <cell r="QJ106">
            <v>0</v>
          </cell>
          <cell r="QK106">
            <v>0</v>
          </cell>
          <cell r="QL106">
            <v>0</v>
          </cell>
          <cell r="QM106">
            <v>0</v>
          </cell>
          <cell r="QN106">
            <v>0</v>
          </cell>
          <cell r="QO106" t="str">
            <v>RIRIN PITRIANI</v>
          </cell>
          <cell r="QP106">
            <v>0</v>
          </cell>
          <cell r="QQ106">
            <v>0</v>
          </cell>
          <cell r="QR106">
            <v>0</v>
          </cell>
          <cell r="QT106">
            <v>0</v>
          </cell>
          <cell r="QU106" t="str">
            <v>KETEPATAN LOGIN</v>
          </cell>
          <cell r="QV106" t="str">
            <v>KETEPATAN LOGIN</v>
          </cell>
          <cell r="QW106">
            <v>0</v>
          </cell>
          <cell r="QX106">
            <v>0</v>
          </cell>
          <cell r="QY106">
            <v>0</v>
          </cell>
          <cell r="QZ106">
            <v>0</v>
          </cell>
          <cell r="RA106" t="str">
            <v>KETEPATAN LOGIN</v>
          </cell>
          <cell r="RB106">
            <v>0</v>
          </cell>
          <cell r="RC106">
            <v>0</v>
          </cell>
          <cell r="RD106" t="str">
            <v>QA SCORE</v>
          </cell>
          <cell r="RE106">
            <v>0</v>
          </cell>
          <cell r="RF106">
            <v>0</v>
          </cell>
          <cell r="RG106">
            <v>0</v>
          </cell>
          <cell r="RH106">
            <v>0</v>
          </cell>
          <cell r="RI106">
            <v>0</v>
          </cell>
          <cell r="RJ106">
            <v>0</v>
          </cell>
          <cell r="RK106">
            <v>0</v>
          </cell>
          <cell r="RL106">
            <v>0</v>
          </cell>
          <cell r="RM106">
            <v>0</v>
          </cell>
          <cell r="RN106">
            <v>0</v>
          </cell>
          <cell r="RO106">
            <v>0</v>
          </cell>
          <cell r="RP106">
            <v>0</v>
          </cell>
          <cell r="RQ106">
            <v>0</v>
          </cell>
          <cell r="RR106">
            <v>0</v>
          </cell>
          <cell r="RS106">
            <v>0</v>
          </cell>
          <cell r="RT106">
            <v>0</v>
          </cell>
          <cell r="RU106">
            <v>0</v>
          </cell>
          <cell r="RV106">
            <v>0</v>
          </cell>
          <cell r="RW106">
            <v>0</v>
          </cell>
          <cell r="RX106">
            <v>0</v>
          </cell>
          <cell r="RZ106">
            <v>0.37916666666666676</v>
          </cell>
          <cell r="SA106">
            <v>0.42013888888888901</v>
          </cell>
          <cell r="SB106">
            <v>0</v>
          </cell>
          <cell r="SC106">
            <v>0.19722222222222224</v>
          </cell>
          <cell r="SD106">
            <v>0.40833333333333333</v>
          </cell>
          <cell r="SE106">
            <v>0.29305555555555562</v>
          </cell>
          <cell r="SF106">
            <v>0.1923611111111112</v>
          </cell>
          <cell r="SG106">
            <v>0.18819444444444444</v>
          </cell>
          <cell r="SH106">
            <v>0</v>
          </cell>
          <cell r="SI106">
            <v>0.38680555555555562</v>
          </cell>
          <cell r="SJ106">
            <v>0.3756944444444445</v>
          </cell>
          <cell r="SK106">
            <v>0.3756944444444445</v>
          </cell>
          <cell r="SL106">
            <v>0.18888888888888888</v>
          </cell>
          <cell r="SM106">
            <v>0</v>
          </cell>
          <cell r="SN106">
            <v>0</v>
          </cell>
          <cell r="SO106">
            <v>0.3756944444444445</v>
          </cell>
          <cell r="SP106">
            <v>0.37708333333333338</v>
          </cell>
          <cell r="SQ106">
            <v>0</v>
          </cell>
          <cell r="SR106">
            <v>0.38263888888888892</v>
          </cell>
          <cell r="SS106">
            <v>0.3756944444444445</v>
          </cell>
          <cell r="ST106">
            <v>0</v>
          </cell>
          <cell r="SU106">
            <v>0.37638888888888894</v>
          </cell>
          <cell r="SV106">
            <v>0.37569444444444444</v>
          </cell>
          <cell r="SW106">
            <v>0.37013888888888891</v>
          </cell>
          <cell r="SX106">
            <v>0.18750000000000006</v>
          </cell>
          <cell r="SY106">
            <v>0.18402777777777785</v>
          </cell>
          <cell r="SZ106">
            <v>0.37638888888888888</v>
          </cell>
          <cell r="TA106">
            <v>0.3756944444444445</v>
          </cell>
          <cell r="TB106">
            <v>0</v>
          </cell>
          <cell r="TC106">
            <v>0</v>
          </cell>
          <cell r="TD106">
            <v>0</v>
          </cell>
          <cell r="TF106">
            <v>0</v>
          </cell>
          <cell r="TG106">
            <v>0</v>
          </cell>
          <cell r="TH106">
            <v>0</v>
          </cell>
          <cell r="TI106">
            <v>0</v>
          </cell>
          <cell r="TJ106">
            <v>0</v>
          </cell>
          <cell r="TK106">
            <v>0</v>
          </cell>
          <cell r="TL106">
            <v>0</v>
          </cell>
          <cell r="TM106">
            <v>0</v>
          </cell>
          <cell r="TN106">
            <v>0</v>
          </cell>
          <cell r="TO106">
            <v>0</v>
          </cell>
          <cell r="TP106">
            <v>0</v>
          </cell>
          <cell r="TQ106">
            <v>0</v>
          </cell>
          <cell r="TR106">
            <v>0</v>
          </cell>
          <cell r="TS106">
            <v>0</v>
          </cell>
          <cell r="TT106">
            <v>0</v>
          </cell>
          <cell r="TU106">
            <v>0</v>
          </cell>
          <cell r="TV106">
            <v>0</v>
          </cell>
          <cell r="TW106">
            <v>0</v>
          </cell>
          <cell r="TX106">
            <v>0</v>
          </cell>
          <cell r="TY106">
            <v>0</v>
          </cell>
          <cell r="TZ106">
            <v>0</v>
          </cell>
          <cell r="UA106">
            <v>0</v>
          </cell>
          <cell r="UB106">
            <v>0</v>
          </cell>
          <cell r="UC106">
            <v>0</v>
          </cell>
          <cell r="UD106">
            <v>0</v>
          </cell>
          <cell r="UE106">
            <v>0</v>
          </cell>
          <cell r="UF106">
            <v>0</v>
          </cell>
          <cell r="UG106">
            <v>0</v>
          </cell>
          <cell r="UH106">
            <v>0</v>
          </cell>
          <cell r="UI106">
            <v>0</v>
          </cell>
          <cell r="UJ106">
            <v>0</v>
          </cell>
          <cell r="UL106">
            <v>0</v>
          </cell>
          <cell r="UM106">
            <v>0</v>
          </cell>
          <cell r="UN106">
            <v>0</v>
          </cell>
          <cell r="UO106">
            <v>0</v>
          </cell>
          <cell r="UP106">
            <v>0</v>
          </cell>
          <cell r="UQ106">
            <v>0</v>
          </cell>
          <cell r="UR106">
            <v>0</v>
          </cell>
          <cell r="US106">
            <v>0</v>
          </cell>
          <cell r="UT106">
            <v>0</v>
          </cell>
          <cell r="UU106">
            <v>0</v>
          </cell>
          <cell r="UV106">
            <v>0</v>
          </cell>
          <cell r="UW106">
            <v>0</v>
          </cell>
          <cell r="UX106">
            <v>0</v>
          </cell>
          <cell r="UY106">
            <v>0</v>
          </cell>
          <cell r="UZ106">
            <v>0</v>
          </cell>
          <cell r="VA106">
            <v>0</v>
          </cell>
          <cell r="VB106">
            <v>0</v>
          </cell>
          <cell r="VC106">
            <v>0</v>
          </cell>
          <cell r="VD106">
            <v>0</v>
          </cell>
          <cell r="VE106">
            <v>0</v>
          </cell>
          <cell r="VF106">
            <v>0</v>
          </cell>
          <cell r="VG106">
            <v>0</v>
          </cell>
          <cell r="VH106">
            <v>0</v>
          </cell>
          <cell r="VI106">
            <v>0</v>
          </cell>
          <cell r="VJ106">
            <v>0</v>
          </cell>
          <cell r="VK106">
            <v>0</v>
          </cell>
          <cell r="VL106">
            <v>0</v>
          </cell>
          <cell r="VM106">
            <v>0</v>
          </cell>
          <cell r="VN106">
            <v>0</v>
          </cell>
          <cell r="VO106">
            <v>0</v>
          </cell>
          <cell r="VP106">
            <v>0</v>
          </cell>
          <cell r="VR106">
            <v>21</v>
          </cell>
          <cell r="VS106">
            <v>28</v>
          </cell>
          <cell r="VT106">
            <v>21</v>
          </cell>
          <cell r="VU106">
            <v>20</v>
          </cell>
          <cell r="VV106">
            <v>7</v>
          </cell>
          <cell r="VW106">
            <v>0</v>
          </cell>
          <cell r="VX106">
            <v>0</v>
          </cell>
          <cell r="VY106">
            <v>0</v>
          </cell>
          <cell r="VZ106">
            <v>0</v>
          </cell>
          <cell r="WA106">
            <v>0</v>
          </cell>
          <cell r="WB106">
            <v>0</v>
          </cell>
          <cell r="WC106">
            <v>0</v>
          </cell>
          <cell r="WD106">
            <v>0</v>
          </cell>
          <cell r="WE106">
            <v>1</v>
          </cell>
          <cell r="WF106">
            <v>0</v>
          </cell>
          <cell r="WG106">
            <v>0</v>
          </cell>
          <cell r="WH106">
            <v>0</v>
          </cell>
          <cell r="WI106">
            <v>0</v>
          </cell>
          <cell r="WJ106">
            <v>1</v>
          </cell>
          <cell r="WK106">
            <v>0</v>
          </cell>
          <cell r="WL106">
            <v>0</v>
          </cell>
          <cell r="WM106">
            <v>0</v>
          </cell>
          <cell r="WN106">
            <v>0</v>
          </cell>
          <cell r="WO106">
            <v>6</v>
          </cell>
          <cell r="WP106">
            <v>2</v>
          </cell>
          <cell r="WQ106">
            <v>3</v>
          </cell>
          <cell r="WR106">
            <v>2</v>
          </cell>
          <cell r="WS106">
            <v>5</v>
          </cell>
          <cell r="WT106">
            <v>1</v>
          </cell>
          <cell r="WU106">
            <v>1</v>
          </cell>
          <cell r="WV106">
            <v>0</v>
          </cell>
          <cell r="WW106">
            <v>0</v>
          </cell>
          <cell r="WX106">
            <v>2</v>
          </cell>
          <cell r="WY106">
            <v>4</v>
          </cell>
          <cell r="WZ106">
            <v>0</v>
          </cell>
          <cell r="XA106">
            <v>3</v>
          </cell>
          <cell r="XB106">
            <v>0</v>
          </cell>
          <cell r="XC106">
            <v>0</v>
          </cell>
          <cell r="XD106">
            <v>1</v>
          </cell>
          <cell r="XE106">
            <v>0</v>
          </cell>
          <cell r="XF106">
            <v>0</v>
          </cell>
          <cell r="XG106">
            <v>0</v>
          </cell>
          <cell r="XH106">
            <v>0</v>
          </cell>
          <cell r="XI106">
            <v>0</v>
          </cell>
          <cell r="XJ106">
            <v>4</v>
          </cell>
          <cell r="XK106">
            <v>7</v>
          </cell>
          <cell r="XL106">
            <v>7</v>
          </cell>
          <cell r="XM106">
            <v>6</v>
          </cell>
          <cell r="XN106">
            <v>20</v>
          </cell>
          <cell r="XO106">
            <v>0</v>
          </cell>
          <cell r="XP106">
            <v>0</v>
          </cell>
          <cell r="XQ106">
            <v>0</v>
          </cell>
          <cell r="XR106">
            <v>0</v>
          </cell>
          <cell r="XS106">
            <v>0</v>
          </cell>
          <cell r="XT106">
            <v>0</v>
          </cell>
          <cell r="XU106">
            <v>0</v>
          </cell>
          <cell r="XV106">
            <v>0</v>
          </cell>
          <cell r="XW106">
            <v>1</v>
          </cell>
          <cell r="XX106">
            <v>2</v>
          </cell>
          <cell r="XY106">
            <v>2</v>
          </cell>
          <cell r="XZ106">
            <v>5</v>
          </cell>
          <cell r="YA106">
            <v>0</v>
          </cell>
          <cell r="YB106">
            <v>0</v>
          </cell>
          <cell r="YC106">
            <v>0</v>
          </cell>
          <cell r="YD106">
            <v>0</v>
          </cell>
          <cell r="YE106">
            <v>0</v>
          </cell>
          <cell r="YF106">
            <v>40</v>
          </cell>
          <cell r="YG106">
            <v>1</v>
          </cell>
          <cell r="YH106">
            <v>1</v>
          </cell>
          <cell r="YI106">
            <v>1</v>
          </cell>
          <cell r="YJ106">
            <v>1</v>
          </cell>
          <cell r="YL106">
            <v>1</v>
          </cell>
          <cell r="YM106" t="str">
            <v>B</v>
          </cell>
          <cell r="YN106">
            <v>1</v>
          </cell>
          <cell r="YO106">
            <v>0</v>
          </cell>
          <cell r="YP106">
            <v>1</v>
          </cell>
        </row>
        <row r="107">
          <cell r="B107" t="str">
            <v>EVI NURASTUTI</v>
          </cell>
          <cell r="C107">
            <v>155926</v>
          </cell>
          <cell r="D107" t="str">
            <v>2</v>
          </cell>
          <cell r="E107" t="str">
            <v>ISLAM</v>
          </cell>
          <cell r="F107" t="str">
            <v>PHL</v>
          </cell>
          <cell r="G107" t="str">
            <v>POSTPAID</v>
          </cell>
          <cell r="J107">
            <v>19232332</v>
          </cell>
          <cell r="K107">
            <v>570186</v>
          </cell>
          <cell r="L107" t="str">
            <v>PEREMPUAN</v>
          </cell>
          <cell r="M107" t="str">
            <v>AGENT POSTPAID</v>
          </cell>
          <cell r="N107" t="str">
            <v>SLAMET GUMELAR</v>
          </cell>
          <cell r="O107" t="str">
            <v>RIKA RIANY</v>
          </cell>
          <cell r="Q107">
            <v>0</v>
          </cell>
          <cell r="S107" t="str">
            <v>LP</v>
          </cell>
          <cell r="AB107">
            <v>0</v>
          </cell>
          <cell r="AD107" t="str">
            <v>LP</v>
          </cell>
          <cell r="AM107">
            <v>0.38055555555555554</v>
          </cell>
          <cell r="AN107">
            <v>22</v>
          </cell>
          <cell r="AO107" t="str">
            <v>H</v>
          </cell>
          <cell r="AX107">
            <v>0.36736111111111114</v>
          </cell>
          <cell r="AY107">
            <v>23</v>
          </cell>
          <cell r="AZ107" t="str">
            <v>H</v>
          </cell>
          <cell r="BI107">
            <v>0.4194444444444444</v>
          </cell>
          <cell r="BJ107">
            <v>30</v>
          </cell>
          <cell r="BK107" t="str">
            <v>H</v>
          </cell>
          <cell r="BT107">
            <v>0.37847222222222215</v>
          </cell>
          <cell r="BU107">
            <v>32</v>
          </cell>
          <cell r="BV107" t="str">
            <v>H</v>
          </cell>
          <cell r="CE107">
            <v>0</v>
          </cell>
          <cell r="CG107" t="str">
            <v>LP</v>
          </cell>
          <cell r="CP107">
            <v>0</v>
          </cell>
          <cell r="CR107" t="str">
            <v>LP</v>
          </cell>
          <cell r="DA107">
            <v>0.3243055555555554</v>
          </cell>
          <cell r="DB107">
            <v>28</v>
          </cell>
          <cell r="DC107" t="str">
            <v>IMP</v>
          </cell>
          <cell r="DD107" t="str">
            <v>FEBRIYANTI</v>
          </cell>
          <cell r="DG107" t="str">
            <v>Sakit meriang</v>
          </cell>
          <cell r="DL107">
            <v>0.37638888888888894</v>
          </cell>
          <cell r="DM107">
            <v>26</v>
          </cell>
          <cell r="DN107" t="str">
            <v>H</v>
          </cell>
          <cell r="DW107">
            <v>0.37500000000000006</v>
          </cell>
          <cell r="DX107">
            <v>26</v>
          </cell>
          <cell r="DY107" t="str">
            <v>H</v>
          </cell>
          <cell r="EH107">
            <v>0.375</v>
          </cell>
          <cell r="EI107">
            <v>33</v>
          </cell>
          <cell r="EJ107" t="str">
            <v>H</v>
          </cell>
          <cell r="ES107">
            <v>0.375</v>
          </cell>
          <cell r="ET107">
            <v>42</v>
          </cell>
          <cell r="EU107" t="str">
            <v>H</v>
          </cell>
          <cell r="FD107">
            <v>0</v>
          </cell>
          <cell r="FF107" t="str">
            <v>LP</v>
          </cell>
          <cell r="FO107">
            <v>0</v>
          </cell>
          <cell r="FQ107" t="str">
            <v>LP</v>
          </cell>
          <cell r="FZ107">
            <v>0.37500000000000006</v>
          </cell>
          <cell r="GA107">
            <v>26</v>
          </cell>
          <cell r="GB107" t="str">
            <v>H</v>
          </cell>
          <cell r="GK107">
            <v>0.37638888888888894</v>
          </cell>
          <cell r="GL107">
            <v>32</v>
          </cell>
          <cell r="GM107" t="str">
            <v>H</v>
          </cell>
          <cell r="GV107">
            <v>0</v>
          </cell>
          <cell r="GX107" t="str">
            <v>LP</v>
          </cell>
          <cell r="HG107">
            <v>0.37083333333333335</v>
          </cell>
          <cell r="HH107">
            <v>26</v>
          </cell>
          <cell r="HI107" t="str">
            <v>TDP</v>
          </cell>
          <cell r="HJ107" t="str">
            <v>RR. ALDILLA DESYAZIZ SETIANTI</v>
          </cell>
          <cell r="HK107" t="str">
            <v>KETEPATAN LOGIN</v>
          </cell>
          <cell r="HR107">
            <v>0.37569444444444444</v>
          </cell>
          <cell r="HS107">
            <v>30</v>
          </cell>
          <cell r="HT107" t="str">
            <v>H</v>
          </cell>
          <cell r="IC107">
            <v>0.3743055555555555</v>
          </cell>
          <cell r="ID107">
            <v>32</v>
          </cell>
          <cell r="IE107" t="str">
            <v>H</v>
          </cell>
          <cell r="IN107">
            <v>1.4173611111111111</v>
          </cell>
          <cell r="IO107">
            <v>42</v>
          </cell>
          <cell r="IP107" t="str">
            <v>TDP</v>
          </cell>
          <cell r="IQ107" t="str">
            <v>ROBI SUKMANA</v>
          </cell>
          <cell r="IR107" t="str">
            <v>QA SCORE</v>
          </cell>
          <cell r="JF107">
            <v>0</v>
          </cell>
          <cell r="JH107" t="str">
            <v>LP</v>
          </cell>
          <cell r="JQ107">
            <v>0</v>
          </cell>
          <cell r="JS107" t="str">
            <v>LP</v>
          </cell>
          <cell r="KB107">
            <v>0.41944444444444445</v>
          </cell>
          <cell r="KC107">
            <v>25</v>
          </cell>
          <cell r="KD107" t="str">
            <v>TDT</v>
          </cell>
          <cell r="KE107" t="str">
            <v>RESPI SILVA NADILA</v>
          </cell>
          <cell r="KM107">
            <v>0.3756944444444445</v>
          </cell>
          <cell r="KN107">
            <v>26</v>
          </cell>
          <cell r="KO107" t="str">
            <v>H</v>
          </cell>
          <cell r="KX107">
            <v>0.37569444444444444</v>
          </cell>
          <cell r="KY107">
            <v>30</v>
          </cell>
          <cell r="KZ107" t="str">
            <v>H</v>
          </cell>
          <cell r="LI107">
            <v>0.41874999999999984</v>
          </cell>
          <cell r="LJ107">
            <v>33</v>
          </cell>
          <cell r="LK107" t="str">
            <v>H</v>
          </cell>
          <cell r="NB107">
            <v>0</v>
          </cell>
          <cell r="NC107">
            <v>0</v>
          </cell>
          <cell r="ND107">
            <v>22</v>
          </cell>
          <cell r="NE107">
            <v>23</v>
          </cell>
          <cell r="NF107">
            <v>30</v>
          </cell>
          <cell r="NG107">
            <v>32</v>
          </cell>
          <cell r="NH107">
            <v>0</v>
          </cell>
          <cell r="NI107">
            <v>0</v>
          </cell>
          <cell r="NJ107">
            <v>28</v>
          </cell>
          <cell r="NK107">
            <v>26</v>
          </cell>
          <cell r="NL107">
            <v>26</v>
          </cell>
          <cell r="NM107">
            <v>33</v>
          </cell>
          <cell r="NN107">
            <v>42</v>
          </cell>
          <cell r="NO107">
            <v>0</v>
          </cell>
          <cell r="NP107">
            <v>0</v>
          </cell>
          <cell r="NQ107">
            <v>26</v>
          </cell>
          <cell r="NR107">
            <v>32</v>
          </cell>
          <cell r="NS107">
            <v>0</v>
          </cell>
          <cell r="NT107">
            <v>26</v>
          </cell>
          <cell r="NU107">
            <v>30</v>
          </cell>
          <cell r="NV107">
            <v>32</v>
          </cell>
          <cell r="NW107">
            <v>42</v>
          </cell>
          <cell r="NX107">
            <v>0</v>
          </cell>
          <cell r="NY107">
            <v>0</v>
          </cell>
          <cell r="NZ107">
            <v>25</v>
          </cell>
          <cell r="OA107">
            <v>26</v>
          </cell>
          <cell r="OB107">
            <v>30</v>
          </cell>
          <cell r="OC107">
            <v>33</v>
          </cell>
          <cell r="OD107">
            <v>0</v>
          </cell>
          <cell r="OE107">
            <v>0</v>
          </cell>
          <cell r="OF107">
            <v>0</v>
          </cell>
          <cell r="OH107" t="str">
            <v>LP</v>
          </cell>
          <cell r="OI107" t="str">
            <v>LP</v>
          </cell>
          <cell r="OJ107" t="str">
            <v>H</v>
          </cell>
          <cell r="OK107" t="str">
            <v>H</v>
          </cell>
          <cell r="OL107" t="str">
            <v>H</v>
          </cell>
          <cell r="OM107" t="str">
            <v>H</v>
          </cell>
          <cell r="ON107" t="str">
            <v>LP</v>
          </cell>
          <cell r="OO107" t="str">
            <v>LP</v>
          </cell>
          <cell r="OP107" t="str">
            <v>IMP</v>
          </cell>
          <cell r="OQ107" t="str">
            <v>H</v>
          </cell>
          <cell r="OR107" t="str">
            <v>H</v>
          </cell>
          <cell r="OS107" t="str">
            <v>H</v>
          </cell>
          <cell r="OT107" t="str">
            <v>H</v>
          </cell>
          <cell r="OU107" t="str">
            <v>LP</v>
          </cell>
          <cell r="OV107" t="str">
            <v>LP</v>
          </cell>
          <cell r="OW107" t="str">
            <v>H</v>
          </cell>
          <cell r="OX107" t="str">
            <v>H</v>
          </cell>
          <cell r="OY107" t="str">
            <v>LP</v>
          </cell>
          <cell r="OZ107" t="str">
            <v>TDP</v>
          </cell>
          <cell r="PA107" t="str">
            <v>H</v>
          </cell>
          <cell r="PB107" t="str">
            <v>H</v>
          </cell>
          <cell r="PC107" t="str">
            <v>TDP</v>
          </cell>
          <cell r="PD107" t="str">
            <v>LP</v>
          </cell>
          <cell r="PE107" t="str">
            <v>LP</v>
          </cell>
          <cell r="PF107" t="str">
            <v>TDT</v>
          </cell>
          <cell r="PG107" t="str">
            <v>H</v>
          </cell>
          <cell r="PH107" t="str">
            <v>H</v>
          </cell>
          <cell r="PI107" t="str">
            <v>H</v>
          </cell>
          <cell r="PJ107">
            <v>0</v>
          </cell>
          <cell r="PK107">
            <v>0</v>
          </cell>
          <cell r="PL107">
            <v>0</v>
          </cell>
          <cell r="PN107">
            <v>0</v>
          </cell>
          <cell r="PO107">
            <v>0</v>
          </cell>
          <cell r="PP107">
            <v>0</v>
          </cell>
          <cell r="PQ107">
            <v>0</v>
          </cell>
          <cell r="PR107">
            <v>0</v>
          </cell>
          <cell r="PS107">
            <v>0</v>
          </cell>
          <cell r="PT107">
            <v>0</v>
          </cell>
          <cell r="PU107">
            <v>0</v>
          </cell>
          <cell r="PV107" t="str">
            <v>FEBRIYANTI</v>
          </cell>
          <cell r="PW107">
            <v>0</v>
          </cell>
          <cell r="PX107">
            <v>0</v>
          </cell>
          <cell r="PY107">
            <v>0</v>
          </cell>
          <cell r="PZ107">
            <v>0</v>
          </cell>
          <cell r="QA107">
            <v>0</v>
          </cell>
          <cell r="QB107">
            <v>0</v>
          </cell>
          <cell r="QC107">
            <v>0</v>
          </cell>
          <cell r="QD107">
            <v>0</v>
          </cell>
          <cell r="QE107">
            <v>0</v>
          </cell>
          <cell r="QF107" t="str">
            <v>RR. ALDILLA DESYAZIZ SETIANTI</v>
          </cell>
          <cell r="QG107">
            <v>0</v>
          </cell>
          <cell r="QH107">
            <v>0</v>
          </cell>
          <cell r="QI107" t="str">
            <v>ROBI SUKMANA</v>
          </cell>
          <cell r="QJ107">
            <v>0</v>
          </cell>
          <cell r="QK107">
            <v>0</v>
          </cell>
          <cell r="QL107" t="str">
            <v>RESPI SILVA NADILA</v>
          </cell>
          <cell r="QM107">
            <v>0</v>
          </cell>
          <cell r="QN107">
            <v>0</v>
          </cell>
          <cell r="QO107">
            <v>0</v>
          </cell>
          <cell r="QP107">
            <v>0</v>
          </cell>
          <cell r="QQ107">
            <v>0</v>
          </cell>
          <cell r="QR107">
            <v>0</v>
          </cell>
          <cell r="QT107">
            <v>0</v>
          </cell>
          <cell r="QU107">
            <v>0</v>
          </cell>
          <cell r="QV107">
            <v>0</v>
          </cell>
          <cell r="QW107">
            <v>0</v>
          </cell>
          <cell r="QX107">
            <v>0</v>
          </cell>
          <cell r="QY107">
            <v>0</v>
          </cell>
          <cell r="QZ107">
            <v>0</v>
          </cell>
          <cell r="RA107">
            <v>0</v>
          </cell>
          <cell r="RB107">
            <v>0</v>
          </cell>
          <cell r="RC107">
            <v>0</v>
          </cell>
          <cell r="RD107">
            <v>0</v>
          </cell>
          <cell r="RE107">
            <v>0</v>
          </cell>
          <cell r="RF107">
            <v>0</v>
          </cell>
          <cell r="RG107">
            <v>0</v>
          </cell>
          <cell r="RH107">
            <v>0</v>
          </cell>
          <cell r="RI107">
            <v>0</v>
          </cell>
          <cell r="RJ107">
            <v>0</v>
          </cell>
          <cell r="RK107">
            <v>0</v>
          </cell>
          <cell r="RL107" t="str">
            <v>KETEPATAN LOGIN</v>
          </cell>
          <cell r="RM107">
            <v>0</v>
          </cell>
          <cell r="RN107">
            <v>0</v>
          </cell>
          <cell r="RO107" t="str">
            <v>QA SCORE</v>
          </cell>
          <cell r="RP107">
            <v>0</v>
          </cell>
          <cell r="RQ107">
            <v>0</v>
          </cell>
          <cell r="RR107">
            <v>0</v>
          </cell>
          <cell r="RS107">
            <v>0</v>
          </cell>
          <cell r="RT107">
            <v>0</v>
          </cell>
          <cell r="RU107">
            <v>0</v>
          </cell>
          <cell r="RV107">
            <v>0</v>
          </cell>
          <cell r="RW107">
            <v>0</v>
          </cell>
          <cell r="RX107">
            <v>0</v>
          </cell>
          <cell r="RZ107">
            <v>0</v>
          </cell>
          <cell r="SA107">
            <v>0</v>
          </cell>
          <cell r="SB107">
            <v>0.38055555555555554</v>
          </cell>
          <cell r="SC107">
            <v>0.36736111111111114</v>
          </cell>
          <cell r="SD107">
            <v>0.4194444444444444</v>
          </cell>
          <cell r="SE107">
            <v>0.37847222222222215</v>
          </cell>
          <cell r="SF107">
            <v>0</v>
          </cell>
          <cell r="SG107">
            <v>0</v>
          </cell>
          <cell r="SH107">
            <v>0.3243055555555554</v>
          </cell>
          <cell r="SI107">
            <v>0.37638888888888894</v>
          </cell>
          <cell r="SJ107">
            <v>0.37500000000000006</v>
          </cell>
          <cell r="SK107">
            <v>0.375</v>
          </cell>
          <cell r="SL107">
            <v>0.375</v>
          </cell>
          <cell r="SM107">
            <v>0</v>
          </cell>
          <cell r="SN107">
            <v>0</v>
          </cell>
          <cell r="SO107">
            <v>0.37500000000000006</v>
          </cell>
          <cell r="SP107">
            <v>0.37638888888888894</v>
          </cell>
          <cell r="SQ107">
            <v>0</v>
          </cell>
          <cell r="SR107">
            <v>0.37083333333333335</v>
          </cell>
          <cell r="SS107">
            <v>0.37569444444444444</v>
          </cell>
          <cell r="ST107">
            <v>0.3743055555555555</v>
          </cell>
          <cell r="SU107">
            <v>1.4173611111111111</v>
          </cell>
          <cell r="SV107">
            <v>0</v>
          </cell>
          <cell r="SW107">
            <v>0</v>
          </cell>
          <cell r="SX107">
            <v>0.41944444444444445</v>
          </cell>
          <cell r="SY107">
            <v>0.3756944444444445</v>
          </cell>
          <cell r="SZ107">
            <v>0.37569444444444444</v>
          </cell>
          <cell r="TA107">
            <v>0.41874999999999984</v>
          </cell>
          <cell r="TB107">
            <v>0</v>
          </cell>
          <cell r="TC107">
            <v>0</v>
          </cell>
          <cell r="TD107">
            <v>0</v>
          </cell>
          <cell r="TF107">
            <v>0</v>
          </cell>
          <cell r="TG107">
            <v>0</v>
          </cell>
          <cell r="TH107">
            <v>0</v>
          </cell>
          <cell r="TI107">
            <v>0</v>
          </cell>
          <cell r="TJ107">
            <v>0</v>
          </cell>
          <cell r="TK107">
            <v>0</v>
          </cell>
          <cell r="TL107">
            <v>0</v>
          </cell>
          <cell r="TM107">
            <v>0</v>
          </cell>
          <cell r="TN107">
            <v>0</v>
          </cell>
          <cell r="TO107">
            <v>0</v>
          </cell>
          <cell r="TP107">
            <v>0</v>
          </cell>
          <cell r="TQ107">
            <v>0</v>
          </cell>
          <cell r="TR107">
            <v>0</v>
          </cell>
          <cell r="TS107">
            <v>0</v>
          </cell>
          <cell r="TT107">
            <v>0</v>
          </cell>
          <cell r="TU107">
            <v>0</v>
          </cell>
          <cell r="TV107">
            <v>0</v>
          </cell>
          <cell r="TW107">
            <v>0</v>
          </cell>
          <cell r="TX107">
            <v>0</v>
          </cell>
          <cell r="TY107">
            <v>0</v>
          </cell>
          <cell r="TZ107">
            <v>0</v>
          </cell>
          <cell r="UA107">
            <v>0</v>
          </cell>
          <cell r="UB107">
            <v>0</v>
          </cell>
          <cell r="UC107">
            <v>0</v>
          </cell>
          <cell r="UD107">
            <v>0</v>
          </cell>
          <cell r="UE107">
            <v>0</v>
          </cell>
          <cell r="UF107">
            <v>0</v>
          </cell>
          <cell r="UG107">
            <v>0</v>
          </cell>
          <cell r="UH107">
            <v>0</v>
          </cell>
          <cell r="UI107">
            <v>0</v>
          </cell>
          <cell r="UJ107">
            <v>0</v>
          </cell>
          <cell r="UL107">
            <v>0</v>
          </cell>
          <cell r="UM107">
            <v>0</v>
          </cell>
          <cell r="UN107">
            <v>0</v>
          </cell>
          <cell r="UO107">
            <v>0</v>
          </cell>
          <cell r="UP107">
            <v>0</v>
          </cell>
          <cell r="UQ107">
            <v>0</v>
          </cell>
          <cell r="UR107">
            <v>0</v>
          </cell>
          <cell r="US107">
            <v>0</v>
          </cell>
          <cell r="UT107">
            <v>0</v>
          </cell>
          <cell r="UU107">
            <v>0</v>
          </cell>
          <cell r="UV107">
            <v>0</v>
          </cell>
          <cell r="UW107">
            <v>0</v>
          </cell>
          <cell r="UX107">
            <v>0</v>
          </cell>
          <cell r="UY107">
            <v>0</v>
          </cell>
          <cell r="UZ107">
            <v>0</v>
          </cell>
          <cell r="VA107">
            <v>0</v>
          </cell>
          <cell r="VB107">
            <v>0</v>
          </cell>
          <cell r="VC107">
            <v>0</v>
          </cell>
          <cell r="VD107">
            <v>0</v>
          </cell>
          <cell r="VE107">
            <v>0</v>
          </cell>
          <cell r="VF107">
            <v>0</v>
          </cell>
          <cell r="VG107">
            <v>0</v>
          </cell>
          <cell r="VH107">
            <v>0</v>
          </cell>
          <cell r="VI107">
            <v>0</v>
          </cell>
          <cell r="VJ107">
            <v>0</v>
          </cell>
          <cell r="VK107">
            <v>0</v>
          </cell>
          <cell r="VL107">
            <v>0</v>
          </cell>
          <cell r="VM107">
            <v>0</v>
          </cell>
          <cell r="VN107">
            <v>0</v>
          </cell>
          <cell r="VO107">
            <v>0</v>
          </cell>
          <cell r="VP107">
            <v>0</v>
          </cell>
          <cell r="VR107">
            <v>19</v>
          </cell>
          <cell r="VS107">
            <v>28</v>
          </cell>
          <cell r="VT107">
            <v>19</v>
          </cell>
          <cell r="VU107">
            <v>19</v>
          </cell>
          <cell r="VV107">
            <v>9</v>
          </cell>
          <cell r="VW107">
            <v>0</v>
          </cell>
          <cell r="VX107">
            <v>0</v>
          </cell>
          <cell r="VY107">
            <v>0</v>
          </cell>
          <cell r="VZ107">
            <v>0</v>
          </cell>
          <cell r="WA107">
            <v>0</v>
          </cell>
          <cell r="WB107">
            <v>0</v>
          </cell>
          <cell r="WC107">
            <v>0</v>
          </cell>
          <cell r="WD107">
            <v>0</v>
          </cell>
          <cell r="WE107">
            <v>0</v>
          </cell>
          <cell r="WF107">
            <v>0</v>
          </cell>
          <cell r="WG107">
            <v>0</v>
          </cell>
          <cell r="WH107">
            <v>0</v>
          </cell>
          <cell r="WI107">
            <v>0</v>
          </cell>
          <cell r="WJ107">
            <v>0</v>
          </cell>
          <cell r="WK107">
            <v>0</v>
          </cell>
          <cell r="WL107">
            <v>0</v>
          </cell>
          <cell r="WM107">
            <v>0</v>
          </cell>
          <cell r="WN107">
            <v>0</v>
          </cell>
          <cell r="WO107">
            <v>0</v>
          </cell>
          <cell r="WP107">
            <v>0</v>
          </cell>
          <cell r="WQ107">
            <v>1</v>
          </cell>
          <cell r="WR107">
            <v>2</v>
          </cell>
          <cell r="WS107">
            <v>3</v>
          </cell>
          <cell r="WT107">
            <v>0</v>
          </cell>
          <cell r="WU107">
            <v>0</v>
          </cell>
          <cell r="WV107">
            <v>0</v>
          </cell>
          <cell r="WW107">
            <v>0</v>
          </cell>
          <cell r="WX107">
            <v>0</v>
          </cell>
          <cell r="WY107">
            <v>2</v>
          </cell>
          <cell r="WZ107">
            <v>0</v>
          </cell>
          <cell r="XA107">
            <v>1</v>
          </cell>
          <cell r="XB107">
            <v>0</v>
          </cell>
          <cell r="XC107">
            <v>0</v>
          </cell>
          <cell r="XD107">
            <v>1</v>
          </cell>
          <cell r="XE107">
            <v>0</v>
          </cell>
          <cell r="XF107">
            <v>0</v>
          </cell>
          <cell r="XG107">
            <v>0</v>
          </cell>
          <cell r="XH107">
            <v>0</v>
          </cell>
          <cell r="XI107">
            <v>0</v>
          </cell>
          <cell r="XJ107">
            <v>2</v>
          </cell>
          <cell r="XK107">
            <v>6</v>
          </cell>
          <cell r="XL107">
            <v>7</v>
          </cell>
          <cell r="XM107">
            <v>6</v>
          </cell>
          <cell r="XN107">
            <v>19</v>
          </cell>
          <cell r="XO107">
            <v>0</v>
          </cell>
          <cell r="XP107">
            <v>0</v>
          </cell>
          <cell r="XQ107">
            <v>0</v>
          </cell>
          <cell r="XR107">
            <v>0</v>
          </cell>
          <cell r="XS107">
            <v>0</v>
          </cell>
          <cell r="XT107">
            <v>0</v>
          </cell>
          <cell r="XU107">
            <v>0</v>
          </cell>
          <cell r="XV107">
            <v>0</v>
          </cell>
          <cell r="XW107">
            <v>4</v>
          </cell>
          <cell r="XX107">
            <v>3</v>
          </cell>
          <cell r="XY107">
            <v>3</v>
          </cell>
          <cell r="XZ107">
            <v>10</v>
          </cell>
          <cell r="YA107">
            <v>0</v>
          </cell>
          <cell r="YB107">
            <v>0</v>
          </cell>
          <cell r="YC107">
            <v>0</v>
          </cell>
          <cell r="YD107">
            <v>0</v>
          </cell>
          <cell r="YE107">
            <v>0</v>
          </cell>
          <cell r="YF107">
            <v>38</v>
          </cell>
          <cell r="YG107">
            <v>1</v>
          </cell>
          <cell r="YH107">
            <v>1</v>
          </cell>
          <cell r="YI107">
            <v>1</v>
          </cell>
          <cell r="YJ107">
            <v>1</v>
          </cell>
          <cell r="YL107">
            <v>1</v>
          </cell>
          <cell r="YM107" t="str">
            <v>A</v>
          </cell>
          <cell r="YN107">
            <v>1</v>
          </cell>
          <cell r="YO107">
            <v>0</v>
          </cell>
          <cell r="YP107">
            <v>1</v>
          </cell>
        </row>
        <row r="108">
          <cell r="B108" t="str">
            <v>YOHANES SAPUTRA</v>
          </cell>
          <cell r="C108">
            <v>86718</v>
          </cell>
          <cell r="D108" t="str">
            <v>2</v>
          </cell>
          <cell r="E108" t="str">
            <v>KRISTEN PROTESTAN</v>
          </cell>
          <cell r="F108" t="str">
            <v>PKWT</v>
          </cell>
          <cell r="G108" t="str">
            <v>POSTPAID</v>
          </cell>
          <cell r="J108">
            <v>17009221</v>
          </cell>
          <cell r="K108">
            <v>570281</v>
          </cell>
          <cell r="L108" t="str">
            <v>LAKI-LAKI</v>
          </cell>
          <cell r="M108" t="str">
            <v>AGENT POSTPAID</v>
          </cell>
          <cell r="N108" t="str">
            <v>SLAMET GUMELAR</v>
          </cell>
          <cell r="O108" t="str">
            <v>RIKA RIANY</v>
          </cell>
          <cell r="Q108">
            <v>0.31180555555555567</v>
          </cell>
          <cell r="R108">
            <v>84</v>
          </cell>
          <cell r="S108" t="str">
            <v>TLTM</v>
          </cell>
          <cell r="T108" t="str">
            <v>GURUH JAMALUDIN</v>
          </cell>
          <cell r="AB108">
            <v>0.11736111111111103</v>
          </cell>
          <cell r="AC108" t="str">
            <v>67-2</v>
          </cell>
          <cell r="AD108" t="str">
            <v>H</v>
          </cell>
          <cell r="AM108">
            <v>0</v>
          </cell>
          <cell r="AO108" t="str">
            <v>TLTL</v>
          </cell>
          <cell r="AP108" t="str">
            <v>GURUH JAMALUDIN</v>
          </cell>
          <cell r="AX108">
            <v>0</v>
          </cell>
          <cell r="AZ108" t="str">
            <v>S</v>
          </cell>
          <cell r="BI108">
            <v>0</v>
          </cell>
          <cell r="BK108" t="str">
            <v>S</v>
          </cell>
          <cell r="BT108">
            <v>0.33402777777777781</v>
          </cell>
          <cell r="BU108">
            <v>82</v>
          </cell>
          <cell r="BV108" t="str">
            <v>H</v>
          </cell>
          <cell r="CE108">
            <v>0</v>
          </cell>
          <cell r="CG108" t="str">
            <v>LL</v>
          </cell>
          <cell r="CP108">
            <v>0</v>
          </cell>
          <cell r="CR108" t="str">
            <v>LL</v>
          </cell>
          <cell r="DA108">
            <v>0.16388888888888897</v>
          </cell>
          <cell r="DB108" t="str">
            <v>67-2</v>
          </cell>
          <cell r="DC108" t="str">
            <v>H</v>
          </cell>
          <cell r="DL108">
            <v>0.375</v>
          </cell>
          <cell r="DM108">
            <v>58</v>
          </cell>
          <cell r="DN108" t="str">
            <v>H</v>
          </cell>
          <cell r="DW108">
            <v>0.34305555555555556</v>
          </cell>
          <cell r="DX108">
            <v>42</v>
          </cell>
          <cell r="DY108" t="str">
            <v>TDP</v>
          </cell>
          <cell r="DZ108" t="str">
            <v>ROHMAN</v>
          </cell>
          <cell r="EA108" t="str">
            <v>KETEPATAN LOGIN</v>
          </cell>
          <cell r="EH108">
            <v>0.36875000000000002</v>
          </cell>
          <cell r="EI108">
            <v>84</v>
          </cell>
          <cell r="EJ108" t="str">
            <v>TDT</v>
          </cell>
          <cell r="EK108" t="str">
            <v>KIKI RENDIANA</v>
          </cell>
          <cell r="ES108">
            <v>0</v>
          </cell>
          <cell r="EU108" t="str">
            <v>LL</v>
          </cell>
          <cell r="FD108">
            <v>1.1437500000000003</v>
          </cell>
          <cell r="FE108" t="str">
            <v>67-2</v>
          </cell>
          <cell r="FF108" t="str">
            <v>H</v>
          </cell>
          <cell r="FO108">
            <v>0.25416666666666676</v>
          </cell>
          <cell r="FP108">
            <v>62</v>
          </cell>
          <cell r="FQ108" t="str">
            <v>H</v>
          </cell>
          <cell r="FZ108">
            <v>0.35833333333333328</v>
          </cell>
          <cell r="GA108">
            <v>84</v>
          </cell>
          <cell r="GB108" t="str">
            <v>H</v>
          </cell>
          <cell r="GK108">
            <v>0</v>
          </cell>
          <cell r="GM108" t="str">
            <v>C</v>
          </cell>
          <cell r="GV108">
            <v>0.3472222222222221</v>
          </cell>
          <cell r="GW108">
            <v>62</v>
          </cell>
          <cell r="GX108" t="str">
            <v>H</v>
          </cell>
          <cell r="HG108">
            <v>1.3416666666666666</v>
          </cell>
          <cell r="HH108">
            <v>68</v>
          </cell>
          <cell r="HI108" t="str">
            <v>H</v>
          </cell>
          <cell r="HR108">
            <v>0</v>
          </cell>
          <cell r="HT108" t="str">
            <v>LL</v>
          </cell>
          <cell r="IC108">
            <v>0</v>
          </cell>
          <cell r="IE108" t="str">
            <v>S</v>
          </cell>
          <cell r="IH108" t="str">
            <v>RADANG TENGGOROKAN</v>
          </cell>
          <cell r="IN108">
            <v>0</v>
          </cell>
          <cell r="IP108" t="str">
            <v>S</v>
          </cell>
          <cell r="IS108" t="str">
            <v>RADANG TENGGOROKAN</v>
          </cell>
          <cell r="JF108">
            <v>0.33194444444444438</v>
          </cell>
          <cell r="JG108">
            <v>68</v>
          </cell>
          <cell r="JH108" t="str">
            <v>H</v>
          </cell>
          <cell r="JQ108">
            <v>0</v>
          </cell>
          <cell r="JS108" t="str">
            <v>LL</v>
          </cell>
          <cell r="KB108">
            <v>0</v>
          </cell>
          <cell r="KD108" t="str">
            <v>LL</v>
          </cell>
          <cell r="KM108">
            <v>1.1840277777777777</v>
          </cell>
          <cell r="KN108" t="str">
            <v>72-2</v>
          </cell>
          <cell r="KO108" t="str">
            <v>H</v>
          </cell>
          <cell r="KX108">
            <v>0.34791666666666649</v>
          </cell>
          <cell r="KY108">
            <v>62</v>
          </cell>
          <cell r="KZ108" t="str">
            <v>TDT</v>
          </cell>
          <cell r="LA108" t="str">
            <v>ADE IRAWAN</v>
          </cell>
          <cell r="LI108">
            <v>0.18541666666666667</v>
          </cell>
          <cell r="LJ108">
            <v>84</v>
          </cell>
          <cell r="LK108" t="str">
            <v>H</v>
          </cell>
          <cell r="NB108">
            <v>84</v>
          </cell>
          <cell r="NC108" t="str">
            <v>67-2</v>
          </cell>
          <cell r="ND108">
            <v>0</v>
          </cell>
          <cell r="NE108">
            <v>0</v>
          </cell>
          <cell r="NF108">
            <v>0</v>
          </cell>
          <cell r="NG108">
            <v>82</v>
          </cell>
          <cell r="NH108">
            <v>0</v>
          </cell>
          <cell r="NI108">
            <v>0</v>
          </cell>
          <cell r="NJ108" t="str">
            <v>67-2</v>
          </cell>
          <cell r="NK108">
            <v>58</v>
          </cell>
          <cell r="NL108">
            <v>42</v>
          </cell>
          <cell r="NM108">
            <v>84</v>
          </cell>
          <cell r="NN108">
            <v>0</v>
          </cell>
          <cell r="NO108" t="str">
            <v>67-2</v>
          </cell>
          <cell r="NP108">
            <v>62</v>
          </cell>
          <cell r="NQ108">
            <v>84</v>
          </cell>
          <cell r="NR108">
            <v>0</v>
          </cell>
          <cell r="NS108">
            <v>62</v>
          </cell>
          <cell r="NT108">
            <v>68</v>
          </cell>
          <cell r="NU108">
            <v>0</v>
          </cell>
          <cell r="NV108">
            <v>0</v>
          </cell>
          <cell r="NW108">
            <v>0</v>
          </cell>
          <cell r="NX108">
            <v>68</v>
          </cell>
          <cell r="NY108">
            <v>0</v>
          </cell>
          <cell r="NZ108">
            <v>0</v>
          </cell>
          <cell r="OA108" t="str">
            <v>72-2</v>
          </cell>
          <cell r="OB108">
            <v>62</v>
          </cell>
          <cell r="OC108">
            <v>84</v>
          </cell>
          <cell r="OD108">
            <v>0</v>
          </cell>
          <cell r="OE108">
            <v>0</v>
          </cell>
          <cell r="OF108">
            <v>0</v>
          </cell>
          <cell r="OH108" t="str">
            <v>TLTM</v>
          </cell>
          <cell r="OI108" t="str">
            <v>H</v>
          </cell>
          <cell r="OJ108" t="str">
            <v>TLTL</v>
          </cell>
          <cell r="OK108" t="str">
            <v>S</v>
          </cell>
          <cell r="OL108" t="str">
            <v>S</v>
          </cell>
          <cell r="OM108" t="str">
            <v>H</v>
          </cell>
          <cell r="ON108" t="str">
            <v>LL</v>
          </cell>
          <cell r="OO108" t="str">
            <v>LL</v>
          </cell>
          <cell r="OP108" t="str">
            <v>H</v>
          </cell>
          <cell r="OQ108" t="str">
            <v>H</v>
          </cell>
          <cell r="OR108" t="str">
            <v>TDP</v>
          </cell>
          <cell r="OS108" t="str">
            <v>TDT</v>
          </cell>
          <cell r="OT108" t="str">
            <v>LL</v>
          </cell>
          <cell r="OU108" t="str">
            <v>H</v>
          </cell>
          <cell r="OV108" t="str">
            <v>H</v>
          </cell>
          <cell r="OW108" t="str">
            <v>H</v>
          </cell>
          <cell r="OX108" t="str">
            <v>C</v>
          </cell>
          <cell r="OY108" t="str">
            <v>H</v>
          </cell>
          <cell r="OZ108" t="str">
            <v>H</v>
          </cell>
          <cell r="PA108" t="str">
            <v>LL</v>
          </cell>
          <cell r="PB108" t="str">
            <v>S</v>
          </cell>
          <cell r="PC108" t="str">
            <v>S</v>
          </cell>
          <cell r="PD108" t="str">
            <v>H</v>
          </cell>
          <cell r="PE108" t="str">
            <v>LL</v>
          </cell>
          <cell r="PF108" t="str">
            <v>LL</v>
          </cell>
          <cell r="PG108" t="str">
            <v>H</v>
          </cell>
          <cell r="PH108" t="str">
            <v>TDT</v>
          </cell>
          <cell r="PI108" t="str">
            <v>H</v>
          </cell>
          <cell r="PJ108">
            <v>0</v>
          </cell>
          <cell r="PK108">
            <v>0</v>
          </cell>
          <cell r="PL108">
            <v>0</v>
          </cell>
          <cell r="PN108" t="str">
            <v>GURUH JAMALUDIN</v>
          </cell>
          <cell r="PO108">
            <v>0</v>
          </cell>
          <cell r="PP108" t="str">
            <v>GURUH JAMALUDIN</v>
          </cell>
          <cell r="PQ108">
            <v>0</v>
          </cell>
          <cell r="PR108">
            <v>0</v>
          </cell>
          <cell r="PS108">
            <v>0</v>
          </cell>
          <cell r="PT108">
            <v>0</v>
          </cell>
          <cell r="PU108">
            <v>0</v>
          </cell>
          <cell r="PV108">
            <v>0</v>
          </cell>
          <cell r="PW108">
            <v>0</v>
          </cell>
          <cell r="PX108" t="str">
            <v>ROHMAN</v>
          </cell>
          <cell r="PY108" t="str">
            <v>KIKI RENDIANA</v>
          </cell>
          <cell r="PZ108">
            <v>0</v>
          </cell>
          <cell r="QA108">
            <v>0</v>
          </cell>
          <cell r="QB108">
            <v>0</v>
          </cell>
          <cell r="QC108">
            <v>0</v>
          </cell>
          <cell r="QD108">
            <v>0</v>
          </cell>
          <cell r="QE108">
            <v>0</v>
          </cell>
          <cell r="QF108">
            <v>0</v>
          </cell>
          <cell r="QG108">
            <v>0</v>
          </cell>
          <cell r="QH108">
            <v>0</v>
          </cell>
          <cell r="QI108">
            <v>0</v>
          </cell>
          <cell r="QJ108">
            <v>0</v>
          </cell>
          <cell r="QK108">
            <v>0</v>
          </cell>
          <cell r="QL108">
            <v>0</v>
          </cell>
          <cell r="QM108">
            <v>0</v>
          </cell>
          <cell r="QN108" t="str">
            <v>ADE IRAWAN</v>
          </cell>
          <cell r="QO108">
            <v>0</v>
          </cell>
          <cell r="QP108">
            <v>0</v>
          </cell>
          <cell r="QQ108">
            <v>0</v>
          </cell>
          <cell r="QR108">
            <v>0</v>
          </cell>
          <cell r="QT108">
            <v>0</v>
          </cell>
          <cell r="QU108">
            <v>0</v>
          </cell>
          <cell r="QV108">
            <v>0</v>
          </cell>
          <cell r="QW108">
            <v>0</v>
          </cell>
          <cell r="QX108">
            <v>0</v>
          </cell>
          <cell r="QY108">
            <v>0</v>
          </cell>
          <cell r="QZ108">
            <v>0</v>
          </cell>
          <cell r="RA108">
            <v>0</v>
          </cell>
          <cell r="RB108">
            <v>0</v>
          </cell>
          <cell r="RC108">
            <v>0</v>
          </cell>
          <cell r="RD108" t="str">
            <v>KETEPATAN LOGIN</v>
          </cell>
          <cell r="RE108">
            <v>0</v>
          </cell>
          <cell r="RF108">
            <v>0</v>
          </cell>
          <cell r="RG108">
            <v>0</v>
          </cell>
          <cell r="RH108">
            <v>0</v>
          </cell>
          <cell r="RI108">
            <v>0</v>
          </cell>
          <cell r="RJ108">
            <v>0</v>
          </cell>
          <cell r="RK108">
            <v>0</v>
          </cell>
          <cell r="RL108">
            <v>0</v>
          </cell>
          <cell r="RM108">
            <v>0</v>
          </cell>
          <cell r="RN108">
            <v>0</v>
          </cell>
          <cell r="RO108">
            <v>0</v>
          </cell>
          <cell r="RP108">
            <v>0</v>
          </cell>
          <cell r="RQ108">
            <v>0</v>
          </cell>
          <cell r="RR108">
            <v>0</v>
          </cell>
          <cell r="RS108">
            <v>0</v>
          </cell>
          <cell r="RT108">
            <v>0</v>
          </cell>
          <cell r="RU108">
            <v>0</v>
          </cell>
          <cell r="RV108">
            <v>0</v>
          </cell>
          <cell r="RW108">
            <v>0</v>
          </cell>
          <cell r="RX108">
            <v>0</v>
          </cell>
          <cell r="RZ108">
            <v>0.31180555555555567</v>
          </cell>
          <cell r="SA108">
            <v>0.11736111111111103</v>
          </cell>
          <cell r="SB108">
            <v>0</v>
          </cell>
          <cell r="SC108">
            <v>0</v>
          </cell>
          <cell r="SD108">
            <v>0</v>
          </cell>
          <cell r="SE108">
            <v>0.33402777777777781</v>
          </cell>
          <cell r="SF108">
            <v>0</v>
          </cell>
          <cell r="SG108">
            <v>0</v>
          </cell>
          <cell r="SH108">
            <v>0.16388888888888897</v>
          </cell>
          <cell r="SI108">
            <v>0.375</v>
          </cell>
          <cell r="SJ108">
            <v>0.34305555555555556</v>
          </cell>
          <cell r="SK108">
            <v>0.36875000000000002</v>
          </cell>
          <cell r="SL108">
            <v>0</v>
          </cell>
          <cell r="SM108">
            <v>1.1437500000000003</v>
          </cell>
          <cell r="SN108">
            <v>0.25416666666666676</v>
          </cell>
          <cell r="SO108">
            <v>0.35833333333333328</v>
          </cell>
          <cell r="SP108">
            <v>0</v>
          </cell>
          <cell r="SQ108">
            <v>0.3472222222222221</v>
          </cell>
          <cell r="SR108">
            <v>1.3416666666666666</v>
          </cell>
          <cell r="SS108">
            <v>0</v>
          </cell>
          <cell r="ST108">
            <v>0</v>
          </cell>
          <cell r="SU108">
            <v>0</v>
          </cell>
          <cell r="SV108">
            <v>0.33194444444444438</v>
          </cell>
          <cell r="SW108">
            <v>0</v>
          </cell>
          <cell r="SX108">
            <v>0</v>
          </cell>
          <cell r="SY108">
            <v>1.1840277777777777</v>
          </cell>
          <cell r="SZ108">
            <v>0.34791666666666649</v>
          </cell>
          <cell r="TA108">
            <v>0.18541666666666667</v>
          </cell>
          <cell r="TB108">
            <v>0</v>
          </cell>
          <cell r="TC108">
            <v>0</v>
          </cell>
          <cell r="TD108">
            <v>0</v>
          </cell>
          <cell r="TF108">
            <v>0</v>
          </cell>
          <cell r="TG108">
            <v>0</v>
          </cell>
          <cell r="TH108">
            <v>0</v>
          </cell>
          <cell r="TI108">
            <v>0</v>
          </cell>
          <cell r="TJ108">
            <v>0</v>
          </cell>
          <cell r="TK108">
            <v>0</v>
          </cell>
          <cell r="TL108">
            <v>0</v>
          </cell>
          <cell r="TM108">
            <v>0</v>
          </cell>
          <cell r="TN108">
            <v>0</v>
          </cell>
          <cell r="TO108">
            <v>0</v>
          </cell>
          <cell r="TP108">
            <v>0</v>
          </cell>
          <cell r="TQ108">
            <v>0</v>
          </cell>
          <cell r="TR108">
            <v>0</v>
          </cell>
          <cell r="TS108">
            <v>0</v>
          </cell>
          <cell r="TT108">
            <v>0</v>
          </cell>
          <cell r="TU108">
            <v>0</v>
          </cell>
          <cell r="TV108">
            <v>0</v>
          </cell>
          <cell r="TW108">
            <v>0</v>
          </cell>
          <cell r="TX108">
            <v>0</v>
          </cell>
          <cell r="TY108">
            <v>0</v>
          </cell>
          <cell r="TZ108">
            <v>0</v>
          </cell>
          <cell r="UA108">
            <v>0</v>
          </cell>
          <cell r="UB108">
            <v>0</v>
          </cell>
          <cell r="UC108">
            <v>0</v>
          </cell>
          <cell r="UD108">
            <v>0</v>
          </cell>
          <cell r="UE108">
            <v>0</v>
          </cell>
          <cell r="UF108">
            <v>0</v>
          </cell>
          <cell r="UG108">
            <v>0</v>
          </cell>
          <cell r="UH108">
            <v>0</v>
          </cell>
          <cell r="UI108">
            <v>0</v>
          </cell>
          <cell r="UJ108">
            <v>0</v>
          </cell>
          <cell r="UL108">
            <v>0</v>
          </cell>
          <cell r="UM108">
            <v>0</v>
          </cell>
          <cell r="UN108">
            <v>0</v>
          </cell>
          <cell r="UO108">
            <v>0</v>
          </cell>
          <cell r="UP108">
            <v>0</v>
          </cell>
          <cell r="UQ108">
            <v>0</v>
          </cell>
          <cell r="UR108">
            <v>0</v>
          </cell>
          <cell r="US108">
            <v>0</v>
          </cell>
          <cell r="UT108">
            <v>0</v>
          </cell>
          <cell r="UU108">
            <v>0</v>
          </cell>
          <cell r="UV108">
            <v>0</v>
          </cell>
          <cell r="UW108">
            <v>0</v>
          </cell>
          <cell r="UX108">
            <v>0</v>
          </cell>
          <cell r="UY108">
            <v>0</v>
          </cell>
          <cell r="UZ108">
            <v>0</v>
          </cell>
          <cell r="VA108">
            <v>0</v>
          </cell>
          <cell r="VB108">
            <v>0</v>
          </cell>
          <cell r="VC108">
            <v>0</v>
          </cell>
          <cell r="VD108">
            <v>0</v>
          </cell>
          <cell r="VE108">
            <v>0</v>
          </cell>
          <cell r="VF108">
            <v>0</v>
          </cell>
          <cell r="VG108">
            <v>0</v>
          </cell>
          <cell r="VH108">
            <v>0</v>
          </cell>
          <cell r="VI108">
            <v>0</v>
          </cell>
          <cell r="VJ108">
            <v>0</v>
          </cell>
          <cell r="VK108">
            <v>0</v>
          </cell>
          <cell r="VL108">
            <v>0</v>
          </cell>
          <cell r="VM108">
            <v>0</v>
          </cell>
          <cell r="VN108">
            <v>0</v>
          </cell>
          <cell r="VO108">
            <v>0</v>
          </cell>
          <cell r="VP108">
            <v>0</v>
          </cell>
          <cell r="VR108">
            <v>21</v>
          </cell>
          <cell r="VS108">
            <v>28</v>
          </cell>
          <cell r="VT108">
            <v>17</v>
          </cell>
          <cell r="VU108">
            <v>16</v>
          </cell>
          <cell r="VV108">
            <v>7</v>
          </cell>
          <cell r="VW108">
            <v>4</v>
          </cell>
          <cell r="VX108">
            <v>0</v>
          </cell>
          <cell r="VY108">
            <v>4</v>
          </cell>
          <cell r="VZ108">
            <v>0</v>
          </cell>
          <cell r="WA108">
            <v>0</v>
          </cell>
          <cell r="WB108">
            <v>0</v>
          </cell>
          <cell r="WC108">
            <v>0</v>
          </cell>
          <cell r="WD108">
            <v>4</v>
          </cell>
          <cell r="WE108">
            <v>1</v>
          </cell>
          <cell r="WF108">
            <v>0</v>
          </cell>
          <cell r="WG108">
            <v>0</v>
          </cell>
          <cell r="WH108">
            <v>0</v>
          </cell>
          <cell r="WI108">
            <v>0</v>
          </cell>
          <cell r="WJ108">
            <v>1</v>
          </cell>
          <cell r="WK108">
            <v>0</v>
          </cell>
          <cell r="WL108">
            <v>0</v>
          </cell>
          <cell r="WM108">
            <v>0</v>
          </cell>
          <cell r="WN108">
            <v>0</v>
          </cell>
          <cell r="WO108">
            <v>12</v>
          </cell>
          <cell r="WP108">
            <v>0</v>
          </cell>
          <cell r="WQ108">
            <v>2</v>
          </cell>
          <cell r="WR108">
            <v>1</v>
          </cell>
          <cell r="WS108">
            <v>3</v>
          </cell>
          <cell r="WT108">
            <v>0</v>
          </cell>
          <cell r="WU108">
            <v>0</v>
          </cell>
          <cell r="WV108">
            <v>1</v>
          </cell>
          <cell r="WW108">
            <v>1</v>
          </cell>
          <cell r="WX108">
            <v>2</v>
          </cell>
          <cell r="WY108">
            <v>1</v>
          </cell>
          <cell r="WZ108">
            <v>0</v>
          </cell>
          <cell r="XA108">
            <v>1</v>
          </cell>
          <cell r="XB108">
            <v>0</v>
          </cell>
          <cell r="XC108">
            <v>0</v>
          </cell>
          <cell r="XD108">
            <v>0</v>
          </cell>
          <cell r="XE108">
            <v>0</v>
          </cell>
          <cell r="XF108">
            <v>0</v>
          </cell>
          <cell r="XG108">
            <v>0</v>
          </cell>
          <cell r="XH108">
            <v>0</v>
          </cell>
          <cell r="XI108">
            <v>0</v>
          </cell>
          <cell r="XJ108">
            <v>1</v>
          </cell>
          <cell r="XK108">
            <v>5</v>
          </cell>
          <cell r="XL108">
            <v>7</v>
          </cell>
          <cell r="XM108">
            <v>4</v>
          </cell>
          <cell r="XN108">
            <v>16</v>
          </cell>
          <cell r="XO108">
            <v>2</v>
          </cell>
          <cell r="XP108">
            <v>0</v>
          </cell>
          <cell r="XQ108">
            <v>2</v>
          </cell>
          <cell r="XR108">
            <v>4</v>
          </cell>
          <cell r="XS108">
            <v>0</v>
          </cell>
          <cell r="XT108">
            <v>0</v>
          </cell>
          <cell r="XU108">
            <v>0</v>
          </cell>
          <cell r="XV108">
            <v>0</v>
          </cell>
          <cell r="XW108">
            <v>2</v>
          </cell>
          <cell r="XX108">
            <v>2</v>
          </cell>
          <cell r="XY108">
            <v>2</v>
          </cell>
          <cell r="XZ108">
            <v>6</v>
          </cell>
          <cell r="YA108">
            <v>0</v>
          </cell>
          <cell r="YB108">
            <v>0</v>
          </cell>
          <cell r="YC108">
            <v>0</v>
          </cell>
          <cell r="YD108">
            <v>0</v>
          </cell>
          <cell r="YE108">
            <v>0</v>
          </cell>
          <cell r="YF108">
            <v>36</v>
          </cell>
          <cell r="YG108">
            <v>0.7142857142857143</v>
          </cell>
          <cell r="YH108">
            <v>1</v>
          </cell>
          <cell r="YI108">
            <v>0.7142857142857143</v>
          </cell>
          <cell r="YJ108">
            <v>0.8</v>
          </cell>
          <cell r="YL108">
            <v>0.78378378378378377</v>
          </cell>
          <cell r="YM108" t="str">
            <v>B</v>
          </cell>
          <cell r="YN108">
            <v>0.78378378378378377</v>
          </cell>
          <cell r="YO108">
            <v>4</v>
          </cell>
          <cell r="YP108">
            <v>0.8</v>
          </cell>
        </row>
        <row r="109">
          <cell r="B109" t="str">
            <v>EKO SUPRIYANTO</v>
          </cell>
          <cell r="C109">
            <v>102101</v>
          </cell>
          <cell r="D109" t="str">
            <v>BATCH 3</v>
          </cell>
          <cell r="E109" t="str">
            <v>ISLAM</v>
          </cell>
          <cell r="F109" t="str">
            <v>PKWT</v>
          </cell>
          <cell r="G109" t="str">
            <v>POSTPAID</v>
          </cell>
          <cell r="J109">
            <v>18009503</v>
          </cell>
          <cell r="K109">
            <v>570214</v>
          </cell>
          <cell r="L109" t="str">
            <v>LAKI-LAKI</v>
          </cell>
          <cell r="M109" t="str">
            <v>AGENT POSTPAID</v>
          </cell>
          <cell r="N109" t="str">
            <v>WIDA MIRAWATI</v>
          </cell>
          <cell r="O109" t="str">
            <v>AAN YANUAR</v>
          </cell>
          <cell r="Q109">
            <v>0</v>
          </cell>
          <cell r="S109" t="str">
            <v>LL</v>
          </cell>
          <cell r="AB109">
            <v>0</v>
          </cell>
          <cell r="AD109" t="str">
            <v>LL</v>
          </cell>
          <cell r="AM109">
            <v>0</v>
          </cell>
          <cell r="AO109" t="str">
            <v>LL</v>
          </cell>
          <cell r="AX109">
            <v>0</v>
          </cell>
          <cell r="AZ109" t="str">
            <v>LL</v>
          </cell>
          <cell r="BI109">
            <v>0.23333333333333328</v>
          </cell>
          <cell r="BJ109" t="str">
            <v>66-2</v>
          </cell>
          <cell r="BK109" t="str">
            <v>H</v>
          </cell>
          <cell r="BT109">
            <v>0.23125000000000007</v>
          </cell>
          <cell r="BU109" t="str">
            <v>67-2</v>
          </cell>
          <cell r="BV109" t="str">
            <v>H</v>
          </cell>
          <cell r="CE109">
            <v>0.37638888888888883</v>
          </cell>
          <cell r="CF109">
            <v>62</v>
          </cell>
          <cell r="CG109" t="str">
            <v>H</v>
          </cell>
          <cell r="CP109">
            <v>0.17291666666666658</v>
          </cell>
          <cell r="CQ109">
            <v>82</v>
          </cell>
          <cell r="CR109" t="str">
            <v>H</v>
          </cell>
          <cell r="DA109">
            <v>0</v>
          </cell>
          <cell r="DC109" t="str">
            <v>LL</v>
          </cell>
          <cell r="DL109">
            <v>0.41805555555555557</v>
          </cell>
          <cell r="DM109">
            <v>42</v>
          </cell>
          <cell r="DN109" t="str">
            <v>H</v>
          </cell>
          <cell r="DW109">
            <v>0.37430555555555545</v>
          </cell>
          <cell r="DX109">
            <v>58</v>
          </cell>
          <cell r="DY109" t="str">
            <v>H</v>
          </cell>
          <cell r="EH109">
            <v>0.37569444444444444</v>
          </cell>
          <cell r="EI109">
            <v>60</v>
          </cell>
          <cell r="EJ109" t="str">
            <v>H</v>
          </cell>
          <cell r="ES109">
            <v>0</v>
          </cell>
          <cell r="EU109" t="str">
            <v>TLTL</v>
          </cell>
          <cell r="EV109" t="str">
            <v>BRYAN WISHUDA SIHOMBING</v>
          </cell>
          <cell r="FD109">
            <v>0.37083333333333335</v>
          </cell>
          <cell r="FE109">
            <v>58</v>
          </cell>
          <cell r="FF109" t="str">
            <v>TLTM</v>
          </cell>
          <cell r="FO109">
            <v>0.19027777777777777</v>
          </cell>
          <cell r="FP109" t="str">
            <v>67-2</v>
          </cell>
          <cell r="FQ109" t="str">
            <v>H</v>
          </cell>
          <cell r="FZ109">
            <v>0.37638888888888894</v>
          </cell>
          <cell r="GA109">
            <v>68</v>
          </cell>
          <cell r="GB109" t="str">
            <v>H</v>
          </cell>
          <cell r="GK109">
            <v>0.37708333333333338</v>
          </cell>
          <cell r="GL109">
            <v>68</v>
          </cell>
          <cell r="GM109" t="str">
            <v>H</v>
          </cell>
          <cell r="GV109">
            <v>0</v>
          </cell>
          <cell r="GX109" t="str">
            <v>LL</v>
          </cell>
          <cell r="HG109">
            <v>0.37708333333333333</v>
          </cell>
          <cell r="HH109">
            <v>55</v>
          </cell>
          <cell r="HI109" t="str">
            <v>H</v>
          </cell>
          <cell r="HR109">
            <v>0.37638888888888888</v>
          </cell>
          <cell r="HS109">
            <v>58</v>
          </cell>
          <cell r="HT109" t="str">
            <v>H</v>
          </cell>
          <cell r="IC109">
            <v>0.3402777777777779</v>
          </cell>
          <cell r="ID109">
            <v>62</v>
          </cell>
          <cell r="IE109" t="str">
            <v>H</v>
          </cell>
          <cell r="IN109">
            <v>0.37569444444444439</v>
          </cell>
          <cell r="IO109">
            <v>68</v>
          </cell>
          <cell r="IP109" t="str">
            <v>H</v>
          </cell>
          <cell r="JF109">
            <v>0</v>
          </cell>
          <cell r="JH109" t="str">
            <v>LL</v>
          </cell>
          <cell r="JQ109">
            <v>0.18888888888888899</v>
          </cell>
          <cell r="JR109" t="str">
            <v>72-2</v>
          </cell>
          <cell r="JS109" t="str">
            <v>H</v>
          </cell>
          <cell r="KB109">
            <v>0.37708333333333333</v>
          </cell>
          <cell r="KC109">
            <v>60</v>
          </cell>
          <cell r="KD109" t="str">
            <v>H</v>
          </cell>
          <cell r="KM109">
            <v>0.37638888888888883</v>
          </cell>
          <cell r="KN109">
            <v>62</v>
          </cell>
          <cell r="KO109" t="str">
            <v>H</v>
          </cell>
          <cell r="KX109">
            <v>0.37638888888888894</v>
          </cell>
          <cell r="KY109">
            <v>62</v>
          </cell>
          <cell r="KZ109" t="str">
            <v>H</v>
          </cell>
          <cell r="LI109">
            <v>0.37083333333333329</v>
          </cell>
          <cell r="LJ109">
            <v>62</v>
          </cell>
          <cell r="LK109" t="str">
            <v>H</v>
          </cell>
          <cell r="NB109">
            <v>0</v>
          </cell>
          <cell r="NC109">
            <v>0</v>
          </cell>
          <cell r="ND109">
            <v>0</v>
          </cell>
          <cell r="NE109">
            <v>0</v>
          </cell>
          <cell r="NF109" t="str">
            <v>66-2</v>
          </cell>
          <cell r="NG109" t="str">
            <v>67-2</v>
          </cell>
          <cell r="NH109">
            <v>62</v>
          </cell>
          <cell r="NI109">
            <v>82</v>
          </cell>
          <cell r="NJ109">
            <v>0</v>
          </cell>
          <cell r="NK109">
            <v>42</v>
          </cell>
          <cell r="NL109">
            <v>58</v>
          </cell>
          <cell r="NM109">
            <v>60</v>
          </cell>
          <cell r="NN109">
            <v>0</v>
          </cell>
          <cell r="NO109">
            <v>58</v>
          </cell>
          <cell r="NP109" t="str">
            <v>67-2</v>
          </cell>
          <cell r="NQ109">
            <v>68</v>
          </cell>
          <cell r="NR109">
            <v>68</v>
          </cell>
          <cell r="NS109">
            <v>0</v>
          </cell>
          <cell r="NT109">
            <v>55</v>
          </cell>
          <cell r="NU109">
            <v>58</v>
          </cell>
          <cell r="NV109">
            <v>62</v>
          </cell>
          <cell r="NW109">
            <v>68</v>
          </cell>
          <cell r="NX109">
            <v>0</v>
          </cell>
          <cell r="NY109" t="str">
            <v>72-2</v>
          </cell>
          <cell r="NZ109">
            <v>60</v>
          </cell>
          <cell r="OA109">
            <v>62</v>
          </cell>
          <cell r="OB109">
            <v>62</v>
          </cell>
          <cell r="OC109">
            <v>62</v>
          </cell>
          <cell r="OD109">
            <v>0</v>
          </cell>
          <cell r="OE109">
            <v>0</v>
          </cell>
          <cell r="OF109">
            <v>0</v>
          </cell>
          <cell r="OH109" t="str">
            <v>LL</v>
          </cell>
          <cell r="OI109" t="str">
            <v>LL</v>
          </cell>
          <cell r="OJ109" t="str">
            <v>LL</v>
          </cell>
          <cell r="OK109" t="str">
            <v>LL</v>
          </cell>
          <cell r="OL109" t="str">
            <v>H</v>
          </cell>
          <cell r="OM109" t="str">
            <v>H</v>
          </cell>
          <cell r="ON109" t="str">
            <v>H</v>
          </cell>
          <cell r="OO109" t="str">
            <v>H</v>
          </cell>
          <cell r="OP109" t="str">
            <v>LL</v>
          </cell>
          <cell r="OQ109" t="str">
            <v>H</v>
          </cell>
          <cell r="OR109" t="str">
            <v>H</v>
          </cell>
          <cell r="OS109" t="str">
            <v>H</v>
          </cell>
          <cell r="OT109" t="str">
            <v>TLTL</v>
          </cell>
          <cell r="OU109" t="str">
            <v>TLTM</v>
          </cell>
          <cell r="OV109" t="str">
            <v>H</v>
          </cell>
          <cell r="OW109" t="str">
            <v>H</v>
          </cell>
          <cell r="OX109" t="str">
            <v>H</v>
          </cell>
          <cell r="OY109" t="str">
            <v>LL</v>
          </cell>
          <cell r="OZ109" t="str">
            <v>H</v>
          </cell>
          <cell r="PA109" t="str">
            <v>H</v>
          </cell>
          <cell r="PB109" t="str">
            <v>H</v>
          </cell>
          <cell r="PC109" t="str">
            <v>H</v>
          </cell>
          <cell r="PD109" t="str">
            <v>LL</v>
          </cell>
          <cell r="PE109" t="str">
            <v>H</v>
          </cell>
          <cell r="PF109" t="str">
            <v>H</v>
          </cell>
          <cell r="PG109" t="str">
            <v>H</v>
          </cell>
          <cell r="PH109" t="str">
            <v>H</v>
          </cell>
          <cell r="PI109" t="str">
            <v>H</v>
          </cell>
          <cell r="PJ109">
            <v>0</v>
          </cell>
          <cell r="PK109">
            <v>0</v>
          </cell>
          <cell r="PL109">
            <v>0</v>
          </cell>
          <cell r="PN109">
            <v>0</v>
          </cell>
          <cell r="PO109">
            <v>0</v>
          </cell>
          <cell r="PP109">
            <v>0</v>
          </cell>
          <cell r="PQ109">
            <v>0</v>
          </cell>
          <cell r="PR109">
            <v>0</v>
          </cell>
          <cell r="PS109">
            <v>0</v>
          </cell>
          <cell r="PT109">
            <v>0</v>
          </cell>
          <cell r="PU109">
            <v>0</v>
          </cell>
          <cell r="PV109">
            <v>0</v>
          </cell>
          <cell r="PW109">
            <v>0</v>
          </cell>
          <cell r="PX109">
            <v>0</v>
          </cell>
          <cell r="PY109">
            <v>0</v>
          </cell>
          <cell r="PZ109" t="str">
            <v>BRYAN WISHUDA SIHOMBING</v>
          </cell>
          <cell r="QA109">
            <v>0</v>
          </cell>
          <cell r="QB109">
            <v>0</v>
          </cell>
          <cell r="QC109">
            <v>0</v>
          </cell>
          <cell r="QD109">
            <v>0</v>
          </cell>
          <cell r="QE109">
            <v>0</v>
          </cell>
          <cell r="QF109">
            <v>0</v>
          </cell>
          <cell r="QG109">
            <v>0</v>
          </cell>
          <cell r="QH109">
            <v>0</v>
          </cell>
          <cell r="QI109">
            <v>0</v>
          </cell>
          <cell r="QJ109">
            <v>0</v>
          </cell>
          <cell r="QK109">
            <v>0</v>
          </cell>
          <cell r="QL109">
            <v>0</v>
          </cell>
          <cell r="QM109">
            <v>0</v>
          </cell>
          <cell r="QN109">
            <v>0</v>
          </cell>
          <cell r="QO109">
            <v>0</v>
          </cell>
          <cell r="QP109">
            <v>0</v>
          </cell>
          <cell r="QQ109">
            <v>0</v>
          </cell>
          <cell r="QR109">
            <v>0</v>
          </cell>
          <cell r="QT109">
            <v>0</v>
          </cell>
          <cell r="QU109">
            <v>0</v>
          </cell>
          <cell r="QV109">
            <v>0</v>
          </cell>
          <cell r="QW109">
            <v>0</v>
          </cell>
          <cell r="QX109">
            <v>0</v>
          </cell>
          <cell r="QY109">
            <v>0</v>
          </cell>
          <cell r="QZ109">
            <v>0</v>
          </cell>
          <cell r="RA109">
            <v>0</v>
          </cell>
          <cell r="RB109">
            <v>0</v>
          </cell>
          <cell r="RC109">
            <v>0</v>
          </cell>
          <cell r="RD109">
            <v>0</v>
          </cell>
          <cell r="RE109">
            <v>0</v>
          </cell>
          <cell r="RF109">
            <v>0</v>
          </cell>
          <cell r="RG109">
            <v>0</v>
          </cell>
          <cell r="RH109">
            <v>0</v>
          </cell>
          <cell r="RI109">
            <v>0</v>
          </cell>
          <cell r="RJ109">
            <v>0</v>
          </cell>
          <cell r="RK109">
            <v>0</v>
          </cell>
          <cell r="RL109">
            <v>0</v>
          </cell>
          <cell r="RM109">
            <v>0</v>
          </cell>
          <cell r="RN109">
            <v>0</v>
          </cell>
          <cell r="RO109">
            <v>0</v>
          </cell>
          <cell r="RP109">
            <v>0</v>
          </cell>
          <cell r="RQ109">
            <v>0</v>
          </cell>
          <cell r="RR109">
            <v>0</v>
          </cell>
          <cell r="RS109">
            <v>0</v>
          </cell>
          <cell r="RT109">
            <v>0</v>
          </cell>
          <cell r="RU109">
            <v>0</v>
          </cell>
          <cell r="RV109">
            <v>0</v>
          </cell>
          <cell r="RW109">
            <v>0</v>
          </cell>
          <cell r="RX109">
            <v>0</v>
          </cell>
          <cell r="RZ109">
            <v>0</v>
          </cell>
          <cell r="SA109">
            <v>0</v>
          </cell>
          <cell r="SB109">
            <v>0</v>
          </cell>
          <cell r="SC109">
            <v>0</v>
          </cell>
          <cell r="SD109">
            <v>0.23333333333333328</v>
          </cell>
          <cell r="SE109">
            <v>0.23125000000000007</v>
          </cell>
          <cell r="SF109">
            <v>0.37638888888888883</v>
          </cell>
          <cell r="SG109">
            <v>0.17291666666666658</v>
          </cell>
          <cell r="SH109">
            <v>0</v>
          </cell>
          <cell r="SI109">
            <v>0.41805555555555557</v>
          </cell>
          <cell r="SJ109">
            <v>0.37430555555555545</v>
          </cell>
          <cell r="SK109">
            <v>0.37569444444444444</v>
          </cell>
          <cell r="SL109">
            <v>0</v>
          </cell>
          <cell r="SM109">
            <v>0.37083333333333335</v>
          </cell>
          <cell r="SN109">
            <v>0.19027777777777777</v>
          </cell>
          <cell r="SO109">
            <v>0.37638888888888894</v>
          </cell>
          <cell r="SP109">
            <v>0.37708333333333338</v>
          </cell>
          <cell r="SQ109">
            <v>0</v>
          </cell>
          <cell r="SR109">
            <v>0.37708333333333333</v>
          </cell>
          <cell r="SS109">
            <v>0.37638888888888888</v>
          </cell>
          <cell r="ST109">
            <v>0.3402777777777779</v>
          </cell>
          <cell r="SU109">
            <v>0.37569444444444439</v>
          </cell>
          <cell r="SV109">
            <v>0</v>
          </cell>
          <cell r="SW109">
            <v>0.18888888888888899</v>
          </cell>
          <cell r="SX109">
            <v>0.37708333333333333</v>
          </cell>
          <cell r="SY109">
            <v>0.37638888888888883</v>
          </cell>
          <cell r="SZ109">
            <v>0.37638888888888894</v>
          </cell>
          <cell r="TA109">
            <v>0.37083333333333329</v>
          </cell>
          <cell r="TB109">
            <v>0</v>
          </cell>
          <cell r="TC109">
            <v>0</v>
          </cell>
          <cell r="TD109">
            <v>0</v>
          </cell>
          <cell r="TF109">
            <v>0</v>
          </cell>
          <cell r="TG109">
            <v>0</v>
          </cell>
          <cell r="TH109">
            <v>0</v>
          </cell>
          <cell r="TI109">
            <v>0</v>
          </cell>
          <cell r="TJ109">
            <v>0</v>
          </cell>
          <cell r="TK109">
            <v>0</v>
          </cell>
          <cell r="TL109">
            <v>0</v>
          </cell>
          <cell r="TM109">
            <v>0</v>
          </cell>
          <cell r="TN109">
            <v>0</v>
          </cell>
          <cell r="TO109">
            <v>0</v>
          </cell>
          <cell r="TP109">
            <v>0</v>
          </cell>
          <cell r="TQ109">
            <v>0</v>
          </cell>
          <cell r="TR109">
            <v>0</v>
          </cell>
          <cell r="TS109">
            <v>0</v>
          </cell>
          <cell r="TT109">
            <v>0</v>
          </cell>
          <cell r="TU109">
            <v>0</v>
          </cell>
          <cell r="TV109">
            <v>0</v>
          </cell>
          <cell r="TW109">
            <v>0</v>
          </cell>
          <cell r="TX109">
            <v>0</v>
          </cell>
          <cell r="TY109">
            <v>0</v>
          </cell>
          <cell r="TZ109">
            <v>0</v>
          </cell>
          <cell r="UA109">
            <v>0</v>
          </cell>
          <cell r="UB109">
            <v>0</v>
          </cell>
          <cell r="UC109">
            <v>0</v>
          </cell>
          <cell r="UD109">
            <v>0</v>
          </cell>
          <cell r="UE109">
            <v>0</v>
          </cell>
          <cell r="UF109">
            <v>0</v>
          </cell>
          <cell r="UG109">
            <v>0</v>
          </cell>
          <cell r="UH109">
            <v>0</v>
          </cell>
          <cell r="UI109">
            <v>0</v>
          </cell>
          <cell r="UJ109">
            <v>0</v>
          </cell>
          <cell r="UL109">
            <v>0</v>
          </cell>
          <cell r="UM109">
            <v>0</v>
          </cell>
          <cell r="UN109">
            <v>0</v>
          </cell>
          <cell r="UO109">
            <v>0</v>
          </cell>
          <cell r="UP109">
            <v>0</v>
          </cell>
          <cell r="UQ109">
            <v>0</v>
          </cell>
          <cell r="UR109">
            <v>0</v>
          </cell>
          <cell r="US109">
            <v>0</v>
          </cell>
          <cell r="UT109">
            <v>0</v>
          </cell>
          <cell r="UU109">
            <v>0</v>
          </cell>
          <cell r="UV109">
            <v>0</v>
          </cell>
          <cell r="UW109">
            <v>0</v>
          </cell>
          <cell r="UX109">
            <v>0</v>
          </cell>
          <cell r="UY109">
            <v>0</v>
          </cell>
          <cell r="UZ109">
            <v>0</v>
          </cell>
          <cell r="VA109">
            <v>0</v>
          </cell>
          <cell r="VB109">
            <v>0</v>
          </cell>
          <cell r="VC109">
            <v>0</v>
          </cell>
          <cell r="VD109">
            <v>0</v>
          </cell>
          <cell r="VE109">
            <v>0</v>
          </cell>
          <cell r="VF109">
            <v>0</v>
          </cell>
          <cell r="VG109">
            <v>0</v>
          </cell>
          <cell r="VH109">
            <v>0</v>
          </cell>
          <cell r="VI109">
            <v>0</v>
          </cell>
          <cell r="VJ109">
            <v>0</v>
          </cell>
          <cell r="VK109">
            <v>0</v>
          </cell>
          <cell r="VL109">
            <v>0</v>
          </cell>
          <cell r="VM109">
            <v>0</v>
          </cell>
          <cell r="VN109">
            <v>0</v>
          </cell>
          <cell r="VO109">
            <v>0</v>
          </cell>
          <cell r="VP109">
            <v>0</v>
          </cell>
          <cell r="VR109">
            <v>20</v>
          </cell>
          <cell r="VS109">
            <v>28</v>
          </cell>
          <cell r="VT109">
            <v>20</v>
          </cell>
          <cell r="VU109">
            <v>20</v>
          </cell>
          <cell r="VV109">
            <v>8</v>
          </cell>
          <cell r="VW109">
            <v>0</v>
          </cell>
          <cell r="VX109">
            <v>0</v>
          </cell>
          <cell r="VY109">
            <v>0</v>
          </cell>
          <cell r="VZ109">
            <v>0</v>
          </cell>
          <cell r="WA109">
            <v>0</v>
          </cell>
          <cell r="WB109">
            <v>0</v>
          </cell>
          <cell r="WC109">
            <v>0</v>
          </cell>
          <cell r="WD109">
            <v>0</v>
          </cell>
          <cell r="WE109">
            <v>0</v>
          </cell>
          <cell r="WF109">
            <v>0</v>
          </cell>
          <cell r="WG109">
            <v>0</v>
          </cell>
          <cell r="WH109">
            <v>0</v>
          </cell>
          <cell r="WI109">
            <v>0</v>
          </cell>
          <cell r="WJ109">
            <v>0</v>
          </cell>
          <cell r="WK109">
            <v>0</v>
          </cell>
          <cell r="WL109">
            <v>0</v>
          </cell>
          <cell r="WM109">
            <v>0</v>
          </cell>
          <cell r="WN109">
            <v>0</v>
          </cell>
          <cell r="WO109">
            <v>17</v>
          </cell>
          <cell r="WP109">
            <v>0</v>
          </cell>
          <cell r="WQ109">
            <v>0</v>
          </cell>
          <cell r="WR109">
            <v>0</v>
          </cell>
          <cell r="WS109">
            <v>0</v>
          </cell>
          <cell r="WT109">
            <v>0</v>
          </cell>
          <cell r="WU109">
            <v>0</v>
          </cell>
          <cell r="WV109">
            <v>1</v>
          </cell>
          <cell r="WW109">
            <v>1</v>
          </cell>
          <cell r="WX109">
            <v>2</v>
          </cell>
          <cell r="WY109">
            <v>0</v>
          </cell>
          <cell r="WZ109">
            <v>0</v>
          </cell>
          <cell r="XA109">
            <v>0</v>
          </cell>
          <cell r="XB109">
            <v>0</v>
          </cell>
          <cell r="XC109">
            <v>0</v>
          </cell>
          <cell r="XD109">
            <v>0</v>
          </cell>
          <cell r="XE109">
            <v>0</v>
          </cell>
          <cell r="XF109">
            <v>0</v>
          </cell>
          <cell r="XG109">
            <v>0</v>
          </cell>
          <cell r="XH109">
            <v>0</v>
          </cell>
          <cell r="XI109">
            <v>0</v>
          </cell>
          <cell r="XJ109">
            <v>0</v>
          </cell>
          <cell r="XK109">
            <v>5</v>
          </cell>
          <cell r="XL109">
            <v>8</v>
          </cell>
          <cell r="XM109">
            <v>7</v>
          </cell>
          <cell r="XN109">
            <v>20</v>
          </cell>
          <cell r="XO109">
            <v>0</v>
          </cell>
          <cell r="XP109">
            <v>0</v>
          </cell>
          <cell r="XQ109">
            <v>0</v>
          </cell>
          <cell r="XR109">
            <v>0</v>
          </cell>
          <cell r="XS109">
            <v>0</v>
          </cell>
          <cell r="XT109">
            <v>0</v>
          </cell>
          <cell r="XU109">
            <v>0</v>
          </cell>
          <cell r="XV109">
            <v>0</v>
          </cell>
          <cell r="XW109">
            <v>5</v>
          </cell>
          <cell r="XX109">
            <v>1</v>
          </cell>
          <cell r="XY109">
            <v>1</v>
          </cell>
          <cell r="XZ109">
            <v>7</v>
          </cell>
          <cell r="YA109">
            <v>0</v>
          </cell>
          <cell r="YB109">
            <v>0</v>
          </cell>
          <cell r="YC109">
            <v>0</v>
          </cell>
          <cell r="YD109">
            <v>0</v>
          </cell>
          <cell r="YE109">
            <v>0</v>
          </cell>
          <cell r="YF109">
            <v>40</v>
          </cell>
          <cell r="YG109">
            <v>1</v>
          </cell>
          <cell r="YH109">
            <v>1</v>
          </cell>
          <cell r="YI109">
            <v>1</v>
          </cell>
          <cell r="YJ109">
            <v>1</v>
          </cell>
          <cell r="YL109">
            <v>1</v>
          </cell>
          <cell r="YM109" t="str">
            <v>B</v>
          </cell>
          <cell r="YN109">
            <v>1</v>
          </cell>
          <cell r="YO109">
            <v>0</v>
          </cell>
          <cell r="YP109">
            <v>1</v>
          </cell>
        </row>
        <row r="110">
          <cell r="B110" t="str">
            <v>CAHYO ADI PRASETYO</v>
          </cell>
          <cell r="C110">
            <v>160676</v>
          </cell>
          <cell r="D110" t="str">
            <v>11</v>
          </cell>
          <cell r="E110" t="str">
            <v>ISLAM</v>
          </cell>
          <cell r="F110" t="str">
            <v>PHL</v>
          </cell>
          <cell r="G110" t="str">
            <v>POSTPAID</v>
          </cell>
          <cell r="J110">
            <v>19235082</v>
          </cell>
          <cell r="K110">
            <v>570166</v>
          </cell>
          <cell r="L110" t="str">
            <v>LAKI-LAKI</v>
          </cell>
          <cell r="M110" t="str">
            <v>AGENT POSTPAID</v>
          </cell>
          <cell r="N110" t="str">
            <v>IRMA RISMAYASARI</v>
          </cell>
          <cell r="O110" t="str">
            <v>RIKA RIANY</v>
          </cell>
          <cell r="Q110">
            <v>0.37569444444444444</v>
          </cell>
          <cell r="R110">
            <v>58</v>
          </cell>
          <cell r="S110" t="str">
            <v>H</v>
          </cell>
          <cell r="AB110">
            <v>0.375</v>
          </cell>
          <cell r="AC110">
            <v>58</v>
          </cell>
          <cell r="AD110" t="str">
            <v>H</v>
          </cell>
          <cell r="AM110">
            <v>0.37499999999999994</v>
          </cell>
          <cell r="AN110">
            <v>62</v>
          </cell>
          <cell r="AO110" t="str">
            <v>H</v>
          </cell>
          <cell r="AX110">
            <v>0.3666666666666667</v>
          </cell>
          <cell r="AY110">
            <v>58</v>
          </cell>
          <cell r="AZ110" t="str">
            <v>TDP</v>
          </cell>
          <cell r="BA110" t="str">
            <v>SAEPUL MILAH</v>
          </cell>
          <cell r="BB110" t="str">
            <v>KETEPATAN LOGIN</v>
          </cell>
          <cell r="BI110">
            <v>0</v>
          </cell>
          <cell r="BK110" t="str">
            <v>LL</v>
          </cell>
          <cell r="BT110">
            <v>0</v>
          </cell>
          <cell r="BV110" t="str">
            <v>LL</v>
          </cell>
          <cell r="CE110">
            <v>0.41736111111111107</v>
          </cell>
          <cell r="CF110">
            <v>42</v>
          </cell>
          <cell r="CG110" t="str">
            <v>H</v>
          </cell>
          <cell r="CP110">
            <v>0.375</v>
          </cell>
          <cell r="CQ110">
            <v>58</v>
          </cell>
          <cell r="CR110" t="str">
            <v>H</v>
          </cell>
          <cell r="DA110">
            <v>0.37499999999999994</v>
          </cell>
          <cell r="DB110">
            <v>68</v>
          </cell>
          <cell r="DC110" t="str">
            <v>H</v>
          </cell>
          <cell r="DL110">
            <v>0</v>
          </cell>
          <cell r="DN110" t="str">
            <v>LL</v>
          </cell>
          <cell r="DW110">
            <v>0</v>
          </cell>
          <cell r="DY110" t="str">
            <v>LL</v>
          </cell>
          <cell r="EH110">
            <v>0</v>
          </cell>
          <cell r="EJ110" t="str">
            <v>LL</v>
          </cell>
          <cell r="ES110">
            <v>0</v>
          </cell>
          <cell r="EU110" t="str">
            <v>SO</v>
          </cell>
          <cell r="EX110" t="str">
            <v>BATUK</v>
          </cell>
          <cell r="FD110">
            <v>0</v>
          </cell>
          <cell r="FF110" t="str">
            <v>SO</v>
          </cell>
          <cell r="FI110" t="str">
            <v>BATUK</v>
          </cell>
          <cell r="FO110">
            <v>0</v>
          </cell>
          <cell r="FQ110" t="str">
            <v>SO</v>
          </cell>
          <cell r="FT110" t="str">
            <v>BATUK</v>
          </cell>
          <cell r="FZ110">
            <v>0</v>
          </cell>
          <cell r="GB110" t="str">
            <v>LL</v>
          </cell>
          <cell r="GK110">
            <v>0</v>
          </cell>
          <cell r="GM110" t="str">
            <v>LL</v>
          </cell>
          <cell r="GV110">
            <v>0</v>
          </cell>
          <cell r="GX110" t="str">
            <v>SO</v>
          </cell>
          <cell r="HA110" t="str">
            <v>BATUK</v>
          </cell>
          <cell r="HG110">
            <v>0</v>
          </cell>
          <cell r="HI110" t="str">
            <v>SO</v>
          </cell>
          <cell r="HL110" t="str">
            <v>BATUK</v>
          </cell>
          <cell r="HR110">
            <v>0</v>
          </cell>
          <cell r="HT110" t="str">
            <v>SO</v>
          </cell>
          <cell r="HW110" t="str">
            <v>BATUK</v>
          </cell>
          <cell r="IC110">
            <v>0</v>
          </cell>
          <cell r="IE110" t="str">
            <v>SO</v>
          </cell>
          <cell r="IH110" t="str">
            <v>BATUK</v>
          </cell>
          <cell r="IN110">
            <v>0</v>
          </cell>
          <cell r="IP110" t="str">
            <v>LL</v>
          </cell>
          <cell r="JF110">
            <v>0</v>
          </cell>
          <cell r="JH110" t="str">
            <v>SO</v>
          </cell>
          <cell r="JK110" t="str">
            <v>BATUK</v>
          </cell>
          <cell r="JQ110">
            <v>0.4152777777777778</v>
          </cell>
          <cell r="JR110">
            <v>58</v>
          </cell>
          <cell r="JS110" t="str">
            <v>H</v>
          </cell>
          <cell r="KB110">
            <v>0.37152777777777779</v>
          </cell>
          <cell r="KC110">
            <v>84</v>
          </cell>
          <cell r="KD110" t="str">
            <v>H</v>
          </cell>
          <cell r="KM110">
            <v>0</v>
          </cell>
          <cell r="KO110" t="str">
            <v>LL</v>
          </cell>
          <cell r="KX110">
            <v>0.41666666666666663</v>
          </cell>
          <cell r="KY110">
            <v>42</v>
          </cell>
          <cell r="KZ110" t="str">
            <v>H</v>
          </cell>
          <cell r="LI110">
            <v>0.41736111111111107</v>
          </cell>
          <cell r="LJ110">
            <v>58</v>
          </cell>
          <cell r="LK110" t="str">
            <v>H</v>
          </cell>
          <cell r="NB110">
            <v>58</v>
          </cell>
          <cell r="NC110">
            <v>58</v>
          </cell>
          <cell r="ND110">
            <v>62</v>
          </cell>
          <cell r="NE110">
            <v>58</v>
          </cell>
          <cell r="NF110">
            <v>0</v>
          </cell>
          <cell r="NG110">
            <v>0</v>
          </cell>
          <cell r="NH110">
            <v>42</v>
          </cell>
          <cell r="NI110">
            <v>58</v>
          </cell>
          <cell r="NJ110">
            <v>68</v>
          </cell>
          <cell r="NK110">
            <v>0</v>
          </cell>
          <cell r="NL110">
            <v>0</v>
          </cell>
          <cell r="NM110">
            <v>0</v>
          </cell>
          <cell r="NN110">
            <v>0</v>
          </cell>
          <cell r="NO110">
            <v>0</v>
          </cell>
          <cell r="NP110">
            <v>0</v>
          </cell>
          <cell r="NQ110">
            <v>0</v>
          </cell>
          <cell r="NR110">
            <v>0</v>
          </cell>
          <cell r="NS110">
            <v>0</v>
          </cell>
          <cell r="NT110">
            <v>0</v>
          </cell>
          <cell r="NU110">
            <v>0</v>
          </cell>
          <cell r="NV110">
            <v>0</v>
          </cell>
          <cell r="NW110">
            <v>0</v>
          </cell>
          <cell r="NX110">
            <v>0</v>
          </cell>
          <cell r="NY110">
            <v>58</v>
          </cell>
          <cell r="NZ110">
            <v>84</v>
          </cell>
          <cell r="OA110">
            <v>0</v>
          </cell>
          <cell r="OB110">
            <v>42</v>
          </cell>
          <cell r="OC110">
            <v>58</v>
          </cell>
          <cell r="OD110">
            <v>0</v>
          </cell>
          <cell r="OE110">
            <v>0</v>
          </cell>
          <cell r="OF110">
            <v>0</v>
          </cell>
          <cell r="OH110" t="str">
            <v>H</v>
          </cell>
          <cell r="OI110" t="str">
            <v>H</v>
          </cell>
          <cell r="OJ110" t="str">
            <v>H</v>
          </cell>
          <cell r="OK110" t="str">
            <v>TDP</v>
          </cell>
          <cell r="OL110" t="str">
            <v>LL</v>
          </cell>
          <cell r="OM110" t="str">
            <v>LL</v>
          </cell>
          <cell r="ON110" t="str">
            <v>H</v>
          </cell>
          <cell r="OO110" t="str">
            <v>H</v>
          </cell>
          <cell r="OP110" t="str">
            <v>H</v>
          </cell>
          <cell r="OQ110" t="str">
            <v>LL</v>
          </cell>
          <cell r="OR110" t="str">
            <v>LL</v>
          </cell>
          <cell r="OS110" t="str">
            <v>LL</v>
          </cell>
          <cell r="OT110" t="str">
            <v>SO</v>
          </cell>
          <cell r="OU110" t="str">
            <v>SO</v>
          </cell>
          <cell r="OV110" t="str">
            <v>SO</v>
          </cell>
          <cell r="OW110" t="str">
            <v>LL</v>
          </cell>
          <cell r="OX110" t="str">
            <v>LL</v>
          </cell>
          <cell r="OY110" t="str">
            <v>SO</v>
          </cell>
          <cell r="OZ110" t="str">
            <v>SO</v>
          </cell>
          <cell r="PA110" t="str">
            <v>SO</v>
          </cell>
          <cell r="PB110" t="str">
            <v>SO</v>
          </cell>
          <cell r="PC110" t="str">
            <v>LL</v>
          </cell>
          <cell r="PD110" t="str">
            <v>SO</v>
          </cell>
          <cell r="PE110" t="str">
            <v>H</v>
          </cell>
          <cell r="PF110" t="str">
            <v>H</v>
          </cell>
          <cell r="PG110" t="str">
            <v>LL</v>
          </cell>
          <cell r="PH110" t="str">
            <v>H</v>
          </cell>
          <cell r="PI110" t="str">
            <v>H</v>
          </cell>
          <cell r="PJ110">
            <v>0</v>
          </cell>
          <cell r="PK110">
            <v>0</v>
          </cell>
          <cell r="PL110">
            <v>0</v>
          </cell>
          <cell r="PN110">
            <v>0</v>
          </cell>
          <cell r="PO110">
            <v>0</v>
          </cell>
          <cell r="PP110">
            <v>0</v>
          </cell>
          <cell r="PQ110" t="str">
            <v>SAEPUL MILAH</v>
          </cell>
          <cell r="PR110">
            <v>0</v>
          </cell>
          <cell r="PS110">
            <v>0</v>
          </cell>
          <cell r="PT110">
            <v>0</v>
          </cell>
          <cell r="PU110">
            <v>0</v>
          </cell>
          <cell r="PV110">
            <v>0</v>
          </cell>
          <cell r="PW110">
            <v>0</v>
          </cell>
          <cell r="PX110">
            <v>0</v>
          </cell>
          <cell r="PY110">
            <v>0</v>
          </cell>
          <cell r="PZ110">
            <v>0</v>
          </cell>
          <cell r="QA110">
            <v>0</v>
          </cell>
          <cell r="QB110">
            <v>0</v>
          </cell>
          <cell r="QC110">
            <v>0</v>
          </cell>
          <cell r="QD110">
            <v>0</v>
          </cell>
          <cell r="QE110">
            <v>0</v>
          </cell>
          <cell r="QF110">
            <v>0</v>
          </cell>
          <cell r="QG110">
            <v>0</v>
          </cell>
          <cell r="QH110">
            <v>0</v>
          </cell>
          <cell r="QI110">
            <v>0</v>
          </cell>
          <cell r="QJ110">
            <v>0</v>
          </cell>
          <cell r="QK110">
            <v>0</v>
          </cell>
          <cell r="QL110">
            <v>0</v>
          </cell>
          <cell r="QM110">
            <v>0</v>
          </cell>
          <cell r="QN110">
            <v>0</v>
          </cell>
          <cell r="QO110">
            <v>0</v>
          </cell>
          <cell r="QP110">
            <v>0</v>
          </cell>
          <cell r="QQ110">
            <v>0</v>
          </cell>
          <cell r="QR110">
            <v>0</v>
          </cell>
          <cell r="QT110">
            <v>0</v>
          </cell>
          <cell r="QU110">
            <v>0</v>
          </cell>
          <cell r="QV110">
            <v>0</v>
          </cell>
          <cell r="QW110" t="str">
            <v>KETEPATAN LOGIN</v>
          </cell>
          <cell r="QX110">
            <v>0</v>
          </cell>
          <cell r="QY110">
            <v>0</v>
          </cell>
          <cell r="QZ110">
            <v>0</v>
          </cell>
          <cell r="RA110">
            <v>0</v>
          </cell>
          <cell r="RB110">
            <v>0</v>
          </cell>
          <cell r="RC110">
            <v>0</v>
          </cell>
          <cell r="RD110">
            <v>0</v>
          </cell>
          <cell r="RE110">
            <v>0</v>
          </cell>
          <cell r="RF110">
            <v>0</v>
          </cell>
          <cell r="RG110">
            <v>0</v>
          </cell>
          <cell r="RH110">
            <v>0</v>
          </cell>
          <cell r="RI110">
            <v>0</v>
          </cell>
          <cell r="RJ110">
            <v>0</v>
          </cell>
          <cell r="RK110">
            <v>0</v>
          </cell>
          <cell r="RL110">
            <v>0</v>
          </cell>
          <cell r="RM110">
            <v>0</v>
          </cell>
          <cell r="RN110">
            <v>0</v>
          </cell>
          <cell r="RO110">
            <v>0</v>
          </cell>
          <cell r="RP110">
            <v>0</v>
          </cell>
          <cell r="RQ110">
            <v>0</v>
          </cell>
          <cell r="RR110">
            <v>0</v>
          </cell>
          <cell r="RS110">
            <v>0</v>
          </cell>
          <cell r="RT110">
            <v>0</v>
          </cell>
          <cell r="RU110">
            <v>0</v>
          </cell>
          <cell r="RV110">
            <v>0</v>
          </cell>
          <cell r="RW110">
            <v>0</v>
          </cell>
          <cell r="RX110">
            <v>0</v>
          </cell>
          <cell r="RZ110">
            <v>0.37569444444444444</v>
          </cell>
          <cell r="SA110">
            <v>0.375</v>
          </cell>
          <cell r="SB110">
            <v>0.37499999999999994</v>
          </cell>
          <cell r="SC110">
            <v>0.3666666666666667</v>
          </cell>
          <cell r="SD110">
            <v>0</v>
          </cell>
          <cell r="SE110">
            <v>0</v>
          </cell>
          <cell r="SF110">
            <v>0.41736111111111107</v>
          </cell>
          <cell r="SG110">
            <v>0.375</v>
          </cell>
          <cell r="SH110">
            <v>0.37499999999999994</v>
          </cell>
          <cell r="SI110">
            <v>0</v>
          </cell>
          <cell r="SJ110">
            <v>0</v>
          </cell>
          <cell r="SK110">
            <v>0</v>
          </cell>
          <cell r="SL110">
            <v>0</v>
          </cell>
          <cell r="SM110">
            <v>0</v>
          </cell>
          <cell r="SN110">
            <v>0</v>
          </cell>
          <cell r="SO110">
            <v>0</v>
          </cell>
          <cell r="SP110">
            <v>0</v>
          </cell>
          <cell r="SQ110">
            <v>0</v>
          </cell>
          <cell r="SR110">
            <v>0</v>
          </cell>
          <cell r="SS110">
            <v>0</v>
          </cell>
          <cell r="ST110">
            <v>0</v>
          </cell>
          <cell r="SU110">
            <v>0</v>
          </cell>
          <cell r="SV110">
            <v>0</v>
          </cell>
          <cell r="SW110">
            <v>0.4152777777777778</v>
          </cell>
          <cell r="SX110">
            <v>0.37152777777777779</v>
          </cell>
          <cell r="SY110">
            <v>0</v>
          </cell>
          <cell r="SZ110">
            <v>0.41666666666666663</v>
          </cell>
          <cell r="TA110">
            <v>0.41736111111111107</v>
          </cell>
          <cell r="TB110">
            <v>0</v>
          </cell>
          <cell r="TC110">
            <v>0</v>
          </cell>
          <cell r="TD110">
            <v>0</v>
          </cell>
          <cell r="TF110">
            <v>0</v>
          </cell>
          <cell r="TG110">
            <v>0</v>
          </cell>
          <cell r="TH110">
            <v>0</v>
          </cell>
          <cell r="TI110">
            <v>0</v>
          </cell>
          <cell r="TJ110">
            <v>0</v>
          </cell>
          <cell r="TK110">
            <v>0</v>
          </cell>
          <cell r="TL110">
            <v>0</v>
          </cell>
          <cell r="TM110">
            <v>0</v>
          </cell>
          <cell r="TN110">
            <v>0</v>
          </cell>
          <cell r="TO110">
            <v>0</v>
          </cell>
          <cell r="TP110">
            <v>0</v>
          </cell>
          <cell r="TQ110">
            <v>0</v>
          </cell>
          <cell r="TR110">
            <v>0</v>
          </cell>
          <cell r="TS110">
            <v>0</v>
          </cell>
          <cell r="TT110">
            <v>0</v>
          </cell>
          <cell r="TU110">
            <v>0</v>
          </cell>
          <cell r="TV110">
            <v>0</v>
          </cell>
          <cell r="TW110">
            <v>0</v>
          </cell>
          <cell r="TX110">
            <v>0</v>
          </cell>
          <cell r="TY110">
            <v>0</v>
          </cell>
          <cell r="TZ110">
            <v>0</v>
          </cell>
          <cell r="UA110">
            <v>0</v>
          </cell>
          <cell r="UB110">
            <v>0</v>
          </cell>
          <cell r="UC110">
            <v>0</v>
          </cell>
          <cell r="UD110">
            <v>0</v>
          </cell>
          <cell r="UE110">
            <v>0</v>
          </cell>
          <cell r="UF110">
            <v>0</v>
          </cell>
          <cell r="UG110">
            <v>0</v>
          </cell>
          <cell r="UH110">
            <v>0</v>
          </cell>
          <cell r="UI110">
            <v>0</v>
          </cell>
          <cell r="UJ110">
            <v>0</v>
          </cell>
          <cell r="UL110">
            <v>0</v>
          </cell>
          <cell r="UM110">
            <v>0</v>
          </cell>
          <cell r="UN110">
            <v>0</v>
          </cell>
          <cell r="UO110">
            <v>0</v>
          </cell>
          <cell r="UP110">
            <v>0</v>
          </cell>
          <cell r="UQ110">
            <v>0</v>
          </cell>
          <cell r="UR110">
            <v>0</v>
          </cell>
          <cell r="US110">
            <v>0</v>
          </cell>
          <cell r="UT110">
            <v>0</v>
          </cell>
          <cell r="UU110">
            <v>0</v>
          </cell>
          <cell r="UV110">
            <v>0</v>
          </cell>
          <cell r="UW110">
            <v>0</v>
          </cell>
          <cell r="UX110">
            <v>0</v>
          </cell>
          <cell r="UY110">
            <v>0</v>
          </cell>
          <cell r="UZ110">
            <v>0</v>
          </cell>
          <cell r="VA110">
            <v>0</v>
          </cell>
          <cell r="VB110">
            <v>0</v>
          </cell>
          <cell r="VC110">
            <v>0</v>
          </cell>
          <cell r="VD110">
            <v>0</v>
          </cell>
          <cell r="VE110">
            <v>0</v>
          </cell>
          <cell r="VF110">
            <v>0</v>
          </cell>
          <cell r="VG110">
            <v>0</v>
          </cell>
          <cell r="VH110">
            <v>0</v>
          </cell>
          <cell r="VI110">
            <v>0</v>
          </cell>
          <cell r="VJ110">
            <v>0</v>
          </cell>
          <cell r="VK110">
            <v>0</v>
          </cell>
          <cell r="VL110">
            <v>0</v>
          </cell>
          <cell r="VM110">
            <v>0</v>
          </cell>
          <cell r="VN110">
            <v>0</v>
          </cell>
          <cell r="VO110">
            <v>0</v>
          </cell>
          <cell r="VP110">
            <v>0</v>
          </cell>
          <cell r="VR110">
            <v>19</v>
          </cell>
          <cell r="VS110">
            <v>28</v>
          </cell>
          <cell r="VT110">
            <v>11</v>
          </cell>
          <cell r="VU110">
            <v>11</v>
          </cell>
          <cell r="VV110">
            <v>9</v>
          </cell>
          <cell r="VW110">
            <v>0</v>
          </cell>
          <cell r="VX110">
            <v>8</v>
          </cell>
          <cell r="VY110">
            <v>8</v>
          </cell>
          <cell r="VZ110">
            <v>0</v>
          </cell>
          <cell r="WA110">
            <v>0</v>
          </cell>
          <cell r="WB110">
            <v>0</v>
          </cell>
          <cell r="WC110">
            <v>0</v>
          </cell>
          <cell r="WD110">
            <v>8</v>
          </cell>
          <cell r="WE110">
            <v>0</v>
          </cell>
          <cell r="WF110">
            <v>0</v>
          </cell>
          <cell r="WG110">
            <v>0</v>
          </cell>
          <cell r="WH110">
            <v>0</v>
          </cell>
          <cell r="WI110">
            <v>0</v>
          </cell>
          <cell r="WJ110">
            <v>0</v>
          </cell>
          <cell r="WK110">
            <v>0</v>
          </cell>
          <cell r="WL110">
            <v>0</v>
          </cell>
          <cell r="WM110">
            <v>0</v>
          </cell>
          <cell r="WN110">
            <v>0</v>
          </cell>
          <cell r="WO110">
            <v>9</v>
          </cell>
          <cell r="WP110">
            <v>0</v>
          </cell>
          <cell r="WQ110">
            <v>0</v>
          </cell>
          <cell r="WR110">
            <v>1</v>
          </cell>
          <cell r="WS110">
            <v>1</v>
          </cell>
          <cell r="WT110">
            <v>0</v>
          </cell>
          <cell r="WU110">
            <v>0</v>
          </cell>
          <cell r="WV110">
            <v>0</v>
          </cell>
          <cell r="WW110">
            <v>0</v>
          </cell>
          <cell r="WX110">
            <v>0</v>
          </cell>
          <cell r="WY110">
            <v>1</v>
          </cell>
          <cell r="WZ110">
            <v>0</v>
          </cell>
          <cell r="XA110">
            <v>1</v>
          </cell>
          <cell r="XB110">
            <v>0</v>
          </cell>
          <cell r="XC110">
            <v>0</v>
          </cell>
          <cell r="XD110">
            <v>0</v>
          </cell>
          <cell r="XE110">
            <v>0</v>
          </cell>
          <cell r="XF110">
            <v>0</v>
          </cell>
          <cell r="XG110">
            <v>0</v>
          </cell>
          <cell r="XH110">
            <v>0</v>
          </cell>
          <cell r="XI110">
            <v>0</v>
          </cell>
          <cell r="XJ110">
            <v>1</v>
          </cell>
          <cell r="XK110">
            <v>7</v>
          </cell>
          <cell r="XL110">
            <v>0</v>
          </cell>
          <cell r="XM110">
            <v>4</v>
          </cell>
          <cell r="XN110">
            <v>11</v>
          </cell>
          <cell r="XO110">
            <v>0</v>
          </cell>
          <cell r="XP110">
            <v>0</v>
          </cell>
          <cell r="XQ110">
            <v>0</v>
          </cell>
          <cell r="XR110">
            <v>0</v>
          </cell>
          <cell r="XS110">
            <v>0</v>
          </cell>
          <cell r="XT110">
            <v>6</v>
          </cell>
          <cell r="XU110">
            <v>2</v>
          </cell>
          <cell r="XV110">
            <v>8</v>
          </cell>
          <cell r="XW110">
            <v>3</v>
          </cell>
          <cell r="XX110">
            <v>4</v>
          </cell>
          <cell r="XY110">
            <v>4</v>
          </cell>
          <cell r="XZ110">
            <v>11</v>
          </cell>
          <cell r="YA110">
            <v>0</v>
          </cell>
          <cell r="YB110">
            <v>0</v>
          </cell>
          <cell r="YC110">
            <v>0</v>
          </cell>
          <cell r="YD110">
            <v>0</v>
          </cell>
          <cell r="YE110">
            <v>0</v>
          </cell>
          <cell r="YF110">
            <v>30</v>
          </cell>
          <cell r="YG110">
            <v>1</v>
          </cell>
          <cell r="YH110">
            <v>0.53846153846153844</v>
          </cell>
          <cell r="YI110">
            <v>0.77777777777777779</v>
          </cell>
          <cell r="YJ110">
            <v>0.57894736842105265</v>
          </cell>
          <cell r="YL110">
            <v>0.63636363636363635</v>
          </cell>
          <cell r="YM110" t="str">
            <v>A</v>
          </cell>
          <cell r="YN110">
            <v>0.63636363636363635</v>
          </cell>
          <cell r="YO110">
            <v>8</v>
          </cell>
          <cell r="YP110">
            <v>0.57894736842105265</v>
          </cell>
        </row>
        <row r="111">
          <cell r="B111" t="str">
            <v>DEVI SILVIA TAMBUNAN</v>
          </cell>
          <cell r="C111">
            <v>160826</v>
          </cell>
          <cell r="D111" t="str">
            <v>10</v>
          </cell>
          <cell r="E111" t="str">
            <v>KRISTEN PROTESTAN</v>
          </cell>
          <cell r="F111" t="str">
            <v>PHL</v>
          </cell>
          <cell r="G111" t="str">
            <v>POSTPAID</v>
          </cell>
          <cell r="J111">
            <v>19234983</v>
          </cell>
          <cell r="K111">
            <v>570192</v>
          </cell>
          <cell r="L111" t="str">
            <v>PEREMPUAN</v>
          </cell>
          <cell r="M111" t="str">
            <v>AGENT POSTPAID</v>
          </cell>
          <cell r="N111" t="str">
            <v>ANDRYAN ANAKOTTA PARY</v>
          </cell>
          <cell r="O111" t="str">
            <v>AAN YANUAR</v>
          </cell>
          <cell r="Q111">
            <v>0.375</v>
          </cell>
          <cell r="R111">
            <v>30</v>
          </cell>
          <cell r="S111" t="str">
            <v>H</v>
          </cell>
          <cell r="AB111">
            <v>0.37986111111111109</v>
          </cell>
          <cell r="AC111">
            <v>33</v>
          </cell>
          <cell r="AD111" t="str">
            <v>H</v>
          </cell>
          <cell r="AM111">
            <v>0</v>
          </cell>
          <cell r="AO111" t="str">
            <v>LP</v>
          </cell>
          <cell r="AX111">
            <v>0.37638888888888888</v>
          </cell>
          <cell r="AY111">
            <v>22</v>
          </cell>
          <cell r="AZ111" t="str">
            <v>TDP</v>
          </cell>
          <cell r="BA111" t="str">
            <v>CHRISTIN ANGELINA SIMARMATA</v>
          </cell>
          <cell r="BB111" t="str">
            <v>CES</v>
          </cell>
          <cell r="BI111">
            <v>0</v>
          </cell>
          <cell r="BK111" t="str">
            <v>TLPL</v>
          </cell>
          <cell r="BL111" t="str">
            <v>YULITA KUSDIANI</v>
          </cell>
          <cell r="BM111" t="str">
            <v>QA SCORE</v>
          </cell>
          <cell r="BT111">
            <v>0</v>
          </cell>
          <cell r="BV111" t="str">
            <v>LP</v>
          </cell>
          <cell r="CE111">
            <v>1.3784722222222221</v>
          </cell>
          <cell r="CF111">
            <v>28</v>
          </cell>
          <cell r="CG111" t="str">
            <v>TLPM</v>
          </cell>
          <cell r="CH111" t="str">
            <v>YULITA KUSDIANI</v>
          </cell>
          <cell r="CI111" t="str">
            <v>QA SCORE</v>
          </cell>
          <cell r="CP111">
            <v>0.38541666666666674</v>
          </cell>
          <cell r="CQ111">
            <v>22</v>
          </cell>
          <cell r="CR111" t="str">
            <v>H</v>
          </cell>
          <cell r="DA111">
            <v>0.38541666666666669</v>
          </cell>
          <cell r="DB111">
            <v>26</v>
          </cell>
          <cell r="DC111" t="str">
            <v>H</v>
          </cell>
          <cell r="DL111">
            <v>0.38194444444444453</v>
          </cell>
          <cell r="DM111">
            <v>30</v>
          </cell>
          <cell r="DN111" t="str">
            <v>H</v>
          </cell>
          <cell r="DW111">
            <v>0.375</v>
          </cell>
          <cell r="DX111">
            <v>33</v>
          </cell>
          <cell r="DY111" t="str">
            <v>H</v>
          </cell>
          <cell r="EH111">
            <v>0</v>
          </cell>
          <cell r="EJ111" t="str">
            <v>LP</v>
          </cell>
          <cell r="ES111">
            <v>0</v>
          </cell>
          <cell r="EU111" t="str">
            <v>LP</v>
          </cell>
          <cell r="FD111">
            <v>0.36597222222222214</v>
          </cell>
          <cell r="FE111">
            <v>22</v>
          </cell>
          <cell r="FF111" t="str">
            <v>H</v>
          </cell>
          <cell r="FO111">
            <v>1.3749999999999998</v>
          </cell>
          <cell r="FP111">
            <v>25</v>
          </cell>
          <cell r="FQ111" t="str">
            <v>H</v>
          </cell>
          <cell r="FZ111">
            <v>0.37500000000000006</v>
          </cell>
          <cell r="GA111">
            <v>32</v>
          </cell>
          <cell r="GB111" t="str">
            <v>H</v>
          </cell>
          <cell r="GK111">
            <v>0.375</v>
          </cell>
          <cell r="GL111">
            <v>33</v>
          </cell>
          <cell r="GM111" t="str">
            <v>H</v>
          </cell>
          <cell r="GV111">
            <v>0</v>
          </cell>
          <cell r="GX111" t="str">
            <v>LP</v>
          </cell>
          <cell r="HG111">
            <v>0</v>
          </cell>
          <cell r="HI111" t="str">
            <v>LP</v>
          </cell>
          <cell r="HR111">
            <v>0</v>
          </cell>
          <cell r="HT111" t="str">
            <v>LP</v>
          </cell>
          <cell r="IC111">
            <v>0.41666666666666674</v>
          </cell>
          <cell r="ID111">
            <v>22</v>
          </cell>
          <cell r="IE111" t="str">
            <v>H</v>
          </cell>
          <cell r="IN111">
            <v>0.375</v>
          </cell>
          <cell r="IO111">
            <v>48</v>
          </cell>
          <cell r="IP111" t="str">
            <v>TDT</v>
          </cell>
          <cell r="IQ111" t="str">
            <v>ANNISA FITRIANA</v>
          </cell>
          <cell r="JF111">
            <v>1.3784722222222223</v>
          </cell>
          <cell r="JG111">
            <v>32</v>
          </cell>
          <cell r="JH111" t="str">
            <v>H</v>
          </cell>
          <cell r="JQ111">
            <v>2.3743055555555554</v>
          </cell>
          <cell r="JR111">
            <v>48</v>
          </cell>
          <cell r="JS111" t="str">
            <v>H</v>
          </cell>
          <cell r="KB111">
            <v>0</v>
          </cell>
          <cell r="KD111" t="str">
            <v>LP</v>
          </cell>
          <cell r="KM111">
            <v>0.37916666666666665</v>
          </cell>
          <cell r="KN111">
            <v>23</v>
          </cell>
          <cell r="KO111" t="str">
            <v>H</v>
          </cell>
          <cell r="KX111">
            <v>0.375</v>
          </cell>
          <cell r="KY111">
            <v>48</v>
          </cell>
          <cell r="KZ111" t="str">
            <v>TDT</v>
          </cell>
          <cell r="LA111" t="str">
            <v>DIANA INDRAWATI RAHAYU</v>
          </cell>
          <cell r="LI111">
            <v>0.41736111111111113</v>
          </cell>
          <cell r="LJ111">
            <v>32</v>
          </cell>
          <cell r="LK111" t="str">
            <v>H</v>
          </cell>
          <cell r="NB111">
            <v>30</v>
          </cell>
          <cell r="NC111">
            <v>33</v>
          </cell>
          <cell r="ND111">
            <v>0</v>
          </cell>
          <cell r="NE111">
            <v>22</v>
          </cell>
          <cell r="NF111">
            <v>0</v>
          </cell>
          <cell r="NG111">
            <v>0</v>
          </cell>
          <cell r="NH111">
            <v>28</v>
          </cell>
          <cell r="NI111">
            <v>22</v>
          </cell>
          <cell r="NJ111">
            <v>26</v>
          </cell>
          <cell r="NK111">
            <v>30</v>
          </cell>
          <cell r="NL111">
            <v>33</v>
          </cell>
          <cell r="NM111">
            <v>0</v>
          </cell>
          <cell r="NN111">
            <v>0</v>
          </cell>
          <cell r="NO111">
            <v>22</v>
          </cell>
          <cell r="NP111">
            <v>25</v>
          </cell>
          <cell r="NQ111">
            <v>32</v>
          </cell>
          <cell r="NR111">
            <v>33</v>
          </cell>
          <cell r="NS111">
            <v>0</v>
          </cell>
          <cell r="NT111">
            <v>0</v>
          </cell>
          <cell r="NU111">
            <v>0</v>
          </cell>
          <cell r="NV111">
            <v>22</v>
          </cell>
          <cell r="NW111">
            <v>48</v>
          </cell>
          <cell r="NX111">
            <v>32</v>
          </cell>
          <cell r="NY111">
            <v>48</v>
          </cell>
          <cell r="NZ111">
            <v>0</v>
          </cell>
          <cell r="OA111">
            <v>23</v>
          </cell>
          <cell r="OB111">
            <v>48</v>
          </cell>
          <cell r="OC111">
            <v>32</v>
          </cell>
          <cell r="OD111">
            <v>0</v>
          </cell>
          <cell r="OE111">
            <v>0</v>
          </cell>
          <cell r="OF111">
            <v>0</v>
          </cell>
          <cell r="OH111" t="str">
            <v>H</v>
          </cell>
          <cell r="OI111" t="str">
            <v>H</v>
          </cell>
          <cell r="OJ111" t="str">
            <v>LP</v>
          </cell>
          <cell r="OK111" t="str">
            <v>TDP</v>
          </cell>
          <cell r="OL111" t="str">
            <v>TLPL</v>
          </cell>
          <cell r="OM111" t="str">
            <v>LP</v>
          </cell>
          <cell r="ON111" t="str">
            <v>TLPM</v>
          </cell>
          <cell r="OO111" t="str">
            <v>H</v>
          </cell>
          <cell r="OP111" t="str">
            <v>H</v>
          </cell>
          <cell r="OQ111" t="str">
            <v>H</v>
          </cell>
          <cell r="OR111" t="str">
            <v>H</v>
          </cell>
          <cell r="OS111" t="str">
            <v>LP</v>
          </cell>
          <cell r="OT111" t="str">
            <v>LP</v>
          </cell>
          <cell r="OU111" t="str">
            <v>H</v>
          </cell>
          <cell r="OV111" t="str">
            <v>H</v>
          </cell>
          <cell r="OW111" t="str">
            <v>H</v>
          </cell>
          <cell r="OX111" t="str">
            <v>H</v>
          </cell>
          <cell r="OY111" t="str">
            <v>LP</v>
          </cell>
          <cell r="OZ111" t="str">
            <v>LP</v>
          </cell>
          <cell r="PA111" t="str">
            <v>LP</v>
          </cell>
          <cell r="PB111" t="str">
            <v>H</v>
          </cell>
          <cell r="PC111" t="str">
            <v>TDT</v>
          </cell>
          <cell r="PD111" t="str">
            <v>H</v>
          </cell>
          <cell r="PE111" t="str">
            <v>H</v>
          </cell>
          <cell r="PF111" t="str">
            <v>LP</v>
          </cell>
          <cell r="PG111" t="str">
            <v>H</v>
          </cell>
          <cell r="PH111" t="str">
            <v>TDT</v>
          </cell>
          <cell r="PI111" t="str">
            <v>H</v>
          </cell>
          <cell r="PJ111">
            <v>0</v>
          </cell>
          <cell r="PK111">
            <v>0</v>
          </cell>
          <cell r="PL111">
            <v>0</v>
          </cell>
          <cell r="PN111">
            <v>0</v>
          </cell>
          <cell r="PO111">
            <v>0</v>
          </cell>
          <cell r="PP111">
            <v>0</v>
          </cell>
          <cell r="PQ111" t="str">
            <v>CHRISTIN ANGELINA SIMARMATA</v>
          </cell>
          <cell r="PR111" t="str">
            <v>YULITA KUSDIANI</v>
          </cell>
          <cell r="PS111">
            <v>0</v>
          </cell>
          <cell r="PT111" t="str">
            <v>YULITA KUSDIANI</v>
          </cell>
          <cell r="PU111">
            <v>0</v>
          </cell>
          <cell r="PV111">
            <v>0</v>
          </cell>
          <cell r="PW111">
            <v>0</v>
          </cell>
          <cell r="PX111">
            <v>0</v>
          </cell>
          <cell r="PY111">
            <v>0</v>
          </cell>
          <cell r="PZ111">
            <v>0</v>
          </cell>
          <cell r="QA111">
            <v>0</v>
          </cell>
          <cell r="QB111">
            <v>0</v>
          </cell>
          <cell r="QC111">
            <v>0</v>
          </cell>
          <cell r="QD111">
            <v>0</v>
          </cell>
          <cell r="QE111">
            <v>0</v>
          </cell>
          <cell r="QF111">
            <v>0</v>
          </cell>
          <cell r="QG111">
            <v>0</v>
          </cell>
          <cell r="QH111">
            <v>0</v>
          </cell>
          <cell r="QI111" t="str">
            <v>ANNISA FITRIANA</v>
          </cell>
          <cell r="QJ111">
            <v>0</v>
          </cell>
          <cell r="QK111">
            <v>0</v>
          </cell>
          <cell r="QL111">
            <v>0</v>
          </cell>
          <cell r="QM111">
            <v>0</v>
          </cell>
          <cell r="QN111" t="str">
            <v>DIANA INDRAWATI RAHAYU</v>
          </cell>
          <cell r="QO111">
            <v>0</v>
          </cell>
          <cell r="QP111">
            <v>0</v>
          </cell>
          <cell r="QQ111">
            <v>0</v>
          </cell>
          <cell r="QR111">
            <v>0</v>
          </cell>
          <cell r="QT111">
            <v>0</v>
          </cell>
          <cell r="QU111">
            <v>0</v>
          </cell>
          <cell r="QV111">
            <v>0</v>
          </cell>
          <cell r="QW111" t="str">
            <v>CES</v>
          </cell>
          <cell r="QX111" t="str">
            <v>QA SCORE</v>
          </cell>
          <cell r="QY111">
            <v>0</v>
          </cell>
          <cell r="QZ111" t="str">
            <v>QA SCORE</v>
          </cell>
          <cell r="RA111">
            <v>0</v>
          </cell>
          <cell r="RB111">
            <v>0</v>
          </cell>
          <cell r="RC111">
            <v>0</v>
          </cell>
          <cell r="RD111">
            <v>0</v>
          </cell>
          <cell r="RE111">
            <v>0</v>
          </cell>
          <cell r="RF111">
            <v>0</v>
          </cell>
          <cell r="RG111">
            <v>0</v>
          </cell>
          <cell r="RH111">
            <v>0</v>
          </cell>
          <cell r="RI111">
            <v>0</v>
          </cell>
          <cell r="RJ111">
            <v>0</v>
          </cell>
          <cell r="RK111">
            <v>0</v>
          </cell>
          <cell r="RL111">
            <v>0</v>
          </cell>
          <cell r="RM111">
            <v>0</v>
          </cell>
          <cell r="RN111">
            <v>0</v>
          </cell>
          <cell r="RO111">
            <v>0</v>
          </cell>
          <cell r="RP111">
            <v>0</v>
          </cell>
          <cell r="RQ111">
            <v>0</v>
          </cell>
          <cell r="RR111">
            <v>0</v>
          </cell>
          <cell r="RS111">
            <v>0</v>
          </cell>
          <cell r="RT111">
            <v>0</v>
          </cell>
          <cell r="RU111">
            <v>0</v>
          </cell>
          <cell r="RV111">
            <v>0</v>
          </cell>
          <cell r="RW111">
            <v>0</v>
          </cell>
          <cell r="RX111">
            <v>0</v>
          </cell>
          <cell r="RZ111">
            <v>0.375</v>
          </cell>
          <cell r="SA111">
            <v>0.37986111111111109</v>
          </cell>
          <cell r="SB111">
            <v>0</v>
          </cell>
          <cell r="SC111">
            <v>0.37638888888888888</v>
          </cell>
          <cell r="SD111">
            <v>0</v>
          </cell>
          <cell r="SE111">
            <v>0</v>
          </cell>
          <cell r="SF111">
            <v>1.3784722222222221</v>
          </cell>
          <cell r="SG111">
            <v>0.38541666666666674</v>
          </cell>
          <cell r="SH111">
            <v>0.38541666666666669</v>
          </cell>
          <cell r="SI111">
            <v>0.38194444444444453</v>
          </cell>
          <cell r="SJ111">
            <v>0.375</v>
          </cell>
          <cell r="SK111">
            <v>0</v>
          </cell>
          <cell r="SL111">
            <v>0</v>
          </cell>
          <cell r="SM111">
            <v>0.36597222222222214</v>
          </cell>
          <cell r="SN111">
            <v>1.3749999999999998</v>
          </cell>
          <cell r="SO111">
            <v>0.37500000000000006</v>
          </cell>
          <cell r="SP111">
            <v>0.375</v>
          </cell>
          <cell r="SQ111">
            <v>0</v>
          </cell>
          <cell r="SR111">
            <v>0</v>
          </cell>
          <cell r="SS111">
            <v>0</v>
          </cell>
          <cell r="ST111">
            <v>0.41666666666666674</v>
          </cell>
          <cell r="SU111">
            <v>0.375</v>
          </cell>
          <cell r="SV111">
            <v>1.3784722222222223</v>
          </cell>
          <cell r="SW111">
            <v>2.3743055555555554</v>
          </cell>
          <cell r="SX111">
            <v>0</v>
          </cell>
          <cell r="SY111">
            <v>0.37916666666666665</v>
          </cell>
          <cell r="SZ111">
            <v>0.375</v>
          </cell>
          <cell r="TA111">
            <v>0.41736111111111113</v>
          </cell>
          <cell r="TB111">
            <v>0</v>
          </cell>
          <cell r="TC111">
            <v>0</v>
          </cell>
          <cell r="TD111">
            <v>0</v>
          </cell>
          <cell r="TF111">
            <v>0</v>
          </cell>
          <cell r="TG111">
            <v>0</v>
          </cell>
          <cell r="TH111">
            <v>0</v>
          </cell>
          <cell r="TI111">
            <v>0</v>
          </cell>
          <cell r="TJ111">
            <v>0</v>
          </cell>
          <cell r="TK111">
            <v>0</v>
          </cell>
          <cell r="TL111">
            <v>0</v>
          </cell>
          <cell r="TM111">
            <v>0</v>
          </cell>
          <cell r="TN111">
            <v>0</v>
          </cell>
          <cell r="TO111">
            <v>0</v>
          </cell>
          <cell r="TP111">
            <v>0</v>
          </cell>
          <cell r="TQ111">
            <v>0</v>
          </cell>
          <cell r="TR111">
            <v>0</v>
          </cell>
          <cell r="TS111">
            <v>0</v>
          </cell>
          <cell r="TT111">
            <v>0</v>
          </cell>
          <cell r="TU111">
            <v>0</v>
          </cell>
          <cell r="TV111">
            <v>0</v>
          </cell>
          <cell r="TW111">
            <v>0</v>
          </cell>
          <cell r="TX111">
            <v>0</v>
          </cell>
          <cell r="TY111">
            <v>0</v>
          </cell>
          <cell r="TZ111">
            <v>0</v>
          </cell>
          <cell r="UA111">
            <v>0</v>
          </cell>
          <cell r="UB111">
            <v>0</v>
          </cell>
          <cell r="UC111">
            <v>0</v>
          </cell>
          <cell r="UD111">
            <v>0</v>
          </cell>
          <cell r="UE111">
            <v>0</v>
          </cell>
          <cell r="UF111">
            <v>0</v>
          </cell>
          <cell r="UG111">
            <v>0</v>
          </cell>
          <cell r="UH111">
            <v>0</v>
          </cell>
          <cell r="UI111">
            <v>0</v>
          </cell>
          <cell r="UJ111">
            <v>0</v>
          </cell>
          <cell r="UL111">
            <v>0</v>
          </cell>
          <cell r="UM111">
            <v>0</v>
          </cell>
          <cell r="UN111">
            <v>0</v>
          </cell>
          <cell r="UO111">
            <v>0</v>
          </cell>
          <cell r="UP111">
            <v>0</v>
          </cell>
          <cell r="UQ111">
            <v>0</v>
          </cell>
          <cell r="UR111">
            <v>0</v>
          </cell>
          <cell r="US111">
            <v>0</v>
          </cell>
          <cell r="UT111">
            <v>0</v>
          </cell>
          <cell r="UU111">
            <v>0</v>
          </cell>
          <cell r="UV111">
            <v>0</v>
          </cell>
          <cell r="UW111">
            <v>0</v>
          </cell>
          <cell r="UX111">
            <v>0</v>
          </cell>
          <cell r="UY111">
            <v>0</v>
          </cell>
          <cell r="UZ111">
            <v>0</v>
          </cell>
          <cell r="VA111">
            <v>0</v>
          </cell>
          <cell r="VB111">
            <v>0</v>
          </cell>
          <cell r="VC111">
            <v>0</v>
          </cell>
          <cell r="VD111">
            <v>0</v>
          </cell>
          <cell r="VE111">
            <v>0</v>
          </cell>
          <cell r="VF111">
            <v>0</v>
          </cell>
          <cell r="VG111">
            <v>0</v>
          </cell>
          <cell r="VH111">
            <v>0</v>
          </cell>
          <cell r="VI111">
            <v>0</v>
          </cell>
          <cell r="VJ111">
            <v>0</v>
          </cell>
          <cell r="VK111">
            <v>0</v>
          </cell>
          <cell r="VL111">
            <v>0</v>
          </cell>
          <cell r="VM111">
            <v>0</v>
          </cell>
          <cell r="VN111">
            <v>0</v>
          </cell>
          <cell r="VO111">
            <v>0</v>
          </cell>
          <cell r="VP111">
            <v>0</v>
          </cell>
          <cell r="VR111">
            <v>19</v>
          </cell>
          <cell r="VS111">
            <v>28</v>
          </cell>
          <cell r="VT111">
            <v>19</v>
          </cell>
          <cell r="VU111">
            <v>19</v>
          </cell>
          <cell r="VV111">
            <v>9</v>
          </cell>
          <cell r="VW111">
            <v>0</v>
          </cell>
          <cell r="VX111">
            <v>0</v>
          </cell>
          <cell r="VY111">
            <v>0</v>
          </cell>
          <cell r="VZ111">
            <v>0</v>
          </cell>
          <cell r="WA111">
            <v>0</v>
          </cell>
          <cell r="WB111">
            <v>0</v>
          </cell>
          <cell r="WC111">
            <v>0</v>
          </cell>
          <cell r="WD111">
            <v>0</v>
          </cell>
          <cell r="WE111">
            <v>0</v>
          </cell>
          <cell r="WF111">
            <v>0</v>
          </cell>
          <cell r="WG111">
            <v>0</v>
          </cell>
          <cell r="WH111">
            <v>0</v>
          </cell>
          <cell r="WI111">
            <v>0</v>
          </cell>
          <cell r="WJ111">
            <v>0</v>
          </cell>
          <cell r="WK111">
            <v>0</v>
          </cell>
          <cell r="WL111">
            <v>0</v>
          </cell>
          <cell r="WM111">
            <v>0</v>
          </cell>
          <cell r="WN111">
            <v>0</v>
          </cell>
          <cell r="WO111">
            <v>3</v>
          </cell>
          <cell r="WP111">
            <v>0</v>
          </cell>
          <cell r="WQ111">
            <v>2</v>
          </cell>
          <cell r="WR111">
            <v>1</v>
          </cell>
          <cell r="WS111">
            <v>3</v>
          </cell>
          <cell r="WT111">
            <v>1</v>
          </cell>
          <cell r="WU111">
            <v>1</v>
          </cell>
          <cell r="WV111">
            <v>0</v>
          </cell>
          <cell r="WW111">
            <v>0</v>
          </cell>
          <cell r="WX111">
            <v>2</v>
          </cell>
          <cell r="WY111">
            <v>3</v>
          </cell>
          <cell r="WZ111">
            <v>0</v>
          </cell>
          <cell r="XA111">
            <v>0</v>
          </cell>
          <cell r="XB111">
            <v>1</v>
          </cell>
          <cell r="XC111">
            <v>0</v>
          </cell>
          <cell r="XD111">
            <v>2</v>
          </cell>
          <cell r="XE111">
            <v>0</v>
          </cell>
          <cell r="XF111">
            <v>0</v>
          </cell>
          <cell r="XG111">
            <v>0</v>
          </cell>
          <cell r="XH111">
            <v>0</v>
          </cell>
          <cell r="XI111">
            <v>0</v>
          </cell>
          <cell r="XJ111">
            <v>3</v>
          </cell>
          <cell r="XK111">
            <v>7</v>
          </cell>
          <cell r="XL111">
            <v>5</v>
          </cell>
          <cell r="XM111">
            <v>7</v>
          </cell>
          <cell r="XN111">
            <v>19</v>
          </cell>
          <cell r="XO111">
            <v>0</v>
          </cell>
          <cell r="XP111">
            <v>0</v>
          </cell>
          <cell r="XQ111">
            <v>0</v>
          </cell>
          <cell r="XR111">
            <v>0</v>
          </cell>
          <cell r="XS111">
            <v>0</v>
          </cell>
          <cell r="XT111">
            <v>0</v>
          </cell>
          <cell r="XU111">
            <v>0</v>
          </cell>
          <cell r="XV111">
            <v>0</v>
          </cell>
          <cell r="XW111">
            <v>2</v>
          </cell>
          <cell r="XX111">
            <v>5</v>
          </cell>
          <cell r="XY111">
            <v>5</v>
          </cell>
          <cell r="XZ111">
            <v>12</v>
          </cell>
          <cell r="YA111">
            <v>0</v>
          </cell>
          <cell r="YB111">
            <v>0</v>
          </cell>
          <cell r="YC111">
            <v>0</v>
          </cell>
          <cell r="YD111">
            <v>0</v>
          </cell>
          <cell r="YE111">
            <v>0</v>
          </cell>
          <cell r="YF111">
            <v>38</v>
          </cell>
          <cell r="YG111">
            <v>1</v>
          </cell>
          <cell r="YH111">
            <v>1</v>
          </cell>
          <cell r="YI111">
            <v>1</v>
          </cell>
          <cell r="YJ111">
            <v>1</v>
          </cell>
          <cell r="YL111">
            <v>1</v>
          </cell>
          <cell r="YM111" t="str">
            <v>A</v>
          </cell>
          <cell r="YN111">
            <v>1</v>
          </cell>
          <cell r="YO111">
            <v>0</v>
          </cell>
          <cell r="YP111">
            <v>1</v>
          </cell>
        </row>
        <row r="112">
          <cell r="B112" t="str">
            <v>SUCI PRADITA SEPTIANI</v>
          </cell>
          <cell r="C112">
            <v>160087</v>
          </cell>
          <cell r="D112" t="str">
            <v>9</v>
          </cell>
          <cell r="E112" t="str">
            <v>ISLAM</v>
          </cell>
          <cell r="F112" t="str">
            <v>PHL</v>
          </cell>
          <cell r="G112" t="str">
            <v>POSTPAID</v>
          </cell>
          <cell r="J112">
            <v>19234891</v>
          </cell>
          <cell r="K112">
            <v>570023</v>
          </cell>
          <cell r="L112" t="str">
            <v>PEREMPUAN</v>
          </cell>
          <cell r="M112" t="str">
            <v>AGENT POSTPAID</v>
          </cell>
          <cell r="N112" t="str">
            <v>HENDRA</v>
          </cell>
          <cell r="O112" t="str">
            <v>RIKA RIANY</v>
          </cell>
          <cell r="Q112">
            <v>0.37500000000000006</v>
          </cell>
          <cell r="R112">
            <v>26</v>
          </cell>
          <cell r="S112" t="str">
            <v>H</v>
          </cell>
          <cell r="AB112">
            <v>0.41736111111111113</v>
          </cell>
          <cell r="AC112">
            <v>32</v>
          </cell>
          <cell r="AD112" t="str">
            <v>H</v>
          </cell>
          <cell r="AM112">
            <v>0.37638888888888899</v>
          </cell>
          <cell r="AN112">
            <v>33</v>
          </cell>
          <cell r="AO112" t="str">
            <v>H</v>
          </cell>
          <cell r="AX112">
            <v>0</v>
          </cell>
          <cell r="AZ112" t="str">
            <v>LP</v>
          </cell>
          <cell r="BI112">
            <v>0</v>
          </cell>
          <cell r="BK112" t="str">
            <v>LP</v>
          </cell>
          <cell r="BT112">
            <v>2.3826388888888888</v>
          </cell>
          <cell r="BU112">
            <v>22</v>
          </cell>
          <cell r="BV112" t="str">
            <v>H</v>
          </cell>
          <cell r="CE112">
            <v>0.37916666666666676</v>
          </cell>
          <cell r="CF112">
            <v>30</v>
          </cell>
          <cell r="CG112" t="str">
            <v>H</v>
          </cell>
          <cell r="CP112">
            <v>0.37986111111111109</v>
          </cell>
          <cell r="CQ112">
            <v>32</v>
          </cell>
          <cell r="CR112" t="str">
            <v>H</v>
          </cell>
          <cell r="DA112">
            <v>0</v>
          </cell>
          <cell r="DC112" t="str">
            <v>LP</v>
          </cell>
          <cell r="DL112">
            <v>0</v>
          </cell>
          <cell r="DN112" t="str">
            <v>LP</v>
          </cell>
          <cell r="DW112">
            <v>0.37430555555555545</v>
          </cell>
          <cell r="DX112">
            <v>30</v>
          </cell>
          <cell r="DY112" t="str">
            <v>TDP</v>
          </cell>
          <cell r="DZ112" t="str">
            <v>ARISAWATI PUJI WIDIANSYAH</v>
          </cell>
          <cell r="EA112" t="str">
            <v>KETEPATAN LOGIN</v>
          </cell>
          <cell r="EH112">
            <v>0.37083333333333335</v>
          </cell>
          <cell r="EI112">
            <v>26</v>
          </cell>
          <cell r="EJ112" t="str">
            <v>H</v>
          </cell>
          <cell r="ES112">
            <v>0.36736111111111114</v>
          </cell>
          <cell r="ET112">
            <v>30</v>
          </cell>
          <cell r="EU112" t="str">
            <v>H</v>
          </cell>
          <cell r="FD112">
            <v>0.37569444444444444</v>
          </cell>
          <cell r="FE112">
            <v>42</v>
          </cell>
          <cell r="FF112" t="str">
            <v>H</v>
          </cell>
          <cell r="FO112">
            <v>0</v>
          </cell>
          <cell r="FQ112" t="str">
            <v>LP</v>
          </cell>
          <cell r="FZ112">
            <v>0</v>
          </cell>
          <cell r="GB112" t="str">
            <v>LP</v>
          </cell>
          <cell r="GK112">
            <v>1.3861111111111115</v>
          </cell>
          <cell r="GL112">
            <v>26</v>
          </cell>
          <cell r="GM112" t="str">
            <v>H</v>
          </cell>
          <cell r="GV112">
            <v>1.3736111111111111</v>
          </cell>
          <cell r="GW112">
            <v>33</v>
          </cell>
          <cell r="GX112" t="str">
            <v>H</v>
          </cell>
          <cell r="HG112">
            <v>0</v>
          </cell>
          <cell r="HI112" t="str">
            <v>LP</v>
          </cell>
          <cell r="HR112">
            <v>0</v>
          </cell>
          <cell r="HT112" t="str">
            <v>S</v>
          </cell>
          <cell r="HW112" t="str">
            <v>ASAM LAMBUNG</v>
          </cell>
          <cell r="IC112">
            <v>0.37708333333333333</v>
          </cell>
          <cell r="ID112">
            <v>33</v>
          </cell>
          <cell r="IE112" t="str">
            <v>H</v>
          </cell>
          <cell r="IN112">
            <v>0</v>
          </cell>
          <cell r="IP112" t="str">
            <v>LP</v>
          </cell>
          <cell r="JF112">
            <v>1.3784722222222223</v>
          </cell>
          <cell r="JG112">
            <v>30</v>
          </cell>
          <cell r="JH112" t="str">
            <v>H</v>
          </cell>
          <cell r="JQ112">
            <v>0.38819444444444451</v>
          </cell>
          <cell r="JR112">
            <v>33</v>
          </cell>
          <cell r="JS112" t="str">
            <v>H</v>
          </cell>
          <cell r="KB112">
            <v>0.30833333333333324</v>
          </cell>
          <cell r="KC112">
            <v>32</v>
          </cell>
          <cell r="KD112" t="str">
            <v>IMP</v>
          </cell>
          <cell r="KH112" t="str">
            <v>suara abis</v>
          </cell>
          <cell r="KM112">
            <v>0.37986111111111115</v>
          </cell>
          <cell r="KN112">
            <v>26</v>
          </cell>
          <cell r="KO112" t="str">
            <v>TDP</v>
          </cell>
          <cell r="KP112" t="str">
            <v>REZA OCTAVIA PUTRI</v>
          </cell>
          <cell r="KQ112" t="str">
            <v>NPS</v>
          </cell>
          <cell r="KX112">
            <v>0</v>
          </cell>
          <cell r="KZ112" t="str">
            <v>LP</v>
          </cell>
          <cell r="LI112">
            <v>0</v>
          </cell>
          <cell r="LK112" t="str">
            <v>LP</v>
          </cell>
          <cell r="NB112">
            <v>26</v>
          </cell>
          <cell r="NC112">
            <v>32</v>
          </cell>
          <cell r="ND112">
            <v>33</v>
          </cell>
          <cell r="NE112">
            <v>0</v>
          </cell>
          <cell r="NF112">
            <v>0</v>
          </cell>
          <cell r="NG112">
            <v>22</v>
          </cell>
          <cell r="NH112">
            <v>30</v>
          </cell>
          <cell r="NI112">
            <v>32</v>
          </cell>
          <cell r="NJ112">
            <v>0</v>
          </cell>
          <cell r="NK112">
            <v>0</v>
          </cell>
          <cell r="NL112">
            <v>30</v>
          </cell>
          <cell r="NM112">
            <v>26</v>
          </cell>
          <cell r="NN112">
            <v>30</v>
          </cell>
          <cell r="NO112">
            <v>42</v>
          </cell>
          <cell r="NP112">
            <v>0</v>
          </cell>
          <cell r="NQ112">
            <v>0</v>
          </cell>
          <cell r="NR112">
            <v>26</v>
          </cell>
          <cell r="NS112">
            <v>33</v>
          </cell>
          <cell r="NT112">
            <v>0</v>
          </cell>
          <cell r="NU112">
            <v>0</v>
          </cell>
          <cell r="NV112">
            <v>33</v>
          </cell>
          <cell r="NW112">
            <v>0</v>
          </cell>
          <cell r="NX112">
            <v>30</v>
          </cell>
          <cell r="NY112">
            <v>33</v>
          </cell>
          <cell r="NZ112">
            <v>32</v>
          </cell>
          <cell r="OA112">
            <v>26</v>
          </cell>
          <cell r="OB112">
            <v>0</v>
          </cell>
          <cell r="OC112">
            <v>0</v>
          </cell>
          <cell r="OD112">
            <v>0</v>
          </cell>
          <cell r="OE112">
            <v>0</v>
          </cell>
          <cell r="OF112">
            <v>0</v>
          </cell>
          <cell r="OH112" t="str">
            <v>H</v>
          </cell>
          <cell r="OI112" t="str">
            <v>H</v>
          </cell>
          <cell r="OJ112" t="str">
            <v>H</v>
          </cell>
          <cell r="OK112" t="str">
            <v>LP</v>
          </cell>
          <cell r="OL112" t="str">
            <v>LP</v>
          </cell>
          <cell r="OM112" t="str">
            <v>H</v>
          </cell>
          <cell r="ON112" t="str">
            <v>H</v>
          </cell>
          <cell r="OO112" t="str">
            <v>H</v>
          </cell>
          <cell r="OP112" t="str">
            <v>LP</v>
          </cell>
          <cell r="OQ112" t="str">
            <v>LP</v>
          </cell>
          <cell r="OR112" t="str">
            <v>TDP</v>
          </cell>
          <cell r="OS112" t="str">
            <v>H</v>
          </cell>
          <cell r="OT112" t="str">
            <v>H</v>
          </cell>
          <cell r="OU112" t="str">
            <v>H</v>
          </cell>
          <cell r="OV112" t="str">
            <v>LP</v>
          </cell>
          <cell r="OW112" t="str">
            <v>LP</v>
          </cell>
          <cell r="OX112" t="str">
            <v>H</v>
          </cell>
          <cell r="OY112" t="str">
            <v>H</v>
          </cell>
          <cell r="OZ112" t="str">
            <v>LP</v>
          </cell>
          <cell r="PA112" t="str">
            <v>S</v>
          </cell>
          <cell r="PB112" t="str">
            <v>H</v>
          </cell>
          <cell r="PC112" t="str">
            <v>LP</v>
          </cell>
          <cell r="PD112" t="str">
            <v>H</v>
          </cell>
          <cell r="PE112" t="str">
            <v>H</v>
          </cell>
          <cell r="PF112" t="str">
            <v>IMP</v>
          </cell>
          <cell r="PG112" t="str">
            <v>TDP</v>
          </cell>
          <cell r="PH112" t="str">
            <v>LP</v>
          </cell>
          <cell r="PI112" t="str">
            <v>LP</v>
          </cell>
          <cell r="PJ112">
            <v>0</v>
          </cell>
          <cell r="PK112">
            <v>0</v>
          </cell>
          <cell r="PL112">
            <v>0</v>
          </cell>
          <cell r="PN112">
            <v>0</v>
          </cell>
          <cell r="PO112">
            <v>0</v>
          </cell>
          <cell r="PP112">
            <v>0</v>
          </cell>
          <cell r="PQ112">
            <v>0</v>
          </cell>
          <cell r="PR112">
            <v>0</v>
          </cell>
          <cell r="PS112">
            <v>0</v>
          </cell>
          <cell r="PT112">
            <v>0</v>
          </cell>
          <cell r="PU112">
            <v>0</v>
          </cell>
          <cell r="PV112">
            <v>0</v>
          </cell>
          <cell r="PW112">
            <v>0</v>
          </cell>
          <cell r="PX112" t="str">
            <v>ARISAWATI PUJI WIDIANSYAH</v>
          </cell>
          <cell r="PY112">
            <v>0</v>
          </cell>
          <cell r="PZ112">
            <v>0</v>
          </cell>
          <cell r="QA112">
            <v>0</v>
          </cell>
          <cell r="QB112">
            <v>0</v>
          </cell>
          <cell r="QC112">
            <v>0</v>
          </cell>
          <cell r="QD112">
            <v>0</v>
          </cell>
          <cell r="QE112">
            <v>0</v>
          </cell>
          <cell r="QF112">
            <v>0</v>
          </cell>
          <cell r="QG112">
            <v>0</v>
          </cell>
          <cell r="QH112">
            <v>0</v>
          </cell>
          <cell r="QI112">
            <v>0</v>
          </cell>
          <cell r="QJ112">
            <v>0</v>
          </cell>
          <cell r="QK112">
            <v>0</v>
          </cell>
          <cell r="QL112">
            <v>0</v>
          </cell>
          <cell r="QM112" t="str">
            <v>REZA OCTAVIA PUTRI</v>
          </cell>
          <cell r="QN112">
            <v>0</v>
          </cell>
          <cell r="QO112">
            <v>0</v>
          </cell>
          <cell r="QP112">
            <v>0</v>
          </cell>
          <cell r="QQ112">
            <v>0</v>
          </cell>
          <cell r="QR112">
            <v>0</v>
          </cell>
          <cell r="QT112">
            <v>0</v>
          </cell>
          <cell r="QU112">
            <v>0</v>
          </cell>
          <cell r="QV112">
            <v>0</v>
          </cell>
          <cell r="QW112">
            <v>0</v>
          </cell>
          <cell r="QX112">
            <v>0</v>
          </cell>
          <cell r="QY112">
            <v>0</v>
          </cell>
          <cell r="QZ112">
            <v>0</v>
          </cell>
          <cell r="RA112">
            <v>0</v>
          </cell>
          <cell r="RB112">
            <v>0</v>
          </cell>
          <cell r="RC112">
            <v>0</v>
          </cell>
          <cell r="RD112" t="str">
            <v>KETEPATAN LOGIN</v>
          </cell>
          <cell r="RE112">
            <v>0</v>
          </cell>
          <cell r="RF112">
            <v>0</v>
          </cell>
          <cell r="RG112">
            <v>0</v>
          </cell>
          <cell r="RH112">
            <v>0</v>
          </cell>
          <cell r="RI112">
            <v>0</v>
          </cell>
          <cell r="RJ112">
            <v>0</v>
          </cell>
          <cell r="RK112">
            <v>0</v>
          </cell>
          <cell r="RL112">
            <v>0</v>
          </cell>
          <cell r="RM112">
            <v>0</v>
          </cell>
          <cell r="RN112">
            <v>0</v>
          </cell>
          <cell r="RO112">
            <v>0</v>
          </cell>
          <cell r="RP112">
            <v>0</v>
          </cell>
          <cell r="RQ112">
            <v>0</v>
          </cell>
          <cell r="RR112">
            <v>0</v>
          </cell>
          <cell r="RS112" t="str">
            <v>NPS</v>
          </cell>
          <cell r="RT112">
            <v>0</v>
          </cell>
          <cell r="RU112">
            <v>0</v>
          </cell>
          <cell r="RV112">
            <v>0</v>
          </cell>
          <cell r="RW112">
            <v>0</v>
          </cell>
          <cell r="RX112">
            <v>0</v>
          </cell>
          <cell r="RZ112">
            <v>0.37500000000000006</v>
          </cell>
          <cell r="SA112">
            <v>0.41736111111111113</v>
          </cell>
          <cell r="SB112">
            <v>0.37638888888888899</v>
          </cell>
          <cell r="SC112">
            <v>0</v>
          </cell>
          <cell r="SD112">
            <v>0</v>
          </cell>
          <cell r="SE112">
            <v>2.3826388888888888</v>
          </cell>
          <cell r="SF112">
            <v>0.37916666666666676</v>
          </cell>
          <cell r="SG112">
            <v>0.37986111111111109</v>
          </cell>
          <cell r="SH112">
            <v>0</v>
          </cell>
          <cell r="SI112">
            <v>0</v>
          </cell>
          <cell r="SJ112">
            <v>0.37430555555555545</v>
          </cell>
          <cell r="SK112">
            <v>0.37083333333333335</v>
          </cell>
          <cell r="SL112">
            <v>0.36736111111111114</v>
          </cell>
          <cell r="SM112">
            <v>0.37569444444444444</v>
          </cell>
          <cell r="SN112">
            <v>0</v>
          </cell>
          <cell r="SO112">
            <v>0</v>
          </cell>
          <cell r="SP112">
            <v>1.3861111111111115</v>
          </cell>
          <cell r="SQ112">
            <v>1.3736111111111111</v>
          </cell>
          <cell r="SR112">
            <v>0</v>
          </cell>
          <cell r="SS112">
            <v>0</v>
          </cell>
          <cell r="ST112">
            <v>0.37708333333333333</v>
          </cell>
          <cell r="SU112">
            <v>0</v>
          </cell>
          <cell r="SV112">
            <v>1.3784722222222223</v>
          </cell>
          <cell r="SW112">
            <v>0.38819444444444451</v>
          </cell>
          <cell r="SX112">
            <v>0.30833333333333324</v>
          </cell>
          <cell r="SY112">
            <v>0.37986111111111115</v>
          </cell>
          <cell r="SZ112">
            <v>0</v>
          </cell>
          <cell r="TA112">
            <v>0</v>
          </cell>
          <cell r="TB112">
            <v>0</v>
          </cell>
          <cell r="TC112">
            <v>0</v>
          </cell>
          <cell r="TD112">
            <v>0</v>
          </cell>
          <cell r="TF112">
            <v>0</v>
          </cell>
          <cell r="TG112">
            <v>0</v>
          </cell>
          <cell r="TH112">
            <v>0</v>
          </cell>
          <cell r="TI112">
            <v>0</v>
          </cell>
          <cell r="TJ112">
            <v>0</v>
          </cell>
          <cell r="TK112">
            <v>0</v>
          </cell>
          <cell r="TL112">
            <v>0</v>
          </cell>
          <cell r="TM112">
            <v>0</v>
          </cell>
          <cell r="TN112">
            <v>0</v>
          </cell>
          <cell r="TO112">
            <v>0</v>
          </cell>
          <cell r="TP112">
            <v>0</v>
          </cell>
          <cell r="TQ112">
            <v>0</v>
          </cell>
          <cell r="TR112">
            <v>0</v>
          </cell>
          <cell r="TS112">
            <v>0</v>
          </cell>
          <cell r="TT112">
            <v>0</v>
          </cell>
          <cell r="TU112">
            <v>0</v>
          </cell>
          <cell r="TV112">
            <v>0</v>
          </cell>
          <cell r="TW112">
            <v>0</v>
          </cell>
          <cell r="TX112">
            <v>0</v>
          </cell>
          <cell r="TY112">
            <v>0</v>
          </cell>
          <cell r="TZ112">
            <v>0</v>
          </cell>
          <cell r="UA112">
            <v>0</v>
          </cell>
          <cell r="UB112">
            <v>0</v>
          </cell>
          <cell r="UC112">
            <v>0</v>
          </cell>
          <cell r="UD112">
            <v>0</v>
          </cell>
          <cell r="UE112">
            <v>0</v>
          </cell>
          <cell r="UF112">
            <v>0</v>
          </cell>
          <cell r="UG112">
            <v>0</v>
          </cell>
          <cell r="UH112">
            <v>0</v>
          </cell>
          <cell r="UI112">
            <v>0</v>
          </cell>
          <cell r="UJ112">
            <v>0</v>
          </cell>
          <cell r="UL112">
            <v>0</v>
          </cell>
          <cell r="UM112">
            <v>0</v>
          </cell>
          <cell r="UN112">
            <v>0</v>
          </cell>
          <cell r="UO112">
            <v>0</v>
          </cell>
          <cell r="UP112">
            <v>0</v>
          </cell>
          <cell r="UQ112">
            <v>0</v>
          </cell>
          <cell r="UR112">
            <v>0</v>
          </cell>
          <cell r="US112">
            <v>0</v>
          </cell>
          <cell r="UT112">
            <v>0</v>
          </cell>
          <cell r="UU112">
            <v>0</v>
          </cell>
          <cell r="UV112">
            <v>0</v>
          </cell>
          <cell r="UW112">
            <v>0</v>
          </cell>
          <cell r="UX112">
            <v>0</v>
          </cell>
          <cell r="UY112">
            <v>0</v>
          </cell>
          <cell r="UZ112">
            <v>0</v>
          </cell>
          <cell r="VA112">
            <v>0</v>
          </cell>
          <cell r="VB112">
            <v>0</v>
          </cell>
          <cell r="VC112">
            <v>0</v>
          </cell>
          <cell r="VD112">
            <v>0</v>
          </cell>
          <cell r="VE112">
            <v>0</v>
          </cell>
          <cell r="VF112">
            <v>0</v>
          </cell>
          <cell r="VG112">
            <v>0</v>
          </cell>
          <cell r="VH112">
            <v>0</v>
          </cell>
          <cell r="VI112">
            <v>0</v>
          </cell>
          <cell r="VJ112">
            <v>0</v>
          </cell>
          <cell r="VK112">
            <v>0</v>
          </cell>
          <cell r="VL112">
            <v>0</v>
          </cell>
          <cell r="VM112">
            <v>0</v>
          </cell>
          <cell r="VN112">
            <v>0</v>
          </cell>
          <cell r="VO112">
            <v>0</v>
          </cell>
          <cell r="VP112">
            <v>0</v>
          </cell>
          <cell r="VR112">
            <v>18</v>
          </cell>
          <cell r="VS112">
            <v>28</v>
          </cell>
          <cell r="VT112">
            <v>17</v>
          </cell>
          <cell r="VU112">
            <v>17</v>
          </cell>
          <cell r="VV112">
            <v>10</v>
          </cell>
          <cell r="VW112">
            <v>1</v>
          </cell>
          <cell r="VX112">
            <v>0</v>
          </cell>
          <cell r="VY112">
            <v>1</v>
          </cell>
          <cell r="VZ112">
            <v>0</v>
          </cell>
          <cell r="WA112">
            <v>0</v>
          </cell>
          <cell r="WB112">
            <v>0</v>
          </cell>
          <cell r="WC112">
            <v>0</v>
          </cell>
          <cell r="WD112">
            <v>1</v>
          </cell>
          <cell r="WE112">
            <v>0</v>
          </cell>
          <cell r="WF112">
            <v>0</v>
          </cell>
          <cell r="WG112">
            <v>0</v>
          </cell>
          <cell r="WH112">
            <v>0</v>
          </cell>
          <cell r="WI112">
            <v>0</v>
          </cell>
          <cell r="WJ112">
            <v>0</v>
          </cell>
          <cell r="WK112">
            <v>0</v>
          </cell>
          <cell r="WL112">
            <v>0</v>
          </cell>
          <cell r="WM112">
            <v>0</v>
          </cell>
          <cell r="WN112">
            <v>0</v>
          </cell>
          <cell r="WO112">
            <v>0</v>
          </cell>
          <cell r="WP112">
            <v>0</v>
          </cell>
          <cell r="WQ112">
            <v>0</v>
          </cell>
          <cell r="WR112">
            <v>2</v>
          </cell>
          <cell r="WS112">
            <v>2</v>
          </cell>
          <cell r="WT112">
            <v>0</v>
          </cell>
          <cell r="WU112">
            <v>0</v>
          </cell>
          <cell r="WV112">
            <v>0</v>
          </cell>
          <cell r="WW112">
            <v>0</v>
          </cell>
          <cell r="WX112">
            <v>0</v>
          </cell>
          <cell r="WY112">
            <v>2</v>
          </cell>
          <cell r="WZ112">
            <v>0</v>
          </cell>
          <cell r="XA112">
            <v>1</v>
          </cell>
          <cell r="XB112">
            <v>0</v>
          </cell>
          <cell r="XC112">
            <v>0</v>
          </cell>
          <cell r="XD112">
            <v>0</v>
          </cell>
          <cell r="XE112">
            <v>1</v>
          </cell>
          <cell r="XF112">
            <v>0</v>
          </cell>
          <cell r="XG112">
            <v>0</v>
          </cell>
          <cell r="XH112">
            <v>0</v>
          </cell>
          <cell r="XI112">
            <v>0</v>
          </cell>
          <cell r="XJ112">
            <v>2</v>
          </cell>
          <cell r="XK112">
            <v>6</v>
          </cell>
          <cell r="XL112">
            <v>6</v>
          </cell>
          <cell r="XM112">
            <v>5</v>
          </cell>
          <cell r="XN112">
            <v>17</v>
          </cell>
          <cell r="XO112">
            <v>0</v>
          </cell>
          <cell r="XP112">
            <v>1</v>
          </cell>
          <cell r="XQ112">
            <v>0</v>
          </cell>
          <cell r="XR112">
            <v>1</v>
          </cell>
          <cell r="XS112">
            <v>0</v>
          </cell>
          <cell r="XT112">
            <v>0</v>
          </cell>
          <cell r="XU112">
            <v>0</v>
          </cell>
          <cell r="XV112">
            <v>0</v>
          </cell>
          <cell r="XW112">
            <v>4</v>
          </cell>
          <cell r="XX112">
            <v>3</v>
          </cell>
          <cell r="XY112">
            <v>3</v>
          </cell>
          <cell r="XZ112">
            <v>10</v>
          </cell>
          <cell r="YA112">
            <v>0</v>
          </cell>
          <cell r="YB112">
            <v>0</v>
          </cell>
          <cell r="YC112">
            <v>0</v>
          </cell>
          <cell r="YD112">
            <v>0</v>
          </cell>
          <cell r="YE112">
            <v>0</v>
          </cell>
          <cell r="YF112">
            <v>35</v>
          </cell>
          <cell r="YG112">
            <v>1</v>
          </cell>
          <cell r="YH112">
            <v>0.8571428571428571</v>
          </cell>
          <cell r="YI112">
            <v>1</v>
          </cell>
          <cell r="YJ112">
            <v>0.94444444444444442</v>
          </cell>
          <cell r="YL112">
            <v>0.93333333333333335</v>
          </cell>
          <cell r="YM112" t="str">
            <v>A</v>
          </cell>
          <cell r="YN112">
            <v>0.93333333333333335</v>
          </cell>
          <cell r="YO112">
            <v>1</v>
          </cell>
          <cell r="YP112">
            <v>0.94444444444444442</v>
          </cell>
        </row>
        <row r="113">
          <cell r="B113" t="str">
            <v>ADHI DHARMA KUSUMAH</v>
          </cell>
          <cell r="C113">
            <v>166727</v>
          </cell>
          <cell r="D113" t="str">
            <v>1</v>
          </cell>
          <cell r="E113" t="str">
            <v>ISLAM</v>
          </cell>
          <cell r="F113" t="str">
            <v>PHL</v>
          </cell>
          <cell r="G113" t="str">
            <v>POSTPAID</v>
          </cell>
          <cell r="J113">
            <v>20236723</v>
          </cell>
          <cell r="K113">
            <v>570247</v>
          </cell>
          <cell r="L113" t="str">
            <v>LAKI-LAKI</v>
          </cell>
          <cell r="M113" t="str">
            <v>AGENT POSTPAID</v>
          </cell>
          <cell r="N113" t="str">
            <v>IRMA RISMAYASARI</v>
          </cell>
          <cell r="O113" t="str">
            <v>RIKA RIANY</v>
          </cell>
          <cell r="Q113">
            <v>0.37569444444444444</v>
          </cell>
          <cell r="R113">
            <v>60</v>
          </cell>
          <cell r="S113" t="str">
            <v>H</v>
          </cell>
          <cell r="AB113">
            <v>0.37569444444444433</v>
          </cell>
          <cell r="AC113">
            <v>82</v>
          </cell>
          <cell r="AD113" t="str">
            <v>H</v>
          </cell>
          <cell r="AM113">
            <v>0</v>
          </cell>
          <cell r="AO113" t="str">
            <v>LL</v>
          </cell>
          <cell r="AX113">
            <v>0</v>
          </cell>
          <cell r="AZ113" t="str">
            <v>LL</v>
          </cell>
          <cell r="BI113">
            <v>0.41736111111111113</v>
          </cell>
          <cell r="BJ113">
            <v>42</v>
          </cell>
          <cell r="BK113" t="str">
            <v>H</v>
          </cell>
          <cell r="BT113">
            <v>0.37569444444444444</v>
          </cell>
          <cell r="BU113">
            <v>58</v>
          </cell>
          <cell r="BV113" t="str">
            <v>H</v>
          </cell>
          <cell r="CE113">
            <v>0.37499999999999994</v>
          </cell>
          <cell r="CF113">
            <v>68</v>
          </cell>
          <cell r="CG113" t="str">
            <v>H</v>
          </cell>
          <cell r="CP113">
            <v>0</v>
          </cell>
          <cell r="CR113" t="str">
            <v>LL</v>
          </cell>
          <cell r="DA113">
            <v>0.37013888888888891</v>
          </cell>
          <cell r="DB113">
            <v>58</v>
          </cell>
          <cell r="DC113" t="str">
            <v>H</v>
          </cell>
          <cell r="DL113">
            <v>0.37569444444444444</v>
          </cell>
          <cell r="DM113">
            <v>60</v>
          </cell>
          <cell r="DN113" t="str">
            <v>H</v>
          </cell>
          <cell r="DW113">
            <v>0.37569444444444439</v>
          </cell>
          <cell r="DX113">
            <v>68</v>
          </cell>
          <cell r="DY113" t="str">
            <v>H</v>
          </cell>
          <cell r="EH113">
            <v>0</v>
          </cell>
          <cell r="EJ113" t="str">
            <v>LL</v>
          </cell>
          <cell r="ES113">
            <v>0.37569444444444444</v>
          </cell>
          <cell r="ET113">
            <v>60</v>
          </cell>
          <cell r="EU113" t="str">
            <v>H</v>
          </cell>
          <cell r="FD113">
            <v>0.37569444444444439</v>
          </cell>
          <cell r="FE113">
            <v>68</v>
          </cell>
          <cell r="FF113" t="str">
            <v>H</v>
          </cell>
          <cell r="FO113">
            <v>0</v>
          </cell>
          <cell r="FQ113" t="str">
            <v>LL</v>
          </cell>
          <cell r="FZ113">
            <v>0</v>
          </cell>
          <cell r="GB113" t="str">
            <v>LL</v>
          </cell>
          <cell r="GK113">
            <v>0</v>
          </cell>
          <cell r="GM113" t="str">
            <v>LL</v>
          </cell>
          <cell r="GV113">
            <v>0.38750000000000012</v>
          </cell>
          <cell r="GW113">
            <v>49</v>
          </cell>
          <cell r="GX113" t="str">
            <v>H</v>
          </cell>
          <cell r="HG113">
            <v>0.38124999999999998</v>
          </cell>
          <cell r="HH113">
            <v>58</v>
          </cell>
          <cell r="HI113" t="str">
            <v>H</v>
          </cell>
          <cell r="HR113">
            <v>0.37638888888888888</v>
          </cell>
          <cell r="HS113">
            <v>58</v>
          </cell>
          <cell r="HT113" t="str">
            <v>H</v>
          </cell>
          <cell r="IC113">
            <v>1.3784722222222223</v>
          </cell>
          <cell r="ID113">
            <v>62</v>
          </cell>
          <cell r="IE113" t="str">
            <v>H</v>
          </cell>
          <cell r="IN113">
            <v>0.3756944444444445</v>
          </cell>
          <cell r="IO113">
            <v>62</v>
          </cell>
          <cell r="IP113" t="str">
            <v>TDT</v>
          </cell>
          <cell r="IQ113" t="str">
            <v>SAEPUL MILAH</v>
          </cell>
          <cell r="JF113">
            <v>0</v>
          </cell>
          <cell r="JH113" t="str">
            <v>LL</v>
          </cell>
          <cell r="JQ113">
            <v>0</v>
          </cell>
          <cell r="JS113" t="str">
            <v>LL</v>
          </cell>
          <cell r="KB113">
            <v>0.41736111111111113</v>
          </cell>
          <cell r="KC113">
            <v>42</v>
          </cell>
          <cell r="KD113" t="str">
            <v>H</v>
          </cell>
          <cell r="KM113">
            <v>0.38611111111111118</v>
          </cell>
          <cell r="KN113">
            <v>58</v>
          </cell>
          <cell r="KO113" t="str">
            <v>H</v>
          </cell>
          <cell r="KX113">
            <v>0.37222222222222223</v>
          </cell>
          <cell r="KY113">
            <v>60</v>
          </cell>
          <cell r="KZ113" t="str">
            <v>H</v>
          </cell>
          <cell r="LI113">
            <v>0.37569444444444444</v>
          </cell>
          <cell r="LJ113">
            <v>60</v>
          </cell>
          <cell r="LK113" t="str">
            <v>H</v>
          </cell>
          <cell r="NB113">
            <v>60</v>
          </cell>
          <cell r="NC113">
            <v>82</v>
          </cell>
          <cell r="ND113">
            <v>0</v>
          </cell>
          <cell r="NE113">
            <v>0</v>
          </cell>
          <cell r="NF113">
            <v>42</v>
          </cell>
          <cell r="NG113">
            <v>58</v>
          </cell>
          <cell r="NH113">
            <v>68</v>
          </cell>
          <cell r="NI113">
            <v>0</v>
          </cell>
          <cell r="NJ113">
            <v>58</v>
          </cell>
          <cell r="NK113">
            <v>60</v>
          </cell>
          <cell r="NL113">
            <v>68</v>
          </cell>
          <cell r="NM113">
            <v>0</v>
          </cell>
          <cell r="NN113">
            <v>60</v>
          </cell>
          <cell r="NO113">
            <v>68</v>
          </cell>
          <cell r="NP113">
            <v>0</v>
          </cell>
          <cell r="NQ113">
            <v>0</v>
          </cell>
          <cell r="NR113">
            <v>0</v>
          </cell>
          <cell r="NS113">
            <v>49</v>
          </cell>
          <cell r="NT113">
            <v>58</v>
          </cell>
          <cell r="NU113">
            <v>58</v>
          </cell>
          <cell r="NV113">
            <v>62</v>
          </cell>
          <cell r="NW113">
            <v>62</v>
          </cell>
          <cell r="NX113">
            <v>0</v>
          </cell>
          <cell r="NY113">
            <v>0</v>
          </cell>
          <cell r="NZ113">
            <v>42</v>
          </cell>
          <cell r="OA113">
            <v>58</v>
          </cell>
          <cell r="OB113">
            <v>60</v>
          </cell>
          <cell r="OC113">
            <v>60</v>
          </cell>
          <cell r="OD113">
            <v>0</v>
          </cell>
          <cell r="OE113">
            <v>0</v>
          </cell>
          <cell r="OF113">
            <v>0</v>
          </cell>
          <cell r="OH113" t="str">
            <v>H</v>
          </cell>
          <cell r="OI113" t="str">
            <v>H</v>
          </cell>
          <cell r="OJ113" t="str">
            <v>LL</v>
          </cell>
          <cell r="OK113" t="str">
            <v>LL</v>
          </cell>
          <cell r="OL113" t="str">
            <v>H</v>
          </cell>
          <cell r="OM113" t="str">
            <v>H</v>
          </cell>
          <cell r="ON113" t="str">
            <v>H</v>
          </cell>
          <cell r="OO113" t="str">
            <v>LL</v>
          </cell>
          <cell r="OP113" t="str">
            <v>H</v>
          </cell>
          <cell r="OQ113" t="str">
            <v>H</v>
          </cell>
          <cell r="OR113" t="str">
            <v>H</v>
          </cell>
          <cell r="OS113" t="str">
            <v>LL</v>
          </cell>
          <cell r="OT113" t="str">
            <v>H</v>
          </cell>
          <cell r="OU113" t="str">
            <v>H</v>
          </cell>
          <cell r="OV113" t="str">
            <v>LL</v>
          </cell>
          <cell r="OW113" t="str">
            <v>LL</v>
          </cell>
          <cell r="OX113" t="str">
            <v>LL</v>
          </cell>
          <cell r="OY113" t="str">
            <v>H</v>
          </cell>
          <cell r="OZ113" t="str">
            <v>H</v>
          </cell>
          <cell r="PA113" t="str">
            <v>H</v>
          </cell>
          <cell r="PB113" t="str">
            <v>H</v>
          </cell>
          <cell r="PC113" t="str">
            <v>TDT</v>
          </cell>
          <cell r="PD113" t="str">
            <v>LL</v>
          </cell>
          <cell r="PE113" t="str">
            <v>LL</v>
          </cell>
          <cell r="PF113" t="str">
            <v>H</v>
          </cell>
          <cell r="PG113" t="str">
            <v>H</v>
          </cell>
          <cell r="PH113" t="str">
            <v>H</v>
          </cell>
          <cell r="PI113" t="str">
            <v>H</v>
          </cell>
          <cell r="PJ113">
            <v>0</v>
          </cell>
          <cell r="PK113">
            <v>0</v>
          </cell>
          <cell r="PL113">
            <v>0</v>
          </cell>
          <cell r="PN113">
            <v>0</v>
          </cell>
          <cell r="PO113">
            <v>0</v>
          </cell>
          <cell r="PP113">
            <v>0</v>
          </cell>
          <cell r="PQ113">
            <v>0</v>
          </cell>
          <cell r="PR113">
            <v>0</v>
          </cell>
          <cell r="PS113">
            <v>0</v>
          </cell>
          <cell r="PT113">
            <v>0</v>
          </cell>
          <cell r="PU113">
            <v>0</v>
          </cell>
          <cell r="PV113">
            <v>0</v>
          </cell>
          <cell r="PW113">
            <v>0</v>
          </cell>
          <cell r="PX113">
            <v>0</v>
          </cell>
          <cell r="PY113">
            <v>0</v>
          </cell>
          <cell r="PZ113">
            <v>0</v>
          </cell>
          <cell r="QA113">
            <v>0</v>
          </cell>
          <cell r="QB113">
            <v>0</v>
          </cell>
          <cell r="QC113">
            <v>0</v>
          </cell>
          <cell r="QD113">
            <v>0</v>
          </cell>
          <cell r="QE113">
            <v>0</v>
          </cell>
          <cell r="QF113">
            <v>0</v>
          </cell>
          <cell r="QG113">
            <v>0</v>
          </cell>
          <cell r="QH113">
            <v>0</v>
          </cell>
          <cell r="QI113" t="str">
            <v>SAEPUL MILAH</v>
          </cell>
          <cell r="QJ113">
            <v>0</v>
          </cell>
          <cell r="QK113">
            <v>0</v>
          </cell>
          <cell r="QL113">
            <v>0</v>
          </cell>
          <cell r="QM113">
            <v>0</v>
          </cell>
          <cell r="QN113">
            <v>0</v>
          </cell>
          <cell r="QO113">
            <v>0</v>
          </cell>
          <cell r="QP113">
            <v>0</v>
          </cell>
          <cell r="QQ113">
            <v>0</v>
          </cell>
          <cell r="QR113">
            <v>0</v>
          </cell>
          <cell r="QT113">
            <v>0</v>
          </cell>
          <cell r="QU113">
            <v>0</v>
          </cell>
          <cell r="QV113">
            <v>0</v>
          </cell>
          <cell r="QW113">
            <v>0</v>
          </cell>
          <cell r="QX113">
            <v>0</v>
          </cell>
          <cell r="QY113">
            <v>0</v>
          </cell>
          <cell r="QZ113">
            <v>0</v>
          </cell>
          <cell r="RA113">
            <v>0</v>
          </cell>
          <cell r="RB113">
            <v>0</v>
          </cell>
          <cell r="RC113">
            <v>0</v>
          </cell>
          <cell r="RD113">
            <v>0</v>
          </cell>
          <cell r="RE113">
            <v>0</v>
          </cell>
          <cell r="RF113">
            <v>0</v>
          </cell>
          <cell r="RG113">
            <v>0</v>
          </cell>
          <cell r="RH113">
            <v>0</v>
          </cell>
          <cell r="RI113">
            <v>0</v>
          </cell>
          <cell r="RJ113">
            <v>0</v>
          </cell>
          <cell r="RK113">
            <v>0</v>
          </cell>
          <cell r="RL113">
            <v>0</v>
          </cell>
          <cell r="RM113">
            <v>0</v>
          </cell>
          <cell r="RN113">
            <v>0</v>
          </cell>
          <cell r="RO113">
            <v>0</v>
          </cell>
          <cell r="RP113">
            <v>0</v>
          </cell>
          <cell r="RQ113">
            <v>0</v>
          </cell>
          <cell r="RR113">
            <v>0</v>
          </cell>
          <cell r="RS113">
            <v>0</v>
          </cell>
          <cell r="RT113">
            <v>0</v>
          </cell>
          <cell r="RU113">
            <v>0</v>
          </cell>
          <cell r="RV113">
            <v>0</v>
          </cell>
          <cell r="RW113">
            <v>0</v>
          </cell>
          <cell r="RX113">
            <v>0</v>
          </cell>
          <cell r="RZ113">
            <v>0.37569444444444444</v>
          </cell>
          <cell r="SA113">
            <v>0.37569444444444433</v>
          </cell>
          <cell r="SB113">
            <v>0</v>
          </cell>
          <cell r="SC113">
            <v>0</v>
          </cell>
          <cell r="SD113">
            <v>0.41736111111111113</v>
          </cell>
          <cell r="SE113">
            <v>0.37569444444444444</v>
          </cell>
          <cell r="SF113">
            <v>0.37499999999999994</v>
          </cell>
          <cell r="SG113">
            <v>0</v>
          </cell>
          <cell r="SH113">
            <v>0.37013888888888891</v>
          </cell>
          <cell r="SI113">
            <v>0.37569444444444444</v>
          </cell>
          <cell r="SJ113">
            <v>0.37569444444444439</v>
          </cell>
          <cell r="SK113">
            <v>0</v>
          </cell>
          <cell r="SL113">
            <v>0.37569444444444444</v>
          </cell>
          <cell r="SM113">
            <v>0.37569444444444439</v>
          </cell>
          <cell r="SN113">
            <v>0</v>
          </cell>
          <cell r="SO113">
            <v>0</v>
          </cell>
          <cell r="SP113">
            <v>0</v>
          </cell>
          <cell r="SQ113">
            <v>0.38750000000000012</v>
          </cell>
          <cell r="SR113">
            <v>0.38124999999999998</v>
          </cell>
          <cell r="SS113">
            <v>0.37638888888888888</v>
          </cell>
          <cell r="ST113">
            <v>1.3784722222222223</v>
          </cell>
          <cell r="SU113">
            <v>0.3756944444444445</v>
          </cell>
          <cell r="SV113">
            <v>0</v>
          </cell>
          <cell r="SW113">
            <v>0</v>
          </cell>
          <cell r="SX113">
            <v>0.41736111111111113</v>
          </cell>
          <cell r="SY113">
            <v>0.38611111111111118</v>
          </cell>
          <cell r="SZ113">
            <v>0.37222222222222223</v>
          </cell>
          <cell r="TA113">
            <v>0.37569444444444444</v>
          </cell>
          <cell r="TB113">
            <v>0</v>
          </cell>
          <cell r="TC113">
            <v>0</v>
          </cell>
          <cell r="TD113">
            <v>0</v>
          </cell>
          <cell r="TF113">
            <v>0</v>
          </cell>
          <cell r="TG113">
            <v>0</v>
          </cell>
          <cell r="TH113">
            <v>0</v>
          </cell>
          <cell r="TI113">
            <v>0</v>
          </cell>
          <cell r="TJ113">
            <v>0</v>
          </cell>
          <cell r="TK113">
            <v>0</v>
          </cell>
          <cell r="TL113">
            <v>0</v>
          </cell>
          <cell r="TM113">
            <v>0</v>
          </cell>
          <cell r="TN113">
            <v>0</v>
          </cell>
          <cell r="TO113">
            <v>0</v>
          </cell>
          <cell r="TP113">
            <v>0</v>
          </cell>
          <cell r="TQ113">
            <v>0</v>
          </cell>
          <cell r="TR113">
            <v>0</v>
          </cell>
          <cell r="TS113">
            <v>0</v>
          </cell>
          <cell r="TT113">
            <v>0</v>
          </cell>
          <cell r="TU113">
            <v>0</v>
          </cell>
          <cell r="TV113">
            <v>0</v>
          </cell>
          <cell r="TW113">
            <v>0</v>
          </cell>
          <cell r="TX113">
            <v>0</v>
          </cell>
          <cell r="TY113">
            <v>0</v>
          </cell>
          <cell r="TZ113">
            <v>0</v>
          </cell>
          <cell r="UA113">
            <v>0</v>
          </cell>
          <cell r="UB113">
            <v>0</v>
          </cell>
          <cell r="UC113">
            <v>0</v>
          </cell>
          <cell r="UD113">
            <v>0</v>
          </cell>
          <cell r="UE113">
            <v>0</v>
          </cell>
          <cell r="UF113">
            <v>0</v>
          </cell>
          <cell r="UG113">
            <v>0</v>
          </cell>
          <cell r="UH113">
            <v>0</v>
          </cell>
          <cell r="UI113">
            <v>0</v>
          </cell>
          <cell r="UJ113">
            <v>0</v>
          </cell>
          <cell r="UL113">
            <v>0</v>
          </cell>
          <cell r="UM113">
            <v>0</v>
          </cell>
          <cell r="UN113">
            <v>0</v>
          </cell>
          <cell r="UO113">
            <v>0</v>
          </cell>
          <cell r="UP113">
            <v>0</v>
          </cell>
          <cell r="UQ113">
            <v>0</v>
          </cell>
          <cell r="UR113">
            <v>0</v>
          </cell>
          <cell r="US113">
            <v>0</v>
          </cell>
          <cell r="UT113">
            <v>0</v>
          </cell>
          <cell r="UU113">
            <v>0</v>
          </cell>
          <cell r="UV113">
            <v>0</v>
          </cell>
          <cell r="UW113">
            <v>0</v>
          </cell>
          <cell r="UX113">
            <v>0</v>
          </cell>
          <cell r="UY113">
            <v>0</v>
          </cell>
          <cell r="UZ113">
            <v>0</v>
          </cell>
          <cell r="VA113">
            <v>0</v>
          </cell>
          <cell r="VB113">
            <v>0</v>
          </cell>
          <cell r="VC113">
            <v>0</v>
          </cell>
          <cell r="VD113">
            <v>0</v>
          </cell>
          <cell r="VE113">
            <v>0</v>
          </cell>
          <cell r="VF113">
            <v>0</v>
          </cell>
          <cell r="VG113">
            <v>0</v>
          </cell>
          <cell r="VH113">
            <v>0</v>
          </cell>
          <cell r="VI113">
            <v>0</v>
          </cell>
          <cell r="VJ113">
            <v>0</v>
          </cell>
          <cell r="VK113">
            <v>0</v>
          </cell>
          <cell r="VL113">
            <v>0</v>
          </cell>
          <cell r="VM113">
            <v>0</v>
          </cell>
          <cell r="VN113">
            <v>0</v>
          </cell>
          <cell r="VO113">
            <v>0</v>
          </cell>
          <cell r="VP113">
            <v>0</v>
          </cell>
          <cell r="VR113">
            <v>19</v>
          </cell>
          <cell r="VS113">
            <v>28</v>
          </cell>
          <cell r="VT113">
            <v>19</v>
          </cell>
          <cell r="VU113">
            <v>19</v>
          </cell>
          <cell r="VV113">
            <v>9</v>
          </cell>
          <cell r="VW113">
            <v>0</v>
          </cell>
          <cell r="VX113">
            <v>0</v>
          </cell>
          <cell r="VY113">
            <v>0</v>
          </cell>
          <cell r="VZ113">
            <v>0</v>
          </cell>
          <cell r="WA113">
            <v>0</v>
          </cell>
          <cell r="WB113">
            <v>0</v>
          </cell>
          <cell r="WC113">
            <v>0</v>
          </cell>
          <cell r="WD113">
            <v>0</v>
          </cell>
          <cell r="WE113">
            <v>0</v>
          </cell>
          <cell r="WF113">
            <v>0</v>
          </cell>
          <cell r="WG113">
            <v>0</v>
          </cell>
          <cell r="WH113">
            <v>0</v>
          </cell>
          <cell r="WI113">
            <v>0</v>
          </cell>
          <cell r="WJ113">
            <v>0</v>
          </cell>
          <cell r="WK113">
            <v>0</v>
          </cell>
          <cell r="WL113">
            <v>0</v>
          </cell>
          <cell r="WM113">
            <v>0</v>
          </cell>
          <cell r="WN113">
            <v>0</v>
          </cell>
          <cell r="WO113">
            <v>17</v>
          </cell>
          <cell r="WP113">
            <v>0</v>
          </cell>
          <cell r="WQ113">
            <v>1</v>
          </cell>
          <cell r="WR113">
            <v>0</v>
          </cell>
          <cell r="WS113">
            <v>1</v>
          </cell>
          <cell r="WT113">
            <v>0</v>
          </cell>
          <cell r="WU113">
            <v>0</v>
          </cell>
          <cell r="WV113">
            <v>0</v>
          </cell>
          <cell r="WW113">
            <v>0</v>
          </cell>
          <cell r="WX113">
            <v>0</v>
          </cell>
          <cell r="WY113">
            <v>0</v>
          </cell>
          <cell r="WZ113">
            <v>0</v>
          </cell>
          <cell r="XA113">
            <v>0</v>
          </cell>
          <cell r="XB113">
            <v>0</v>
          </cell>
          <cell r="XC113">
            <v>0</v>
          </cell>
          <cell r="XD113">
            <v>0</v>
          </cell>
          <cell r="XE113">
            <v>0</v>
          </cell>
          <cell r="XF113">
            <v>0</v>
          </cell>
          <cell r="XG113">
            <v>0</v>
          </cell>
          <cell r="XH113">
            <v>0</v>
          </cell>
          <cell r="XI113">
            <v>0</v>
          </cell>
          <cell r="XJ113">
            <v>0</v>
          </cell>
          <cell r="XK113">
            <v>7</v>
          </cell>
          <cell r="XL113">
            <v>6</v>
          </cell>
          <cell r="XM113">
            <v>6</v>
          </cell>
          <cell r="XN113">
            <v>19</v>
          </cell>
          <cell r="XO113">
            <v>0</v>
          </cell>
          <cell r="XP113">
            <v>0</v>
          </cell>
          <cell r="XQ113">
            <v>0</v>
          </cell>
          <cell r="XR113">
            <v>0</v>
          </cell>
          <cell r="XS113">
            <v>0</v>
          </cell>
          <cell r="XT113">
            <v>0</v>
          </cell>
          <cell r="XU113">
            <v>0</v>
          </cell>
          <cell r="XV113">
            <v>0</v>
          </cell>
          <cell r="XW113">
            <v>3</v>
          </cell>
          <cell r="XX113">
            <v>4</v>
          </cell>
          <cell r="XY113">
            <v>4</v>
          </cell>
          <cell r="XZ113">
            <v>11</v>
          </cell>
          <cell r="YA113">
            <v>0</v>
          </cell>
          <cell r="YB113">
            <v>0</v>
          </cell>
          <cell r="YC113">
            <v>0</v>
          </cell>
          <cell r="YD113">
            <v>0</v>
          </cell>
          <cell r="YE113">
            <v>0</v>
          </cell>
          <cell r="YF113">
            <v>38</v>
          </cell>
          <cell r="YG113">
            <v>1</v>
          </cell>
          <cell r="YH113">
            <v>1</v>
          </cell>
          <cell r="YI113">
            <v>1</v>
          </cell>
          <cell r="YJ113">
            <v>1</v>
          </cell>
          <cell r="YL113">
            <v>1</v>
          </cell>
          <cell r="YM113" t="str">
            <v>A</v>
          </cell>
          <cell r="YN113">
            <v>1</v>
          </cell>
          <cell r="YO113">
            <v>0</v>
          </cell>
          <cell r="YP113">
            <v>1</v>
          </cell>
        </row>
        <row r="114">
          <cell r="B114" t="str">
            <v>AGUNG WIBOWO</v>
          </cell>
          <cell r="C114">
            <v>62510</v>
          </cell>
          <cell r="D114" t="str">
            <v>22</v>
          </cell>
          <cell r="E114" t="str">
            <v>ISLAM</v>
          </cell>
          <cell r="F114" t="str">
            <v>PKWT</v>
          </cell>
          <cell r="G114" t="str">
            <v>POSTPAID</v>
          </cell>
          <cell r="J114">
            <v>19235094</v>
          </cell>
          <cell r="K114">
            <v>570245</v>
          </cell>
          <cell r="L114" t="str">
            <v>LAKI-LAKI</v>
          </cell>
          <cell r="M114" t="str">
            <v>AGENT POSTPAID</v>
          </cell>
          <cell r="N114" t="str">
            <v>ANDRYAN ANAKOTTA PARY</v>
          </cell>
          <cell r="O114" t="str">
            <v>AAN YANUAR</v>
          </cell>
          <cell r="Q114">
            <v>0.37152777777777779</v>
          </cell>
          <cell r="R114">
            <v>60</v>
          </cell>
          <cell r="S114" t="str">
            <v>H</v>
          </cell>
          <cell r="AB114">
            <v>0.37708333333333338</v>
          </cell>
          <cell r="AC114">
            <v>68</v>
          </cell>
          <cell r="AD114" t="str">
            <v>H</v>
          </cell>
          <cell r="AM114">
            <v>0</v>
          </cell>
          <cell r="AO114" t="str">
            <v>LL</v>
          </cell>
          <cell r="AX114">
            <v>0</v>
          </cell>
          <cell r="AZ114" t="str">
            <v>C</v>
          </cell>
          <cell r="BI114">
            <v>0.23124999999999996</v>
          </cell>
          <cell r="BJ114" t="str">
            <v>66-2</v>
          </cell>
          <cell r="BK114" t="str">
            <v>H</v>
          </cell>
          <cell r="BT114">
            <v>0.37638888888888888</v>
          </cell>
          <cell r="BU114">
            <v>60</v>
          </cell>
          <cell r="BV114" t="str">
            <v>H</v>
          </cell>
          <cell r="CE114">
            <v>0.36875000000000002</v>
          </cell>
          <cell r="CF114">
            <v>84</v>
          </cell>
          <cell r="CG114" t="str">
            <v>H</v>
          </cell>
          <cell r="CP114">
            <v>0</v>
          </cell>
          <cell r="CR114" t="str">
            <v>LL</v>
          </cell>
          <cell r="DA114">
            <v>0</v>
          </cell>
          <cell r="DC114" t="str">
            <v>LL</v>
          </cell>
          <cell r="DL114">
            <v>0.2319444444444444</v>
          </cell>
          <cell r="DM114" t="str">
            <v>67-2</v>
          </cell>
          <cell r="DN114" t="str">
            <v>H</v>
          </cell>
          <cell r="DW114">
            <v>0.36736111111111103</v>
          </cell>
          <cell r="DX114">
            <v>58</v>
          </cell>
          <cell r="DY114" t="str">
            <v>H</v>
          </cell>
          <cell r="EH114">
            <v>0.37569444444444444</v>
          </cell>
          <cell r="EI114">
            <v>58</v>
          </cell>
          <cell r="EJ114" t="str">
            <v>H</v>
          </cell>
          <cell r="ES114">
            <v>0.37638888888888883</v>
          </cell>
          <cell r="ET114">
            <v>62</v>
          </cell>
          <cell r="EU114" t="str">
            <v>H</v>
          </cell>
          <cell r="FD114">
            <v>0.35277777777777775</v>
          </cell>
          <cell r="FE114">
            <v>84</v>
          </cell>
          <cell r="FF114" t="str">
            <v>H</v>
          </cell>
          <cell r="FO114">
            <v>0</v>
          </cell>
          <cell r="FQ114" t="str">
            <v>LL</v>
          </cell>
          <cell r="FZ114">
            <v>0</v>
          </cell>
          <cell r="GB114" t="str">
            <v>LL</v>
          </cell>
          <cell r="GK114">
            <v>0.18194444444444458</v>
          </cell>
          <cell r="GL114" t="str">
            <v>67-2</v>
          </cell>
          <cell r="GM114" t="str">
            <v>H</v>
          </cell>
          <cell r="GV114">
            <v>1.3756944444444446</v>
          </cell>
          <cell r="GW114">
            <v>68</v>
          </cell>
          <cell r="GX114" t="str">
            <v>H</v>
          </cell>
          <cell r="HG114">
            <v>0.37499999999999994</v>
          </cell>
          <cell r="HH114">
            <v>68</v>
          </cell>
          <cell r="HI114" t="str">
            <v>H</v>
          </cell>
          <cell r="HR114">
            <v>0</v>
          </cell>
          <cell r="HT114" t="str">
            <v>LL</v>
          </cell>
          <cell r="IC114">
            <v>0.41874999999999996</v>
          </cell>
          <cell r="ID114">
            <v>42</v>
          </cell>
          <cell r="IE114" t="str">
            <v>H</v>
          </cell>
          <cell r="IN114">
            <v>0.41805555555555551</v>
          </cell>
          <cell r="IO114">
            <v>42</v>
          </cell>
          <cell r="IP114" t="str">
            <v>H</v>
          </cell>
          <cell r="JF114">
            <v>0.37083333333333335</v>
          </cell>
          <cell r="JG114">
            <v>60</v>
          </cell>
          <cell r="JH114" t="str">
            <v>H</v>
          </cell>
          <cell r="JQ114">
            <v>0.22986111111111107</v>
          </cell>
          <cell r="JR114" t="str">
            <v>72-2</v>
          </cell>
          <cell r="JS114" t="str">
            <v>H</v>
          </cell>
          <cell r="KB114">
            <v>0</v>
          </cell>
          <cell r="KD114" t="str">
            <v>LL</v>
          </cell>
          <cell r="KM114">
            <v>0.38194444444444464</v>
          </cell>
          <cell r="KN114">
            <v>58</v>
          </cell>
          <cell r="KO114" t="str">
            <v>H</v>
          </cell>
          <cell r="KX114">
            <v>0.39375000000000004</v>
          </cell>
          <cell r="KY114">
            <v>58</v>
          </cell>
          <cell r="KZ114" t="str">
            <v>H</v>
          </cell>
          <cell r="LI114">
            <v>0.37569444444444444</v>
          </cell>
          <cell r="LJ114">
            <v>58</v>
          </cell>
          <cell r="LK114" t="str">
            <v>H</v>
          </cell>
          <cell r="NB114">
            <v>60</v>
          </cell>
          <cell r="NC114">
            <v>68</v>
          </cell>
          <cell r="ND114">
            <v>0</v>
          </cell>
          <cell r="NE114">
            <v>0</v>
          </cell>
          <cell r="NF114" t="str">
            <v>66-2</v>
          </cell>
          <cell r="NG114">
            <v>60</v>
          </cell>
          <cell r="NH114">
            <v>84</v>
          </cell>
          <cell r="NI114">
            <v>0</v>
          </cell>
          <cell r="NJ114">
            <v>0</v>
          </cell>
          <cell r="NK114" t="str">
            <v>67-2</v>
          </cell>
          <cell r="NL114">
            <v>58</v>
          </cell>
          <cell r="NM114">
            <v>58</v>
          </cell>
          <cell r="NN114">
            <v>62</v>
          </cell>
          <cell r="NO114">
            <v>84</v>
          </cell>
          <cell r="NP114">
            <v>0</v>
          </cell>
          <cell r="NQ114">
            <v>0</v>
          </cell>
          <cell r="NR114" t="str">
            <v>67-2</v>
          </cell>
          <cell r="NS114">
            <v>68</v>
          </cell>
          <cell r="NT114">
            <v>68</v>
          </cell>
          <cell r="NU114">
            <v>0</v>
          </cell>
          <cell r="NV114">
            <v>42</v>
          </cell>
          <cell r="NW114">
            <v>42</v>
          </cell>
          <cell r="NX114">
            <v>60</v>
          </cell>
          <cell r="NY114" t="str">
            <v>72-2</v>
          </cell>
          <cell r="NZ114">
            <v>0</v>
          </cell>
          <cell r="OA114">
            <v>58</v>
          </cell>
          <cell r="OB114">
            <v>58</v>
          </cell>
          <cell r="OC114">
            <v>58</v>
          </cell>
          <cell r="OD114">
            <v>0</v>
          </cell>
          <cell r="OE114">
            <v>0</v>
          </cell>
          <cell r="OF114">
            <v>0</v>
          </cell>
          <cell r="OH114" t="str">
            <v>H</v>
          </cell>
          <cell r="OI114" t="str">
            <v>H</v>
          </cell>
          <cell r="OJ114" t="str">
            <v>LL</v>
          </cell>
          <cell r="OK114" t="str">
            <v>C</v>
          </cell>
          <cell r="OL114" t="str">
            <v>H</v>
          </cell>
          <cell r="OM114" t="str">
            <v>H</v>
          </cell>
          <cell r="ON114" t="str">
            <v>H</v>
          </cell>
          <cell r="OO114" t="str">
            <v>LL</v>
          </cell>
          <cell r="OP114" t="str">
            <v>LL</v>
          </cell>
          <cell r="OQ114" t="str">
            <v>H</v>
          </cell>
          <cell r="OR114" t="str">
            <v>H</v>
          </cell>
          <cell r="OS114" t="str">
            <v>H</v>
          </cell>
          <cell r="OT114" t="str">
            <v>H</v>
          </cell>
          <cell r="OU114" t="str">
            <v>H</v>
          </cell>
          <cell r="OV114" t="str">
            <v>LL</v>
          </cell>
          <cell r="OW114" t="str">
            <v>LL</v>
          </cell>
          <cell r="OX114" t="str">
            <v>H</v>
          </cell>
          <cell r="OY114" t="str">
            <v>H</v>
          </cell>
          <cell r="OZ114" t="str">
            <v>H</v>
          </cell>
          <cell r="PA114" t="str">
            <v>LL</v>
          </cell>
          <cell r="PB114" t="str">
            <v>H</v>
          </cell>
          <cell r="PC114" t="str">
            <v>H</v>
          </cell>
          <cell r="PD114" t="str">
            <v>H</v>
          </cell>
          <cell r="PE114" t="str">
            <v>H</v>
          </cell>
          <cell r="PF114" t="str">
            <v>LL</v>
          </cell>
          <cell r="PG114" t="str">
            <v>H</v>
          </cell>
          <cell r="PH114" t="str">
            <v>H</v>
          </cell>
          <cell r="PI114" t="str">
            <v>H</v>
          </cell>
          <cell r="PJ114">
            <v>0</v>
          </cell>
          <cell r="PK114">
            <v>0</v>
          </cell>
          <cell r="PL114">
            <v>0</v>
          </cell>
          <cell r="PN114">
            <v>0</v>
          </cell>
          <cell r="PO114">
            <v>0</v>
          </cell>
          <cell r="PP114">
            <v>0</v>
          </cell>
          <cell r="PQ114">
            <v>0</v>
          </cell>
          <cell r="PR114">
            <v>0</v>
          </cell>
          <cell r="PS114">
            <v>0</v>
          </cell>
          <cell r="PT114">
            <v>0</v>
          </cell>
          <cell r="PU114">
            <v>0</v>
          </cell>
          <cell r="PV114">
            <v>0</v>
          </cell>
          <cell r="PW114">
            <v>0</v>
          </cell>
          <cell r="PX114">
            <v>0</v>
          </cell>
          <cell r="PY114">
            <v>0</v>
          </cell>
          <cell r="PZ114">
            <v>0</v>
          </cell>
          <cell r="QA114">
            <v>0</v>
          </cell>
          <cell r="QB114">
            <v>0</v>
          </cell>
          <cell r="QC114">
            <v>0</v>
          </cell>
          <cell r="QD114">
            <v>0</v>
          </cell>
          <cell r="QE114">
            <v>0</v>
          </cell>
          <cell r="QF114">
            <v>0</v>
          </cell>
          <cell r="QG114">
            <v>0</v>
          </cell>
          <cell r="QH114">
            <v>0</v>
          </cell>
          <cell r="QI114">
            <v>0</v>
          </cell>
          <cell r="QJ114">
            <v>0</v>
          </cell>
          <cell r="QK114">
            <v>0</v>
          </cell>
          <cell r="QL114">
            <v>0</v>
          </cell>
          <cell r="QM114">
            <v>0</v>
          </cell>
          <cell r="QN114">
            <v>0</v>
          </cell>
          <cell r="QO114">
            <v>0</v>
          </cell>
          <cell r="QP114">
            <v>0</v>
          </cell>
          <cell r="QQ114">
            <v>0</v>
          </cell>
          <cell r="QR114">
            <v>0</v>
          </cell>
          <cell r="QT114">
            <v>0</v>
          </cell>
          <cell r="QU114">
            <v>0</v>
          </cell>
          <cell r="QV114">
            <v>0</v>
          </cell>
          <cell r="QW114">
            <v>0</v>
          </cell>
          <cell r="QX114">
            <v>0</v>
          </cell>
          <cell r="QY114">
            <v>0</v>
          </cell>
          <cell r="QZ114">
            <v>0</v>
          </cell>
          <cell r="RA114">
            <v>0</v>
          </cell>
          <cell r="RB114">
            <v>0</v>
          </cell>
          <cell r="RC114">
            <v>0</v>
          </cell>
          <cell r="RD114">
            <v>0</v>
          </cell>
          <cell r="RE114">
            <v>0</v>
          </cell>
          <cell r="RF114">
            <v>0</v>
          </cell>
          <cell r="RG114">
            <v>0</v>
          </cell>
          <cell r="RH114">
            <v>0</v>
          </cell>
          <cell r="RI114">
            <v>0</v>
          </cell>
          <cell r="RJ114">
            <v>0</v>
          </cell>
          <cell r="RK114">
            <v>0</v>
          </cell>
          <cell r="RL114">
            <v>0</v>
          </cell>
          <cell r="RM114">
            <v>0</v>
          </cell>
          <cell r="RN114">
            <v>0</v>
          </cell>
          <cell r="RO114">
            <v>0</v>
          </cell>
          <cell r="RP114">
            <v>0</v>
          </cell>
          <cell r="RQ114">
            <v>0</v>
          </cell>
          <cell r="RR114">
            <v>0</v>
          </cell>
          <cell r="RS114">
            <v>0</v>
          </cell>
          <cell r="RT114">
            <v>0</v>
          </cell>
          <cell r="RU114">
            <v>0</v>
          </cell>
          <cell r="RV114">
            <v>0</v>
          </cell>
          <cell r="RW114">
            <v>0</v>
          </cell>
          <cell r="RX114">
            <v>0</v>
          </cell>
          <cell r="RZ114">
            <v>0.37152777777777779</v>
          </cell>
          <cell r="SA114">
            <v>0.37708333333333338</v>
          </cell>
          <cell r="SB114">
            <v>0</v>
          </cell>
          <cell r="SC114">
            <v>0</v>
          </cell>
          <cell r="SD114">
            <v>0.23124999999999996</v>
          </cell>
          <cell r="SE114">
            <v>0.37638888888888888</v>
          </cell>
          <cell r="SF114">
            <v>0.36875000000000002</v>
          </cell>
          <cell r="SG114">
            <v>0</v>
          </cell>
          <cell r="SH114">
            <v>0</v>
          </cell>
          <cell r="SI114">
            <v>0.2319444444444444</v>
          </cell>
          <cell r="SJ114">
            <v>0.36736111111111103</v>
          </cell>
          <cell r="SK114">
            <v>0.37569444444444444</v>
          </cell>
          <cell r="SL114">
            <v>0.37638888888888883</v>
          </cell>
          <cell r="SM114">
            <v>0.35277777777777775</v>
          </cell>
          <cell r="SN114">
            <v>0</v>
          </cell>
          <cell r="SO114">
            <v>0</v>
          </cell>
          <cell r="SP114">
            <v>0.18194444444444458</v>
          </cell>
          <cell r="SQ114">
            <v>1.3756944444444446</v>
          </cell>
          <cell r="SR114">
            <v>0.37499999999999994</v>
          </cell>
          <cell r="SS114">
            <v>0</v>
          </cell>
          <cell r="ST114">
            <v>0.41874999999999996</v>
          </cell>
          <cell r="SU114">
            <v>0.41805555555555551</v>
          </cell>
          <cell r="SV114">
            <v>0.37083333333333335</v>
          </cell>
          <cell r="SW114">
            <v>0.22986111111111107</v>
          </cell>
          <cell r="SX114">
            <v>0</v>
          </cell>
          <cell r="SY114">
            <v>0.38194444444444464</v>
          </cell>
          <cell r="SZ114">
            <v>0.39375000000000004</v>
          </cell>
          <cell r="TA114">
            <v>0.37569444444444444</v>
          </cell>
          <cell r="TB114">
            <v>0</v>
          </cell>
          <cell r="TC114">
            <v>0</v>
          </cell>
          <cell r="TD114">
            <v>0</v>
          </cell>
          <cell r="TF114">
            <v>0</v>
          </cell>
          <cell r="TG114">
            <v>0</v>
          </cell>
          <cell r="TH114">
            <v>0</v>
          </cell>
          <cell r="TI114">
            <v>0</v>
          </cell>
          <cell r="TJ114">
            <v>0</v>
          </cell>
          <cell r="TK114">
            <v>0</v>
          </cell>
          <cell r="TL114">
            <v>0</v>
          </cell>
          <cell r="TM114">
            <v>0</v>
          </cell>
          <cell r="TN114">
            <v>0</v>
          </cell>
          <cell r="TO114">
            <v>0</v>
          </cell>
          <cell r="TP114">
            <v>0</v>
          </cell>
          <cell r="TQ114">
            <v>0</v>
          </cell>
          <cell r="TR114">
            <v>0</v>
          </cell>
          <cell r="TS114">
            <v>0</v>
          </cell>
          <cell r="TT114">
            <v>0</v>
          </cell>
          <cell r="TU114">
            <v>0</v>
          </cell>
          <cell r="TV114">
            <v>0</v>
          </cell>
          <cell r="TW114">
            <v>0</v>
          </cell>
          <cell r="TX114">
            <v>0</v>
          </cell>
          <cell r="TY114">
            <v>0</v>
          </cell>
          <cell r="TZ114">
            <v>0</v>
          </cell>
          <cell r="UA114">
            <v>0</v>
          </cell>
          <cell r="UB114">
            <v>0</v>
          </cell>
          <cell r="UC114">
            <v>0</v>
          </cell>
          <cell r="UD114">
            <v>0</v>
          </cell>
          <cell r="UE114">
            <v>0</v>
          </cell>
          <cell r="UF114">
            <v>0</v>
          </cell>
          <cell r="UG114">
            <v>0</v>
          </cell>
          <cell r="UH114">
            <v>0</v>
          </cell>
          <cell r="UI114">
            <v>0</v>
          </cell>
          <cell r="UJ114">
            <v>0</v>
          </cell>
          <cell r="UL114">
            <v>0</v>
          </cell>
          <cell r="UM114">
            <v>0</v>
          </cell>
          <cell r="UN114">
            <v>0</v>
          </cell>
          <cell r="UO114">
            <v>0</v>
          </cell>
          <cell r="UP114">
            <v>0</v>
          </cell>
          <cell r="UQ114">
            <v>0</v>
          </cell>
          <cell r="UR114">
            <v>0</v>
          </cell>
          <cell r="US114">
            <v>0</v>
          </cell>
          <cell r="UT114">
            <v>0</v>
          </cell>
          <cell r="UU114">
            <v>0</v>
          </cell>
          <cell r="UV114">
            <v>0</v>
          </cell>
          <cell r="UW114">
            <v>0</v>
          </cell>
          <cell r="UX114">
            <v>0</v>
          </cell>
          <cell r="UY114">
            <v>0</v>
          </cell>
          <cell r="UZ114">
            <v>0</v>
          </cell>
          <cell r="VA114">
            <v>0</v>
          </cell>
          <cell r="VB114">
            <v>0</v>
          </cell>
          <cell r="VC114">
            <v>0</v>
          </cell>
          <cell r="VD114">
            <v>0</v>
          </cell>
          <cell r="VE114">
            <v>0</v>
          </cell>
          <cell r="VF114">
            <v>0</v>
          </cell>
          <cell r="VG114">
            <v>0</v>
          </cell>
          <cell r="VH114">
            <v>0</v>
          </cell>
          <cell r="VI114">
            <v>0</v>
          </cell>
          <cell r="VJ114">
            <v>0</v>
          </cell>
          <cell r="VK114">
            <v>0</v>
          </cell>
          <cell r="VL114">
            <v>0</v>
          </cell>
          <cell r="VM114">
            <v>0</v>
          </cell>
          <cell r="VN114">
            <v>0</v>
          </cell>
          <cell r="VO114">
            <v>0</v>
          </cell>
          <cell r="VP114">
            <v>0</v>
          </cell>
          <cell r="VR114">
            <v>21</v>
          </cell>
          <cell r="VS114">
            <v>28</v>
          </cell>
          <cell r="VT114">
            <v>21</v>
          </cell>
          <cell r="VU114">
            <v>20</v>
          </cell>
          <cell r="VV114">
            <v>7</v>
          </cell>
          <cell r="VW114">
            <v>0</v>
          </cell>
          <cell r="VX114">
            <v>0</v>
          </cell>
          <cell r="VY114">
            <v>0</v>
          </cell>
          <cell r="VZ114">
            <v>0</v>
          </cell>
          <cell r="WA114">
            <v>0</v>
          </cell>
          <cell r="WB114">
            <v>0</v>
          </cell>
          <cell r="WC114">
            <v>0</v>
          </cell>
          <cell r="WD114">
            <v>0</v>
          </cell>
          <cell r="WE114">
            <v>1</v>
          </cell>
          <cell r="WF114">
            <v>0</v>
          </cell>
          <cell r="WG114">
            <v>0</v>
          </cell>
          <cell r="WH114">
            <v>0</v>
          </cell>
          <cell r="WI114">
            <v>0</v>
          </cell>
          <cell r="WJ114">
            <v>1</v>
          </cell>
          <cell r="WK114">
            <v>0</v>
          </cell>
          <cell r="WL114">
            <v>0</v>
          </cell>
          <cell r="WM114">
            <v>0</v>
          </cell>
          <cell r="WN114">
            <v>0</v>
          </cell>
          <cell r="WO114">
            <v>16</v>
          </cell>
          <cell r="WP114">
            <v>0</v>
          </cell>
          <cell r="WQ114">
            <v>0</v>
          </cell>
          <cell r="WR114">
            <v>0</v>
          </cell>
          <cell r="WS114">
            <v>0</v>
          </cell>
          <cell r="WT114">
            <v>0</v>
          </cell>
          <cell r="WU114">
            <v>0</v>
          </cell>
          <cell r="WV114">
            <v>0</v>
          </cell>
          <cell r="WW114">
            <v>0</v>
          </cell>
          <cell r="WX114">
            <v>0</v>
          </cell>
          <cell r="WY114">
            <v>0</v>
          </cell>
          <cell r="WZ114">
            <v>0</v>
          </cell>
          <cell r="XA114">
            <v>0</v>
          </cell>
          <cell r="XB114">
            <v>0</v>
          </cell>
          <cell r="XC114">
            <v>0</v>
          </cell>
          <cell r="XD114">
            <v>0</v>
          </cell>
          <cell r="XE114">
            <v>0</v>
          </cell>
          <cell r="XF114">
            <v>0</v>
          </cell>
          <cell r="XG114">
            <v>0</v>
          </cell>
          <cell r="XH114">
            <v>0</v>
          </cell>
          <cell r="XI114">
            <v>0</v>
          </cell>
          <cell r="XJ114">
            <v>0</v>
          </cell>
          <cell r="XK114">
            <v>6</v>
          </cell>
          <cell r="XL114">
            <v>7</v>
          </cell>
          <cell r="XM114">
            <v>7</v>
          </cell>
          <cell r="XN114">
            <v>20</v>
          </cell>
          <cell r="XO114">
            <v>0</v>
          </cell>
          <cell r="XP114">
            <v>0</v>
          </cell>
          <cell r="XQ114">
            <v>0</v>
          </cell>
          <cell r="XR114">
            <v>0</v>
          </cell>
          <cell r="XS114">
            <v>0</v>
          </cell>
          <cell r="XT114">
            <v>0</v>
          </cell>
          <cell r="XU114">
            <v>0</v>
          </cell>
          <cell r="XV114">
            <v>0</v>
          </cell>
          <cell r="XW114">
            <v>3</v>
          </cell>
          <cell r="XX114">
            <v>3</v>
          </cell>
          <cell r="XY114">
            <v>3</v>
          </cell>
          <cell r="XZ114">
            <v>9</v>
          </cell>
          <cell r="YA114">
            <v>0</v>
          </cell>
          <cell r="YB114">
            <v>0</v>
          </cell>
          <cell r="YC114">
            <v>0</v>
          </cell>
          <cell r="YD114">
            <v>0</v>
          </cell>
          <cell r="YE114">
            <v>0</v>
          </cell>
          <cell r="YF114">
            <v>40</v>
          </cell>
          <cell r="YG114">
            <v>1</v>
          </cell>
          <cell r="YH114">
            <v>1</v>
          </cell>
          <cell r="YI114">
            <v>1</v>
          </cell>
          <cell r="YJ114">
            <v>1</v>
          </cell>
          <cell r="YL114">
            <v>1</v>
          </cell>
          <cell r="YM114" t="str">
            <v>B</v>
          </cell>
          <cell r="YN114">
            <v>1</v>
          </cell>
          <cell r="YO114">
            <v>0</v>
          </cell>
          <cell r="YP114">
            <v>1</v>
          </cell>
        </row>
        <row r="115">
          <cell r="B115" t="str">
            <v>ARIEF BIRAWAN</v>
          </cell>
          <cell r="C115">
            <v>160822</v>
          </cell>
          <cell r="D115" t="str">
            <v>10</v>
          </cell>
          <cell r="E115" t="str">
            <v>ISLAM</v>
          </cell>
          <cell r="F115" t="str">
            <v>PHL</v>
          </cell>
          <cell r="G115" t="str">
            <v>POSTPAID</v>
          </cell>
          <cell r="J115">
            <v>19235004</v>
          </cell>
          <cell r="K115">
            <v>570152</v>
          </cell>
          <cell r="L115" t="str">
            <v>LAKI-LAKI</v>
          </cell>
          <cell r="M115" t="str">
            <v>AGENT POSTPAID</v>
          </cell>
          <cell r="N115" t="str">
            <v>ADITYA AMRULLAH</v>
          </cell>
          <cell r="O115" t="str">
            <v>RIKA RIANY</v>
          </cell>
          <cell r="Q115">
            <v>0.375</v>
          </cell>
          <cell r="R115">
            <v>45</v>
          </cell>
          <cell r="S115" t="str">
            <v>H</v>
          </cell>
          <cell r="AB115">
            <v>0.36805555555555547</v>
          </cell>
          <cell r="AC115">
            <v>58</v>
          </cell>
          <cell r="AD115" t="str">
            <v>H</v>
          </cell>
          <cell r="AM115">
            <v>0.375</v>
          </cell>
          <cell r="AN115">
            <v>60</v>
          </cell>
          <cell r="AO115" t="str">
            <v>H</v>
          </cell>
          <cell r="AX115">
            <v>0.36666666666666653</v>
          </cell>
          <cell r="AY115">
            <v>68</v>
          </cell>
          <cell r="AZ115" t="str">
            <v>H</v>
          </cell>
          <cell r="BI115">
            <v>0</v>
          </cell>
          <cell r="BK115" t="str">
            <v>LL</v>
          </cell>
          <cell r="BT115">
            <v>0</v>
          </cell>
          <cell r="BV115" t="str">
            <v>LL</v>
          </cell>
          <cell r="CE115">
            <v>0.375</v>
          </cell>
          <cell r="CF115">
            <v>58</v>
          </cell>
          <cell r="CG115" t="str">
            <v>H</v>
          </cell>
          <cell r="CP115">
            <v>0.375</v>
          </cell>
          <cell r="CQ115">
            <v>58</v>
          </cell>
          <cell r="CR115" t="str">
            <v>H</v>
          </cell>
          <cell r="DA115">
            <v>0.37361111111111112</v>
          </cell>
          <cell r="DB115">
            <v>60</v>
          </cell>
          <cell r="DC115" t="str">
            <v>H</v>
          </cell>
          <cell r="DL115">
            <v>0.36944444444444458</v>
          </cell>
          <cell r="DM115">
            <v>84</v>
          </cell>
          <cell r="DN115" t="str">
            <v>H</v>
          </cell>
          <cell r="DW115">
            <v>0</v>
          </cell>
          <cell r="DY115" t="str">
            <v>LL</v>
          </cell>
          <cell r="EH115">
            <v>0.38819444444444451</v>
          </cell>
          <cell r="EI115">
            <v>58</v>
          </cell>
          <cell r="EJ115" t="str">
            <v>H</v>
          </cell>
          <cell r="ES115">
            <v>0.375</v>
          </cell>
          <cell r="ET115">
            <v>62</v>
          </cell>
          <cell r="EU115" t="str">
            <v>H</v>
          </cell>
          <cell r="FD115">
            <v>0.37499999999999994</v>
          </cell>
          <cell r="FE115">
            <v>68</v>
          </cell>
          <cell r="FF115" t="str">
            <v>H</v>
          </cell>
          <cell r="FO115">
            <v>0</v>
          </cell>
          <cell r="FQ115" t="str">
            <v>LL</v>
          </cell>
          <cell r="FZ115">
            <v>0</v>
          </cell>
          <cell r="GB115" t="str">
            <v>LL</v>
          </cell>
          <cell r="GK115">
            <v>0.375</v>
          </cell>
          <cell r="GL115">
            <v>49</v>
          </cell>
          <cell r="GM115" t="str">
            <v>H</v>
          </cell>
          <cell r="GV115">
            <v>0.375</v>
          </cell>
          <cell r="GW115">
            <v>58</v>
          </cell>
          <cell r="GX115" t="str">
            <v>H</v>
          </cell>
          <cell r="HG115">
            <v>0.28819444444444453</v>
          </cell>
          <cell r="HH115">
            <v>62</v>
          </cell>
          <cell r="HI115" t="str">
            <v>IMP</v>
          </cell>
          <cell r="HM115" t="str">
            <v>Istri Sakit</v>
          </cell>
          <cell r="HR115">
            <v>0.37499999999999994</v>
          </cell>
          <cell r="HS115">
            <v>68</v>
          </cell>
          <cell r="HT115" t="str">
            <v>H</v>
          </cell>
          <cell r="IC115">
            <v>0</v>
          </cell>
          <cell r="IE115" t="str">
            <v>LL</v>
          </cell>
          <cell r="IN115">
            <v>0.375</v>
          </cell>
          <cell r="IO115">
            <v>58</v>
          </cell>
          <cell r="IP115" t="str">
            <v>H</v>
          </cell>
          <cell r="JF115">
            <v>0.37499999999999994</v>
          </cell>
          <cell r="JG115">
            <v>62</v>
          </cell>
          <cell r="JH115" t="str">
            <v>H</v>
          </cell>
          <cell r="JQ115">
            <v>0.375</v>
          </cell>
          <cell r="JR115">
            <v>84</v>
          </cell>
          <cell r="JS115" t="str">
            <v>H</v>
          </cell>
          <cell r="KB115">
            <v>0</v>
          </cell>
          <cell r="KD115" t="str">
            <v>LL</v>
          </cell>
          <cell r="KM115">
            <v>0</v>
          </cell>
          <cell r="KO115" t="str">
            <v>LL</v>
          </cell>
          <cell r="KX115">
            <v>0</v>
          </cell>
          <cell r="KZ115" t="str">
            <v>LL</v>
          </cell>
          <cell r="LI115">
            <v>0.41666666666666663</v>
          </cell>
          <cell r="LJ115">
            <v>42</v>
          </cell>
          <cell r="LK115" t="str">
            <v>H</v>
          </cell>
          <cell r="NB115">
            <v>45</v>
          </cell>
          <cell r="NC115">
            <v>58</v>
          </cell>
          <cell r="ND115">
            <v>60</v>
          </cell>
          <cell r="NE115">
            <v>68</v>
          </cell>
          <cell r="NF115">
            <v>0</v>
          </cell>
          <cell r="NG115">
            <v>0</v>
          </cell>
          <cell r="NH115">
            <v>58</v>
          </cell>
          <cell r="NI115">
            <v>58</v>
          </cell>
          <cell r="NJ115">
            <v>60</v>
          </cell>
          <cell r="NK115">
            <v>84</v>
          </cell>
          <cell r="NL115">
            <v>0</v>
          </cell>
          <cell r="NM115">
            <v>58</v>
          </cell>
          <cell r="NN115">
            <v>62</v>
          </cell>
          <cell r="NO115">
            <v>68</v>
          </cell>
          <cell r="NP115">
            <v>0</v>
          </cell>
          <cell r="NQ115">
            <v>0</v>
          </cell>
          <cell r="NR115">
            <v>49</v>
          </cell>
          <cell r="NS115">
            <v>58</v>
          </cell>
          <cell r="NT115">
            <v>62</v>
          </cell>
          <cell r="NU115">
            <v>68</v>
          </cell>
          <cell r="NV115">
            <v>0</v>
          </cell>
          <cell r="NW115">
            <v>58</v>
          </cell>
          <cell r="NX115">
            <v>62</v>
          </cell>
          <cell r="NY115">
            <v>84</v>
          </cell>
          <cell r="NZ115">
            <v>0</v>
          </cell>
          <cell r="OA115">
            <v>0</v>
          </cell>
          <cell r="OB115">
            <v>0</v>
          </cell>
          <cell r="OC115">
            <v>42</v>
          </cell>
          <cell r="OD115">
            <v>0</v>
          </cell>
          <cell r="OE115">
            <v>0</v>
          </cell>
          <cell r="OF115">
            <v>0</v>
          </cell>
          <cell r="OH115" t="str">
            <v>H</v>
          </cell>
          <cell r="OI115" t="str">
            <v>H</v>
          </cell>
          <cell r="OJ115" t="str">
            <v>H</v>
          </cell>
          <cell r="OK115" t="str">
            <v>H</v>
          </cell>
          <cell r="OL115" t="str">
            <v>LL</v>
          </cell>
          <cell r="OM115" t="str">
            <v>LL</v>
          </cell>
          <cell r="ON115" t="str">
            <v>H</v>
          </cell>
          <cell r="OO115" t="str">
            <v>H</v>
          </cell>
          <cell r="OP115" t="str">
            <v>H</v>
          </cell>
          <cell r="OQ115" t="str">
            <v>H</v>
          </cell>
          <cell r="OR115" t="str">
            <v>LL</v>
          </cell>
          <cell r="OS115" t="str">
            <v>H</v>
          </cell>
          <cell r="OT115" t="str">
            <v>H</v>
          </cell>
          <cell r="OU115" t="str">
            <v>H</v>
          </cell>
          <cell r="OV115" t="str">
            <v>LL</v>
          </cell>
          <cell r="OW115" t="str">
            <v>LL</v>
          </cell>
          <cell r="OX115" t="str">
            <v>H</v>
          </cell>
          <cell r="OY115" t="str">
            <v>H</v>
          </cell>
          <cell r="OZ115" t="str">
            <v>IMP</v>
          </cell>
          <cell r="PA115" t="str">
            <v>H</v>
          </cell>
          <cell r="PB115" t="str">
            <v>LL</v>
          </cell>
          <cell r="PC115" t="str">
            <v>H</v>
          </cell>
          <cell r="PD115" t="str">
            <v>H</v>
          </cell>
          <cell r="PE115" t="str">
            <v>H</v>
          </cell>
          <cell r="PF115" t="str">
            <v>LL</v>
          </cell>
          <cell r="PG115" t="str">
            <v>LL</v>
          </cell>
          <cell r="PH115" t="str">
            <v>LL</v>
          </cell>
          <cell r="PI115" t="str">
            <v>H</v>
          </cell>
          <cell r="PJ115">
            <v>0</v>
          </cell>
          <cell r="PK115">
            <v>0</v>
          </cell>
          <cell r="PL115">
            <v>0</v>
          </cell>
          <cell r="PN115">
            <v>0</v>
          </cell>
          <cell r="PO115">
            <v>0</v>
          </cell>
          <cell r="PP115">
            <v>0</v>
          </cell>
          <cell r="PQ115">
            <v>0</v>
          </cell>
          <cell r="PR115">
            <v>0</v>
          </cell>
          <cell r="PS115">
            <v>0</v>
          </cell>
          <cell r="PT115">
            <v>0</v>
          </cell>
          <cell r="PU115">
            <v>0</v>
          </cell>
          <cell r="PV115">
            <v>0</v>
          </cell>
          <cell r="PW115">
            <v>0</v>
          </cell>
          <cell r="PX115">
            <v>0</v>
          </cell>
          <cell r="PY115">
            <v>0</v>
          </cell>
          <cell r="PZ115">
            <v>0</v>
          </cell>
          <cell r="QA115">
            <v>0</v>
          </cell>
          <cell r="QB115">
            <v>0</v>
          </cell>
          <cell r="QC115">
            <v>0</v>
          </cell>
          <cell r="QD115">
            <v>0</v>
          </cell>
          <cell r="QE115">
            <v>0</v>
          </cell>
          <cell r="QF115">
            <v>0</v>
          </cell>
          <cell r="QG115">
            <v>0</v>
          </cell>
          <cell r="QH115">
            <v>0</v>
          </cell>
          <cell r="QI115">
            <v>0</v>
          </cell>
          <cell r="QJ115">
            <v>0</v>
          </cell>
          <cell r="QK115">
            <v>0</v>
          </cell>
          <cell r="QL115">
            <v>0</v>
          </cell>
          <cell r="QM115">
            <v>0</v>
          </cell>
          <cell r="QN115">
            <v>0</v>
          </cell>
          <cell r="QO115">
            <v>0</v>
          </cell>
          <cell r="QP115">
            <v>0</v>
          </cell>
          <cell r="QQ115">
            <v>0</v>
          </cell>
          <cell r="QR115">
            <v>0</v>
          </cell>
          <cell r="QT115">
            <v>0</v>
          </cell>
          <cell r="QU115">
            <v>0</v>
          </cell>
          <cell r="QV115">
            <v>0</v>
          </cell>
          <cell r="QW115">
            <v>0</v>
          </cell>
          <cell r="QX115">
            <v>0</v>
          </cell>
          <cell r="QY115">
            <v>0</v>
          </cell>
          <cell r="QZ115">
            <v>0</v>
          </cell>
          <cell r="RA115">
            <v>0</v>
          </cell>
          <cell r="RB115">
            <v>0</v>
          </cell>
          <cell r="RC115">
            <v>0</v>
          </cell>
          <cell r="RD115">
            <v>0</v>
          </cell>
          <cell r="RE115">
            <v>0</v>
          </cell>
          <cell r="RF115">
            <v>0</v>
          </cell>
          <cell r="RG115">
            <v>0</v>
          </cell>
          <cell r="RH115">
            <v>0</v>
          </cell>
          <cell r="RI115">
            <v>0</v>
          </cell>
          <cell r="RJ115">
            <v>0</v>
          </cell>
          <cell r="RK115">
            <v>0</v>
          </cell>
          <cell r="RL115">
            <v>0</v>
          </cell>
          <cell r="RM115">
            <v>0</v>
          </cell>
          <cell r="RN115">
            <v>0</v>
          </cell>
          <cell r="RO115">
            <v>0</v>
          </cell>
          <cell r="RP115">
            <v>0</v>
          </cell>
          <cell r="RQ115">
            <v>0</v>
          </cell>
          <cell r="RR115">
            <v>0</v>
          </cell>
          <cell r="RS115">
            <v>0</v>
          </cell>
          <cell r="RT115">
            <v>0</v>
          </cell>
          <cell r="RU115">
            <v>0</v>
          </cell>
          <cell r="RV115">
            <v>0</v>
          </cell>
          <cell r="RW115">
            <v>0</v>
          </cell>
          <cell r="RX115">
            <v>0</v>
          </cell>
          <cell r="RZ115">
            <v>0.375</v>
          </cell>
          <cell r="SA115">
            <v>0.36805555555555547</v>
          </cell>
          <cell r="SB115">
            <v>0.375</v>
          </cell>
          <cell r="SC115">
            <v>0.36666666666666653</v>
          </cell>
          <cell r="SD115">
            <v>0</v>
          </cell>
          <cell r="SE115">
            <v>0</v>
          </cell>
          <cell r="SF115">
            <v>0.375</v>
          </cell>
          <cell r="SG115">
            <v>0.375</v>
          </cell>
          <cell r="SH115">
            <v>0.37361111111111112</v>
          </cell>
          <cell r="SI115">
            <v>0.36944444444444458</v>
          </cell>
          <cell r="SJ115">
            <v>0</v>
          </cell>
          <cell r="SK115">
            <v>0.38819444444444451</v>
          </cell>
          <cell r="SL115">
            <v>0.375</v>
          </cell>
          <cell r="SM115">
            <v>0.37499999999999994</v>
          </cell>
          <cell r="SN115">
            <v>0</v>
          </cell>
          <cell r="SO115">
            <v>0</v>
          </cell>
          <cell r="SP115">
            <v>0.375</v>
          </cell>
          <cell r="SQ115">
            <v>0.375</v>
          </cell>
          <cell r="SR115">
            <v>0.28819444444444453</v>
          </cell>
          <cell r="SS115">
            <v>0.37499999999999994</v>
          </cell>
          <cell r="ST115">
            <v>0</v>
          </cell>
          <cell r="SU115">
            <v>0.375</v>
          </cell>
          <cell r="SV115">
            <v>0.37499999999999994</v>
          </cell>
          <cell r="SW115">
            <v>0.375</v>
          </cell>
          <cell r="SX115">
            <v>0</v>
          </cell>
          <cell r="SY115">
            <v>0</v>
          </cell>
          <cell r="SZ115">
            <v>0</v>
          </cell>
          <cell r="TA115">
            <v>0.41666666666666663</v>
          </cell>
          <cell r="TB115">
            <v>0</v>
          </cell>
          <cell r="TC115">
            <v>0</v>
          </cell>
          <cell r="TD115">
            <v>0</v>
          </cell>
          <cell r="TF115">
            <v>0</v>
          </cell>
          <cell r="TG115">
            <v>0</v>
          </cell>
          <cell r="TH115">
            <v>0</v>
          </cell>
          <cell r="TI115">
            <v>0</v>
          </cell>
          <cell r="TJ115">
            <v>0</v>
          </cell>
          <cell r="TK115">
            <v>0</v>
          </cell>
          <cell r="TL115">
            <v>0</v>
          </cell>
          <cell r="TM115">
            <v>0</v>
          </cell>
          <cell r="TN115">
            <v>0</v>
          </cell>
          <cell r="TO115">
            <v>0</v>
          </cell>
          <cell r="TP115">
            <v>0</v>
          </cell>
          <cell r="TQ115">
            <v>0</v>
          </cell>
          <cell r="TR115">
            <v>0</v>
          </cell>
          <cell r="TS115">
            <v>0</v>
          </cell>
          <cell r="TT115">
            <v>0</v>
          </cell>
          <cell r="TU115">
            <v>0</v>
          </cell>
          <cell r="TV115">
            <v>0</v>
          </cell>
          <cell r="TW115">
            <v>0</v>
          </cell>
          <cell r="TX115">
            <v>0</v>
          </cell>
          <cell r="TY115">
            <v>0</v>
          </cell>
          <cell r="TZ115">
            <v>0</v>
          </cell>
          <cell r="UA115">
            <v>0</v>
          </cell>
          <cell r="UB115">
            <v>0</v>
          </cell>
          <cell r="UC115">
            <v>0</v>
          </cell>
          <cell r="UD115">
            <v>0</v>
          </cell>
          <cell r="UE115">
            <v>0</v>
          </cell>
          <cell r="UF115">
            <v>0</v>
          </cell>
          <cell r="UG115">
            <v>0</v>
          </cell>
          <cell r="UH115">
            <v>0</v>
          </cell>
          <cell r="UI115">
            <v>0</v>
          </cell>
          <cell r="UJ115">
            <v>0</v>
          </cell>
          <cell r="UL115">
            <v>0</v>
          </cell>
          <cell r="UM115">
            <v>0</v>
          </cell>
          <cell r="UN115">
            <v>0</v>
          </cell>
          <cell r="UO115">
            <v>0</v>
          </cell>
          <cell r="UP115">
            <v>0</v>
          </cell>
          <cell r="UQ115">
            <v>0</v>
          </cell>
          <cell r="UR115">
            <v>0</v>
          </cell>
          <cell r="US115">
            <v>0</v>
          </cell>
          <cell r="UT115">
            <v>0</v>
          </cell>
          <cell r="UU115">
            <v>0</v>
          </cell>
          <cell r="UV115">
            <v>0</v>
          </cell>
          <cell r="UW115">
            <v>0</v>
          </cell>
          <cell r="UX115">
            <v>0</v>
          </cell>
          <cell r="UY115">
            <v>0</v>
          </cell>
          <cell r="UZ115">
            <v>0</v>
          </cell>
          <cell r="VA115">
            <v>0</v>
          </cell>
          <cell r="VB115">
            <v>0</v>
          </cell>
          <cell r="VC115">
            <v>0</v>
          </cell>
          <cell r="VD115">
            <v>0</v>
          </cell>
          <cell r="VE115">
            <v>0</v>
          </cell>
          <cell r="VF115">
            <v>0</v>
          </cell>
          <cell r="VG115">
            <v>0</v>
          </cell>
          <cell r="VH115">
            <v>0</v>
          </cell>
          <cell r="VI115">
            <v>0</v>
          </cell>
          <cell r="VJ115">
            <v>0</v>
          </cell>
          <cell r="VK115">
            <v>0</v>
          </cell>
          <cell r="VL115">
            <v>0</v>
          </cell>
          <cell r="VM115">
            <v>0</v>
          </cell>
          <cell r="VN115">
            <v>0</v>
          </cell>
          <cell r="VO115">
            <v>0</v>
          </cell>
          <cell r="VP115">
            <v>0</v>
          </cell>
          <cell r="VR115">
            <v>19</v>
          </cell>
          <cell r="VS115">
            <v>28</v>
          </cell>
          <cell r="VT115">
            <v>19</v>
          </cell>
          <cell r="VU115">
            <v>19</v>
          </cell>
          <cell r="VV115">
            <v>9</v>
          </cell>
          <cell r="VW115">
            <v>0</v>
          </cell>
          <cell r="VX115">
            <v>0</v>
          </cell>
          <cell r="VY115">
            <v>0</v>
          </cell>
          <cell r="VZ115">
            <v>0</v>
          </cell>
          <cell r="WA115">
            <v>0</v>
          </cell>
          <cell r="WB115">
            <v>0</v>
          </cell>
          <cell r="WC115">
            <v>0</v>
          </cell>
          <cell r="WD115">
            <v>0</v>
          </cell>
          <cell r="WE115">
            <v>0</v>
          </cell>
          <cell r="WF115">
            <v>0</v>
          </cell>
          <cell r="WG115">
            <v>0</v>
          </cell>
          <cell r="WH115">
            <v>0</v>
          </cell>
          <cell r="WI115">
            <v>0</v>
          </cell>
          <cell r="WJ115">
            <v>0</v>
          </cell>
          <cell r="WK115">
            <v>0</v>
          </cell>
          <cell r="WL115">
            <v>0</v>
          </cell>
          <cell r="WM115">
            <v>0</v>
          </cell>
          <cell r="WN115">
            <v>0</v>
          </cell>
          <cell r="WO115">
            <v>17</v>
          </cell>
          <cell r="WP115">
            <v>0</v>
          </cell>
          <cell r="WQ115">
            <v>0</v>
          </cell>
          <cell r="WR115">
            <v>0</v>
          </cell>
          <cell r="WS115">
            <v>0</v>
          </cell>
          <cell r="WT115">
            <v>0</v>
          </cell>
          <cell r="WU115">
            <v>0</v>
          </cell>
          <cell r="WV115">
            <v>0</v>
          </cell>
          <cell r="WW115">
            <v>0</v>
          </cell>
          <cell r="WX115">
            <v>0</v>
          </cell>
          <cell r="WY115">
            <v>0</v>
          </cell>
          <cell r="WZ115">
            <v>0</v>
          </cell>
          <cell r="XA115">
            <v>0</v>
          </cell>
          <cell r="XB115">
            <v>0</v>
          </cell>
          <cell r="XC115">
            <v>0</v>
          </cell>
          <cell r="XD115">
            <v>0</v>
          </cell>
          <cell r="XE115">
            <v>0</v>
          </cell>
          <cell r="XF115">
            <v>0</v>
          </cell>
          <cell r="XG115">
            <v>0</v>
          </cell>
          <cell r="XH115">
            <v>0</v>
          </cell>
          <cell r="XI115">
            <v>0</v>
          </cell>
          <cell r="XJ115">
            <v>0</v>
          </cell>
          <cell r="XK115">
            <v>8</v>
          </cell>
          <cell r="XL115">
            <v>7</v>
          </cell>
          <cell r="XM115">
            <v>4</v>
          </cell>
          <cell r="XN115">
            <v>19</v>
          </cell>
          <cell r="XO115">
            <v>0</v>
          </cell>
          <cell r="XP115">
            <v>0</v>
          </cell>
          <cell r="XQ115">
            <v>0</v>
          </cell>
          <cell r="XR115">
            <v>0</v>
          </cell>
          <cell r="XS115">
            <v>0</v>
          </cell>
          <cell r="XT115">
            <v>0</v>
          </cell>
          <cell r="XU115">
            <v>0</v>
          </cell>
          <cell r="XV115">
            <v>0</v>
          </cell>
          <cell r="XW115">
            <v>2</v>
          </cell>
          <cell r="XX115">
            <v>3</v>
          </cell>
          <cell r="XY115">
            <v>3</v>
          </cell>
          <cell r="XZ115">
            <v>8</v>
          </cell>
          <cell r="YA115">
            <v>0</v>
          </cell>
          <cell r="YB115">
            <v>0</v>
          </cell>
          <cell r="YC115">
            <v>0</v>
          </cell>
          <cell r="YD115">
            <v>0</v>
          </cell>
          <cell r="YE115">
            <v>0</v>
          </cell>
          <cell r="YF115">
            <v>38</v>
          </cell>
          <cell r="YG115">
            <v>1</v>
          </cell>
          <cell r="YH115">
            <v>1</v>
          </cell>
          <cell r="YI115">
            <v>1</v>
          </cell>
          <cell r="YJ115">
            <v>1</v>
          </cell>
          <cell r="YL115">
            <v>1</v>
          </cell>
          <cell r="YM115" t="str">
            <v>A</v>
          </cell>
          <cell r="YN115">
            <v>1</v>
          </cell>
          <cell r="YO115">
            <v>0</v>
          </cell>
          <cell r="YP115">
            <v>1</v>
          </cell>
        </row>
        <row r="116">
          <cell r="B116" t="str">
            <v>RACHMAT IQBAL</v>
          </cell>
          <cell r="C116">
            <v>160083</v>
          </cell>
          <cell r="D116" t="str">
            <v>9</v>
          </cell>
          <cell r="E116" t="str">
            <v>ISLAM</v>
          </cell>
          <cell r="F116" t="str">
            <v>PHL</v>
          </cell>
          <cell r="G116" t="str">
            <v>POSTPAID</v>
          </cell>
          <cell r="J116">
            <v>19234872</v>
          </cell>
          <cell r="K116">
            <v>570220</v>
          </cell>
          <cell r="L116" t="str">
            <v>LAKI-LAKI</v>
          </cell>
          <cell r="M116" t="str">
            <v>AGENT POSTPAID</v>
          </cell>
          <cell r="N116" t="str">
            <v>METI PERMAYANTI</v>
          </cell>
          <cell r="O116" t="str">
            <v>RIKA RIANY</v>
          </cell>
          <cell r="Q116">
            <v>0.37638888888888899</v>
          </cell>
          <cell r="R116">
            <v>45</v>
          </cell>
          <cell r="S116" t="str">
            <v>H</v>
          </cell>
          <cell r="AB116">
            <v>0.375</v>
          </cell>
          <cell r="AC116">
            <v>60</v>
          </cell>
          <cell r="AD116" t="str">
            <v>H</v>
          </cell>
          <cell r="AM116">
            <v>0.37499999999999994</v>
          </cell>
          <cell r="AN116">
            <v>62</v>
          </cell>
          <cell r="AO116" t="str">
            <v>TDP</v>
          </cell>
          <cell r="AP116" t="str">
            <v>LUKMAN NULHAKIM</v>
          </cell>
          <cell r="AQ116" t="str">
            <v>KETEPATAN LOGIN</v>
          </cell>
          <cell r="AX116">
            <v>0</v>
          </cell>
          <cell r="AZ116" t="str">
            <v>LL</v>
          </cell>
          <cell r="BI116">
            <v>0</v>
          </cell>
          <cell r="BK116" t="str">
            <v>LL</v>
          </cell>
          <cell r="BT116">
            <v>0.37083333333333324</v>
          </cell>
          <cell r="BU116">
            <v>60</v>
          </cell>
          <cell r="BV116" t="str">
            <v>H</v>
          </cell>
          <cell r="CE116">
            <v>1.375</v>
          </cell>
          <cell r="CF116">
            <v>62</v>
          </cell>
          <cell r="CG116" t="str">
            <v>H</v>
          </cell>
          <cell r="CP116">
            <v>0.37013888888888902</v>
          </cell>
          <cell r="CQ116">
            <v>84</v>
          </cell>
          <cell r="CR116" t="str">
            <v>H</v>
          </cell>
          <cell r="DA116">
            <v>0</v>
          </cell>
          <cell r="DC116" t="str">
            <v>LL</v>
          </cell>
          <cell r="DL116">
            <v>0</v>
          </cell>
          <cell r="DN116" t="str">
            <v>LL</v>
          </cell>
          <cell r="DW116">
            <v>0.37430555555555556</v>
          </cell>
          <cell r="DX116">
            <v>42</v>
          </cell>
          <cell r="DY116" t="str">
            <v>H</v>
          </cell>
          <cell r="EH116">
            <v>0.375</v>
          </cell>
          <cell r="EI116">
            <v>58</v>
          </cell>
          <cell r="EJ116" t="str">
            <v>H</v>
          </cell>
          <cell r="ES116">
            <v>0.37499999999999994</v>
          </cell>
          <cell r="ET116">
            <v>62</v>
          </cell>
          <cell r="EU116" t="str">
            <v>H</v>
          </cell>
          <cell r="FD116">
            <v>0.375</v>
          </cell>
          <cell r="FE116">
            <v>68</v>
          </cell>
          <cell r="FF116" t="str">
            <v>H</v>
          </cell>
          <cell r="FO116">
            <v>0</v>
          </cell>
          <cell r="FQ116" t="str">
            <v>LL</v>
          </cell>
          <cell r="FZ116">
            <v>0</v>
          </cell>
          <cell r="GB116" t="str">
            <v>LL</v>
          </cell>
          <cell r="GK116">
            <v>0.375</v>
          </cell>
          <cell r="GL116">
            <v>55</v>
          </cell>
          <cell r="GM116" t="str">
            <v>H</v>
          </cell>
          <cell r="GV116">
            <v>0.37569444444444444</v>
          </cell>
          <cell r="GW116">
            <v>58</v>
          </cell>
          <cell r="GX116" t="str">
            <v>H</v>
          </cell>
          <cell r="HG116">
            <v>0.37777777777777777</v>
          </cell>
          <cell r="HH116">
            <v>58</v>
          </cell>
          <cell r="HI116" t="str">
            <v>H</v>
          </cell>
          <cell r="HR116">
            <v>0.37499999999999994</v>
          </cell>
          <cell r="HS116">
            <v>68</v>
          </cell>
          <cell r="HT116" t="str">
            <v>H</v>
          </cell>
          <cell r="IC116">
            <v>0.37361111111111101</v>
          </cell>
          <cell r="ID116">
            <v>60</v>
          </cell>
          <cell r="IE116" t="str">
            <v>TDP</v>
          </cell>
          <cell r="IF116" t="str">
            <v>SAEPUL MILAH</v>
          </cell>
          <cell r="IG116" t="str">
            <v>KETEPATAN LOGIN</v>
          </cell>
          <cell r="IN116">
            <v>0</v>
          </cell>
          <cell r="IP116" t="str">
            <v>LL</v>
          </cell>
          <cell r="JF116">
            <v>0</v>
          </cell>
          <cell r="JH116" t="str">
            <v>LL</v>
          </cell>
          <cell r="JQ116">
            <v>0.41527777777777775</v>
          </cell>
          <cell r="JR116">
            <v>42</v>
          </cell>
          <cell r="JS116" t="str">
            <v>H</v>
          </cell>
          <cell r="KB116">
            <v>0.375</v>
          </cell>
          <cell r="KC116">
            <v>60</v>
          </cell>
          <cell r="KD116" t="str">
            <v>H</v>
          </cell>
          <cell r="KM116">
            <v>0.37638888888888888</v>
          </cell>
          <cell r="KN116">
            <v>60</v>
          </cell>
          <cell r="KO116" t="str">
            <v>TDP</v>
          </cell>
          <cell r="KP116" t="str">
            <v>AHMAD ZAKI MUHTAROM</v>
          </cell>
          <cell r="KQ116" t="str">
            <v>CES</v>
          </cell>
          <cell r="KX116">
            <v>0</v>
          </cell>
          <cell r="KZ116" t="str">
            <v>LL</v>
          </cell>
          <cell r="LI116">
            <v>0.41736111111111113</v>
          </cell>
          <cell r="LJ116">
            <v>47</v>
          </cell>
          <cell r="LK116" t="str">
            <v>H</v>
          </cell>
          <cell r="NB116">
            <v>45</v>
          </cell>
          <cell r="NC116">
            <v>60</v>
          </cell>
          <cell r="ND116">
            <v>62</v>
          </cell>
          <cell r="NE116">
            <v>0</v>
          </cell>
          <cell r="NF116">
            <v>0</v>
          </cell>
          <cell r="NG116">
            <v>60</v>
          </cell>
          <cell r="NH116">
            <v>62</v>
          </cell>
          <cell r="NI116">
            <v>84</v>
          </cell>
          <cell r="NJ116">
            <v>0</v>
          </cell>
          <cell r="NK116">
            <v>0</v>
          </cell>
          <cell r="NL116">
            <v>42</v>
          </cell>
          <cell r="NM116">
            <v>58</v>
          </cell>
          <cell r="NN116">
            <v>62</v>
          </cell>
          <cell r="NO116">
            <v>68</v>
          </cell>
          <cell r="NP116">
            <v>0</v>
          </cell>
          <cell r="NQ116">
            <v>0</v>
          </cell>
          <cell r="NR116">
            <v>55</v>
          </cell>
          <cell r="NS116">
            <v>58</v>
          </cell>
          <cell r="NT116">
            <v>58</v>
          </cell>
          <cell r="NU116">
            <v>68</v>
          </cell>
          <cell r="NV116">
            <v>60</v>
          </cell>
          <cell r="NW116">
            <v>0</v>
          </cell>
          <cell r="NX116">
            <v>0</v>
          </cell>
          <cell r="NY116">
            <v>42</v>
          </cell>
          <cell r="NZ116">
            <v>60</v>
          </cell>
          <cell r="OA116">
            <v>60</v>
          </cell>
          <cell r="OB116">
            <v>0</v>
          </cell>
          <cell r="OC116">
            <v>47</v>
          </cell>
          <cell r="OD116">
            <v>0</v>
          </cell>
          <cell r="OE116">
            <v>0</v>
          </cell>
          <cell r="OF116">
            <v>0</v>
          </cell>
          <cell r="OH116" t="str">
            <v>H</v>
          </cell>
          <cell r="OI116" t="str">
            <v>H</v>
          </cell>
          <cell r="OJ116" t="str">
            <v>TDP</v>
          </cell>
          <cell r="OK116" t="str">
            <v>LL</v>
          </cell>
          <cell r="OL116" t="str">
            <v>LL</v>
          </cell>
          <cell r="OM116" t="str">
            <v>H</v>
          </cell>
          <cell r="ON116" t="str">
            <v>H</v>
          </cell>
          <cell r="OO116" t="str">
            <v>H</v>
          </cell>
          <cell r="OP116" t="str">
            <v>LL</v>
          </cell>
          <cell r="OQ116" t="str">
            <v>LL</v>
          </cell>
          <cell r="OR116" t="str">
            <v>H</v>
          </cell>
          <cell r="OS116" t="str">
            <v>H</v>
          </cell>
          <cell r="OT116" t="str">
            <v>H</v>
          </cell>
          <cell r="OU116" t="str">
            <v>H</v>
          </cell>
          <cell r="OV116" t="str">
            <v>LL</v>
          </cell>
          <cell r="OW116" t="str">
            <v>LL</v>
          </cell>
          <cell r="OX116" t="str">
            <v>H</v>
          </cell>
          <cell r="OY116" t="str">
            <v>H</v>
          </cell>
          <cell r="OZ116" t="str">
            <v>H</v>
          </cell>
          <cell r="PA116" t="str">
            <v>H</v>
          </cell>
          <cell r="PB116" t="str">
            <v>TDP</v>
          </cell>
          <cell r="PC116" t="str">
            <v>LL</v>
          </cell>
          <cell r="PD116" t="str">
            <v>LL</v>
          </cell>
          <cell r="PE116" t="str">
            <v>H</v>
          </cell>
          <cell r="PF116" t="str">
            <v>H</v>
          </cell>
          <cell r="PG116" t="str">
            <v>TDP</v>
          </cell>
          <cell r="PH116" t="str">
            <v>LL</v>
          </cell>
          <cell r="PI116" t="str">
            <v>H</v>
          </cell>
          <cell r="PJ116">
            <v>0</v>
          </cell>
          <cell r="PK116">
            <v>0</v>
          </cell>
          <cell r="PL116">
            <v>0</v>
          </cell>
          <cell r="PN116">
            <v>0</v>
          </cell>
          <cell r="PO116">
            <v>0</v>
          </cell>
          <cell r="PP116" t="str">
            <v>LUKMAN NULHAKIM</v>
          </cell>
          <cell r="PQ116">
            <v>0</v>
          </cell>
          <cell r="PR116">
            <v>0</v>
          </cell>
          <cell r="PS116">
            <v>0</v>
          </cell>
          <cell r="PT116">
            <v>0</v>
          </cell>
          <cell r="PU116">
            <v>0</v>
          </cell>
          <cell r="PV116">
            <v>0</v>
          </cell>
          <cell r="PW116">
            <v>0</v>
          </cell>
          <cell r="PX116">
            <v>0</v>
          </cell>
          <cell r="PY116">
            <v>0</v>
          </cell>
          <cell r="PZ116">
            <v>0</v>
          </cell>
          <cell r="QA116">
            <v>0</v>
          </cell>
          <cell r="QB116">
            <v>0</v>
          </cell>
          <cell r="QC116">
            <v>0</v>
          </cell>
          <cell r="QD116">
            <v>0</v>
          </cell>
          <cell r="QE116">
            <v>0</v>
          </cell>
          <cell r="QF116">
            <v>0</v>
          </cell>
          <cell r="QG116">
            <v>0</v>
          </cell>
          <cell r="QH116" t="str">
            <v>SAEPUL MILAH</v>
          </cell>
          <cell r="QI116">
            <v>0</v>
          </cell>
          <cell r="QJ116">
            <v>0</v>
          </cell>
          <cell r="QK116">
            <v>0</v>
          </cell>
          <cell r="QL116">
            <v>0</v>
          </cell>
          <cell r="QM116" t="str">
            <v>AHMAD ZAKI MUHTAROM</v>
          </cell>
          <cell r="QN116">
            <v>0</v>
          </cell>
          <cell r="QO116">
            <v>0</v>
          </cell>
          <cell r="QP116">
            <v>0</v>
          </cell>
          <cell r="QQ116">
            <v>0</v>
          </cell>
          <cell r="QR116">
            <v>0</v>
          </cell>
          <cell r="QT116">
            <v>0</v>
          </cell>
          <cell r="QU116">
            <v>0</v>
          </cell>
          <cell r="QV116" t="str">
            <v>KETEPATAN LOGIN</v>
          </cell>
          <cell r="QW116">
            <v>0</v>
          </cell>
          <cell r="QX116">
            <v>0</v>
          </cell>
          <cell r="QY116">
            <v>0</v>
          </cell>
          <cell r="QZ116">
            <v>0</v>
          </cell>
          <cell r="RA116">
            <v>0</v>
          </cell>
          <cell r="RB116">
            <v>0</v>
          </cell>
          <cell r="RC116">
            <v>0</v>
          </cell>
          <cell r="RD116">
            <v>0</v>
          </cell>
          <cell r="RE116">
            <v>0</v>
          </cell>
          <cell r="RF116">
            <v>0</v>
          </cell>
          <cell r="RG116">
            <v>0</v>
          </cell>
          <cell r="RH116">
            <v>0</v>
          </cell>
          <cell r="RI116">
            <v>0</v>
          </cell>
          <cell r="RJ116">
            <v>0</v>
          </cell>
          <cell r="RK116">
            <v>0</v>
          </cell>
          <cell r="RL116">
            <v>0</v>
          </cell>
          <cell r="RM116">
            <v>0</v>
          </cell>
          <cell r="RN116" t="str">
            <v>KETEPATAN LOGIN</v>
          </cell>
          <cell r="RO116">
            <v>0</v>
          </cell>
          <cell r="RP116">
            <v>0</v>
          </cell>
          <cell r="RQ116">
            <v>0</v>
          </cell>
          <cell r="RR116">
            <v>0</v>
          </cell>
          <cell r="RS116" t="str">
            <v>CES</v>
          </cell>
          <cell r="RT116">
            <v>0</v>
          </cell>
          <cell r="RU116">
            <v>0</v>
          </cell>
          <cell r="RV116">
            <v>0</v>
          </cell>
          <cell r="RW116">
            <v>0</v>
          </cell>
          <cell r="RX116">
            <v>0</v>
          </cell>
          <cell r="RZ116">
            <v>0.37638888888888899</v>
          </cell>
          <cell r="SA116">
            <v>0.375</v>
          </cell>
          <cell r="SB116">
            <v>0.37499999999999994</v>
          </cell>
          <cell r="SC116">
            <v>0</v>
          </cell>
          <cell r="SD116">
            <v>0</v>
          </cell>
          <cell r="SE116">
            <v>0.37083333333333324</v>
          </cell>
          <cell r="SF116">
            <v>1.375</v>
          </cell>
          <cell r="SG116">
            <v>0.37013888888888902</v>
          </cell>
          <cell r="SH116">
            <v>0</v>
          </cell>
          <cell r="SI116">
            <v>0</v>
          </cell>
          <cell r="SJ116">
            <v>0.37430555555555556</v>
          </cell>
          <cell r="SK116">
            <v>0.375</v>
          </cell>
          <cell r="SL116">
            <v>0.37499999999999994</v>
          </cell>
          <cell r="SM116">
            <v>0.375</v>
          </cell>
          <cell r="SN116">
            <v>0</v>
          </cell>
          <cell r="SO116">
            <v>0</v>
          </cell>
          <cell r="SP116">
            <v>0.375</v>
          </cell>
          <cell r="SQ116">
            <v>0.37569444444444444</v>
          </cell>
          <cell r="SR116">
            <v>0.37777777777777777</v>
          </cell>
          <cell r="SS116">
            <v>0.37499999999999994</v>
          </cell>
          <cell r="ST116">
            <v>0.37361111111111101</v>
          </cell>
          <cell r="SU116">
            <v>0</v>
          </cell>
          <cell r="SV116">
            <v>0</v>
          </cell>
          <cell r="SW116">
            <v>0.41527777777777775</v>
          </cell>
          <cell r="SX116">
            <v>0.375</v>
          </cell>
          <cell r="SY116">
            <v>0.37638888888888888</v>
          </cell>
          <cell r="SZ116">
            <v>0</v>
          </cell>
          <cell r="TA116">
            <v>0.41736111111111113</v>
          </cell>
          <cell r="TB116">
            <v>0</v>
          </cell>
          <cell r="TC116">
            <v>0</v>
          </cell>
          <cell r="TD116">
            <v>0</v>
          </cell>
          <cell r="TF116">
            <v>0</v>
          </cell>
          <cell r="TG116">
            <v>0</v>
          </cell>
          <cell r="TH116">
            <v>0</v>
          </cell>
          <cell r="TI116">
            <v>0</v>
          </cell>
          <cell r="TJ116">
            <v>0</v>
          </cell>
          <cell r="TK116">
            <v>0</v>
          </cell>
          <cell r="TL116">
            <v>0</v>
          </cell>
          <cell r="TM116">
            <v>0</v>
          </cell>
          <cell r="TN116">
            <v>0</v>
          </cell>
          <cell r="TO116">
            <v>0</v>
          </cell>
          <cell r="TP116">
            <v>0</v>
          </cell>
          <cell r="TQ116">
            <v>0</v>
          </cell>
          <cell r="TR116">
            <v>0</v>
          </cell>
          <cell r="TS116">
            <v>0</v>
          </cell>
          <cell r="TT116">
            <v>0</v>
          </cell>
          <cell r="TU116">
            <v>0</v>
          </cell>
          <cell r="TV116">
            <v>0</v>
          </cell>
          <cell r="TW116">
            <v>0</v>
          </cell>
          <cell r="TX116">
            <v>0</v>
          </cell>
          <cell r="TY116">
            <v>0</v>
          </cell>
          <cell r="TZ116">
            <v>0</v>
          </cell>
          <cell r="UA116">
            <v>0</v>
          </cell>
          <cell r="UB116">
            <v>0</v>
          </cell>
          <cell r="UC116">
            <v>0</v>
          </cell>
          <cell r="UD116">
            <v>0</v>
          </cell>
          <cell r="UE116">
            <v>0</v>
          </cell>
          <cell r="UF116">
            <v>0</v>
          </cell>
          <cell r="UG116">
            <v>0</v>
          </cell>
          <cell r="UH116">
            <v>0</v>
          </cell>
          <cell r="UI116">
            <v>0</v>
          </cell>
          <cell r="UJ116">
            <v>0</v>
          </cell>
          <cell r="UL116">
            <v>0</v>
          </cell>
          <cell r="UM116">
            <v>0</v>
          </cell>
          <cell r="UN116">
            <v>0</v>
          </cell>
          <cell r="UO116">
            <v>0</v>
          </cell>
          <cell r="UP116">
            <v>0</v>
          </cell>
          <cell r="UQ116">
            <v>0</v>
          </cell>
          <cell r="UR116">
            <v>0</v>
          </cell>
          <cell r="US116">
            <v>0</v>
          </cell>
          <cell r="UT116">
            <v>0</v>
          </cell>
          <cell r="UU116">
            <v>0</v>
          </cell>
          <cell r="UV116">
            <v>0</v>
          </cell>
          <cell r="UW116">
            <v>0</v>
          </cell>
          <cell r="UX116">
            <v>0</v>
          </cell>
          <cell r="UY116">
            <v>0</v>
          </cell>
          <cell r="UZ116">
            <v>0</v>
          </cell>
          <cell r="VA116">
            <v>0</v>
          </cell>
          <cell r="VB116">
            <v>0</v>
          </cell>
          <cell r="VC116">
            <v>0</v>
          </cell>
          <cell r="VD116">
            <v>0</v>
          </cell>
          <cell r="VE116">
            <v>0</v>
          </cell>
          <cell r="VF116">
            <v>0</v>
          </cell>
          <cell r="VG116">
            <v>0</v>
          </cell>
          <cell r="VH116">
            <v>0</v>
          </cell>
          <cell r="VI116">
            <v>0</v>
          </cell>
          <cell r="VJ116">
            <v>0</v>
          </cell>
          <cell r="VK116">
            <v>0</v>
          </cell>
          <cell r="VL116">
            <v>0</v>
          </cell>
          <cell r="VM116">
            <v>0</v>
          </cell>
          <cell r="VN116">
            <v>0</v>
          </cell>
          <cell r="VO116">
            <v>0</v>
          </cell>
          <cell r="VP116">
            <v>0</v>
          </cell>
          <cell r="VR116">
            <v>19</v>
          </cell>
          <cell r="VS116">
            <v>28</v>
          </cell>
          <cell r="VT116">
            <v>19</v>
          </cell>
          <cell r="VU116">
            <v>19</v>
          </cell>
          <cell r="VV116">
            <v>9</v>
          </cell>
          <cell r="VW116">
            <v>0</v>
          </cell>
          <cell r="VX116">
            <v>0</v>
          </cell>
          <cell r="VY116">
            <v>0</v>
          </cell>
          <cell r="VZ116">
            <v>0</v>
          </cell>
          <cell r="WA116">
            <v>0</v>
          </cell>
          <cell r="WB116">
            <v>0</v>
          </cell>
          <cell r="WC116">
            <v>0</v>
          </cell>
          <cell r="WD116">
            <v>0</v>
          </cell>
          <cell r="WE116">
            <v>0</v>
          </cell>
          <cell r="WF116">
            <v>0</v>
          </cell>
          <cell r="WG116">
            <v>0</v>
          </cell>
          <cell r="WH116">
            <v>0</v>
          </cell>
          <cell r="WI116">
            <v>0</v>
          </cell>
          <cell r="WJ116">
            <v>0</v>
          </cell>
          <cell r="WK116">
            <v>0</v>
          </cell>
          <cell r="WL116">
            <v>0</v>
          </cell>
          <cell r="WM116">
            <v>0</v>
          </cell>
          <cell r="WN116">
            <v>0</v>
          </cell>
          <cell r="WO116">
            <v>15</v>
          </cell>
          <cell r="WP116">
            <v>0</v>
          </cell>
          <cell r="WQ116">
            <v>0</v>
          </cell>
          <cell r="WR116">
            <v>3</v>
          </cell>
          <cell r="WS116">
            <v>3</v>
          </cell>
          <cell r="WT116">
            <v>0</v>
          </cell>
          <cell r="WU116">
            <v>0</v>
          </cell>
          <cell r="WV116">
            <v>0</v>
          </cell>
          <cell r="WW116">
            <v>0</v>
          </cell>
          <cell r="WX116">
            <v>0</v>
          </cell>
          <cell r="WY116">
            <v>3</v>
          </cell>
          <cell r="WZ116">
            <v>0</v>
          </cell>
          <cell r="XA116">
            <v>2</v>
          </cell>
          <cell r="XB116">
            <v>1</v>
          </cell>
          <cell r="XC116">
            <v>0</v>
          </cell>
          <cell r="XD116">
            <v>0</v>
          </cell>
          <cell r="XE116">
            <v>0</v>
          </cell>
          <cell r="XF116">
            <v>0</v>
          </cell>
          <cell r="XG116">
            <v>0</v>
          </cell>
          <cell r="XH116">
            <v>0</v>
          </cell>
          <cell r="XI116">
            <v>0</v>
          </cell>
          <cell r="XJ116">
            <v>3</v>
          </cell>
          <cell r="XK116">
            <v>6</v>
          </cell>
          <cell r="XL116">
            <v>8</v>
          </cell>
          <cell r="XM116">
            <v>5</v>
          </cell>
          <cell r="XN116">
            <v>19</v>
          </cell>
          <cell r="XO116">
            <v>0</v>
          </cell>
          <cell r="XP116">
            <v>0</v>
          </cell>
          <cell r="XQ116">
            <v>0</v>
          </cell>
          <cell r="XR116">
            <v>0</v>
          </cell>
          <cell r="XS116">
            <v>0</v>
          </cell>
          <cell r="XT116">
            <v>0</v>
          </cell>
          <cell r="XU116">
            <v>0</v>
          </cell>
          <cell r="XV116">
            <v>0</v>
          </cell>
          <cell r="XW116">
            <v>4</v>
          </cell>
          <cell r="XX116">
            <v>2</v>
          </cell>
          <cell r="XY116">
            <v>2</v>
          </cell>
          <cell r="XZ116">
            <v>8</v>
          </cell>
          <cell r="YA116">
            <v>0</v>
          </cell>
          <cell r="YB116">
            <v>0</v>
          </cell>
          <cell r="YC116">
            <v>0</v>
          </cell>
          <cell r="YD116">
            <v>0</v>
          </cell>
          <cell r="YE116">
            <v>0</v>
          </cell>
          <cell r="YF116">
            <v>38</v>
          </cell>
          <cell r="YG116">
            <v>1</v>
          </cell>
          <cell r="YH116">
            <v>1</v>
          </cell>
          <cell r="YI116">
            <v>1</v>
          </cell>
          <cell r="YJ116">
            <v>1</v>
          </cell>
          <cell r="YL116">
            <v>1</v>
          </cell>
          <cell r="YM116" t="str">
            <v>A</v>
          </cell>
          <cell r="YN116">
            <v>1</v>
          </cell>
          <cell r="YO116">
            <v>0</v>
          </cell>
          <cell r="YP116">
            <v>1</v>
          </cell>
        </row>
        <row r="117">
          <cell r="B117" t="str">
            <v>RESPI SILVA NADILA</v>
          </cell>
          <cell r="C117">
            <v>163096</v>
          </cell>
          <cell r="D117" t="str">
            <v>14</v>
          </cell>
          <cell r="E117" t="str">
            <v>ISLAM</v>
          </cell>
          <cell r="F117" t="str">
            <v>PHL</v>
          </cell>
          <cell r="G117" t="str">
            <v>POSTPAID</v>
          </cell>
          <cell r="J117">
            <v>20235889</v>
          </cell>
          <cell r="K117">
            <v>570087</v>
          </cell>
          <cell r="L117" t="str">
            <v>PEREMPUAN</v>
          </cell>
          <cell r="M117" t="str">
            <v>AGENT POSTPAID</v>
          </cell>
          <cell r="N117" t="str">
            <v>JEANNY ANASTASYA</v>
          </cell>
          <cell r="O117" t="str">
            <v>AAN YANUAR</v>
          </cell>
          <cell r="Q117">
            <v>0</v>
          </cell>
          <cell r="S117" t="str">
            <v>LP</v>
          </cell>
          <cell r="AB117">
            <v>0.375</v>
          </cell>
          <cell r="AC117">
            <v>22</v>
          </cell>
          <cell r="AD117" t="str">
            <v>H</v>
          </cell>
          <cell r="AM117">
            <v>0.37361111111111117</v>
          </cell>
          <cell r="AN117">
            <v>26</v>
          </cell>
          <cell r="AO117" t="str">
            <v>H</v>
          </cell>
          <cell r="AX117">
            <v>0.38680555555555546</v>
          </cell>
          <cell r="AY117">
            <v>28</v>
          </cell>
          <cell r="AZ117" t="str">
            <v>H</v>
          </cell>
          <cell r="BI117">
            <v>0.38680555555555568</v>
          </cell>
          <cell r="BJ117">
            <v>32</v>
          </cell>
          <cell r="BK117" t="str">
            <v>H</v>
          </cell>
          <cell r="BT117">
            <v>0.37777777777777777</v>
          </cell>
          <cell r="BU117">
            <v>30</v>
          </cell>
          <cell r="BV117" t="str">
            <v>TDP</v>
          </cell>
          <cell r="BW117" t="str">
            <v>INTAN MARDIANI</v>
          </cell>
          <cell r="BX117" t="str">
            <v>CES</v>
          </cell>
          <cell r="CE117">
            <v>0</v>
          </cell>
          <cell r="CG117" t="str">
            <v>LP</v>
          </cell>
          <cell r="CP117">
            <v>0.18055555555555564</v>
          </cell>
          <cell r="CR117" t="str">
            <v>LM</v>
          </cell>
          <cell r="DA117">
            <v>0.36666666666666659</v>
          </cell>
          <cell r="DB117">
            <v>22</v>
          </cell>
          <cell r="DC117" t="str">
            <v>H</v>
          </cell>
          <cell r="DL117">
            <v>0.42152777777777778</v>
          </cell>
          <cell r="DM117">
            <v>26</v>
          </cell>
          <cell r="DN117" t="str">
            <v>H</v>
          </cell>
          <cell r="DW117">
            <v>0.37500000000000011</v>
          </cell>
          <cell r="DX117">
            <v>30</v>
          </cell>
          <cell r="DY117" t="str">
            <v>H</v>
          </cell>
          <cell r="EH117">
            <v>0</v>
          </cell>
          <cell r="EJ117" t="str">
            <v>LP</v>
          </cell>
          <cell r="ES117">
            <v>0.375</v>
          </cell>
          <cell r="ET117">
            <v>22</v>
          </cell>
          <cell r="EU117" t="str">
            <v>H</v>
          </cell>
          <cell r="FD117">
            <v>0.37500000000000006</v>
          </cell>
          <cell r="FE117">
            <v>26</v>
          </cell>
          <cell r="FF117" t="str">
            <v>H</v>
          </cell>
          <cell r="FO117">
            <v>0.37708333333333333</v>
          </cell>
          <cell r="FP117">
            <v>33</v>
          </cell>
          <cell r="FQ117" t="str">
            <v>H</v>
          </cell>
          <cell r="FZ117">
            <v>0</v>
          </cell>
          <cell r="GB117" t="str">
            <v>LP</v>
          </cell>
          <cell r="GK117">
            <v>0</v>
          </cell>
          <cell r="GM117" t="str">
            <v>LP</v>
          </cell>
          <cell r="GV117">
            <v>0.375</v>
          </cell>
          <cell r="GW117">
            <v>22</v>
          </cell>
          <cell r="GX117" t="str">
            <v>H</v>
          </cell>
          <cell r="HG117">
            <v>0.3756944444444445</v>
          </cell>
          <cell r="HH117">
            <v>25</v>
          </cell>
          <cell r="HI117" t="str">
            <v>TDT</v>
          </cell>
          <cell r="HJ117" t="str">
            <v>ARISA DITA PRATAMI</v>
          </cell>
          <cell r="HR117">
            <v>0.37430555555555556</v>
          </cell>
          <cell r="HS117">
            <v>41</v>
          </cell>
          <cell r="HT117" t="str">
            <v>H</v>
          </cell>
          <cell r="IC117">
            <v>0</v>
          </cell>
          <cell r="IE117" t="str">
            <v>LP</v>
          </cell>
          <cell r="IN117">
            <v>0</v>
          </cell>
          <cell r="IP117" t="str">
            <v>LP</v>
          </cell>
          <cell r="JF117">
            <v>0</v>
          </cell>
          <cell r="JH117" t="str">
            <v>LP</v>
          </cell>
          <cell r="JQ117">
            <v>0.40555555555555567</v>
          </cell>
          <cell r="JR117">
            <v>22</v>
          </cell>
          <cell r="JS117" t="str">
            <v>H</v>
          </cell>
          <cell r="KB117">
            <v>0.41875000000000007</v>
          </cell>
          <cell r="KC117">
            <v>22</v>
          </cell>
          <cell r="KD117" t="str">
            <v>TDP</v>
          </cell>
          <cell r="KE117" t="str">
            <v>EVI NURASTUTI</v>
          </cell>
          <cell r="KF117" t="str">
            <v>KETEPATAN LOGIN</v>
          </cell>
          <cell r="KM117">
            <v>0.41805555555555562</v>
          </cell>
          <cell r="KN117">
            <v>22</v>
          </cell>
          <cell r="KO117" t="str">
            <v>TDP</v>
          </cell>
          <cell r="KP117" t="str">
            <v>CHRISTIN ANGELINA SIMARMATA</v>
          </cell>
          <cell r="KQ117" t="str">
            <v>QA SCORE</v>
          </cell>
          <cell r="KX117">
            <v>0.42013888888888873</v>
          </cell>
          <cell r="KY117">
            <v>33</v>
          </cell>
          <cell r="KZ117" t="str">
            <v>H</v>
          </cell>
          <cell r="LI117">
            <v>0.375</v>
          </cell>
          <cell r="LJ117">
            <v>33</v>
          </cell>
          <cell r="LK117" t="str">
            <v>H</v>
          </cell>
          <cell r="NB117">
            <v>0</v>
          </cell>
          <cell r="NC117">
            <v>22</v>
          </cell>
          <cell r="ND117">
            <v>26</v>
          </cell>
          <cell r="NE117">
            <v>28</v>
          </cell>
          <cell r="NF117">
            <v>32</v>
          </cell>
          <cell r="NG117">
            <v>30</v>
          </cell>
          <cell r="NH117">
            <v>0</v>
          </cell>
          <cell r="NI117">
            <v>0</v>
          </cell>
          <cell r="NJ117">
            <v>22</v>
          </cell>
          <cell r="NK117">
            <v>26</v>
          </cell>
          <cell r="NL117">
            <v>30</v>
          </cell>
          <cell r="NM117">
            <v>0</v>
          </cell>
          <cell r="NN117">
            <v>22</v>
          </cell>
          <cell r="NO117">
            <v>26</v>
          </cell>
          <cell r="NP117">
            <v>33</v>
          </cell>
          <cell r="NQ117">
            <v>0</v>
          </cell>
          <cell r="NR117">
            <v>0</v>
          </cell>
          <cell r="NS117">
            <v>22</v>
          </cell>
          <cell r="NT117">
            <v>25</v>
          </cell>
          <cell r="NU117">
            <v>41</v>
          </cell>
          <cell r="NV117">
            <v>0</v>
          </cell>
          <cell r="NW117">
            <v>0</v>
          </cell>
          <cell r="NX117">
            <v>0</v>
          </cell>
          <cell r="NY117">
            <v>22</v>
          </cell>
          <cell r="NZ117">
            <v>22</v>
          </cell>
          <cell r="OA117">
            <v>22</v>
          </cell>
          <cell r="OB117">
            <v>33</v>
          </cell>
          <cell r="OC117">
            <v>33</v>
          </cell>
          <cell r="OD117">
            <v>0</v>
          </cell>
          <cell r="OE117">
            <v>0</v>
          </cell>
          <cell r="OF117">
            <v>0</v>
          </cell>
          <cell r="OH117" t="str">
            <v>LP</v>
          </cell>
          <cell r="OI117" t="str">
            <v>H</v>
          </cell>
          <cell r="OJ117" t="str">
            <v>H</v>
          </cell>
          <cell r="OK117" t="str">
            <v>H</v>
          </cell>
          <cell r="OL117" t="str">
            <v>H</v>
          </cell>
          <cell r="OM117" t="str">
            <v>TDP</v>
          </cell>
          <cell r="ON117" t="str">
            <v>LP</v>
          </cell>
          <cell r="OO117" t="str">
            <v>LM</v>
          </cell>
          <cell r="OP117" t="str">
            <v>H</v>
          </cell>
          <cell r="OQ117" t="str">
            <v>H</v>
          </cell>
          <cell r="OR117" t="str">
            <v>H</v>
          </cell>
          <cell r="OS117" t="str">
            <v>LP</v>
          </cell>
          <cell r="OT117" t="str">
            <v>H</v>
          </cell>
          <cell r="OU117" t="str">
            <v>H</v>
          </cell>
          <cell r="OV117" t="str">
            <v>H</v>
          </cell>
          <cell r="OW117" t="str">
            <v>LP</v>
          </cell>
          <cell r="OX117" t="str">
            <v>LP</v>
          </cell>
          <cell r="OY117" t="str">
            <v>H</v>
          </cell>
          <cell r="OZ117" t="str">
            <v>TDT</v>
          </cell>
          <cell r="PA117" t="str">
            <v>H</v>
          </cell>
          <cell r="PB117" t="str">
            <v>LP</v>
          </cell>
          <cell r="PC117" t="str">
            <v>LP</v>
          </cell>
          <cell r="PD117" t="str">
            <v>LP</v>
          </cell>
          <cell r="PE117" t="str">
            <v>H</v>
          </cell>
          <cell r="PF117" t="str">
            <v>TDP</v>
          </cell>
          <cell r="PG117" t="str">
            <v>TDP</v>
          </cell>
          <cell r="PH117" t="str">
            <v>H</v>
          </cell>
          <cell r="PI117" t="str">
            <v>H</v>
          </cell>
          <cell r="PJ117">
            <v>0</v>
          </cell>
          <cell r="PK117">
            <v>0</v>
          </cell>
          <cell r="PL117">
            <v>0</v>
          </cell>
          <cell r="PN117">
            <v>0</v>
          </cell>
          <cell r="PO117">
            <v>0</v>
          </cell>
          <cell r="PP117">
            <v>0</v>
          </cell>
          <cell r="PQ117">
            <v>0</v>
          </cell>
          <cell r="PR117">
            <v>0</v>
          </cell>
          <cell r="PS117" t="str">
            <v>INTAN MARDIANI</v>
          </cell>
          <cell r="PT117">
            <v>0</v>
          </cell>
          <cell r="PU117">
            <v>0</v>
          </cell>
          <cell r="PV117">
            <v>0</v>
          </cell>
          <cell r="PW117">
            <v>0</v>
          </cell>
          <cell r="PX117">
            <v>0</v>
          </cell>
          <cell r="PY117">
            <v>0</v>
          </cell>
          <cell r="PZ117">
            <v>0</v>
          </cell>
          <cell r="QA117">
            <v>0</v>
          </cell>
          <cell r="QB117">
            <v>0</v>
          </cell>
          <cell r="QC117">
            <v>0</v>
          </cell>
          <cell r="QD117">
            <v>0</v>
          </cell>
          <cell r="QE117">
            <v>0</v>
          </cell>
          <cell r="QF117" t="str">
            <v>ARISA DITA PRATAMI</v>
          </cell>
          <cell r="QG117">
            <v>0</v>
          </cell>
          <cell r="QH117">
            <v>0</v>
          </cell>
          <cell r="QI117">
            <v>0</v>
          </cell>
          <cell r="QJ117">
            <v>0</v>
          </cell>
          <cell r="QK117">
            <v>0</v>
          </cell>
          <cell r="QL117" t="str">
            <v>EVI NURASTUTI</v>
          </cell>
          <cell r="QM117" t="str">
            <v>CHRISTIN ANGELINA SIMARMATA</v>
          </cell>
          <cell r="QN117">
            <v>0</v>
          </cell>
          <cell r="QO117">
            <v>0</v>
          </cell>
          <cell r="QP117">
            <v>0</v>
          </cell>
          <cell r="QQ117">
            <v>0</v>
          </cell>
          <cell r="QR117">
            <v>0</v>
          </cell>
          <cell r="QT117">
            <v>0</v>
          </cell>
          <cell r="QU117">
            <v>0</v>
          </cell>
          <cell r="QV117">
            <v>0</v>
          </cell>
          <cell r="QW117">
            <v>0</v>
          </cell>
          <cell r="QX117">
            <v>0</v>
          </cell>
          <cell r="QY117" t="str">
            <v>CES</v>
          </cell>
          <cell r="QZ117">
            <v>0</v>
          </cell>
          <cell r="RA117">
            <v>0</v>
          </cell>
          <cell r="RB117">
            <v>0</v>
          </cell>
          <cell r="RC117">
            <v>0</v>
          </cell>
          <cell r="RD117">
            <v>0</v>
          </cell>
          <cell r="RE117">
            <v>0</v>
          </cell>
          <cell r="RF117">
            <v>0</v>
          </cell>
          <cell r="RG117">
            <v>0</v>
          </cell>
          <cell r="RH117">
            <v>0</v>
          </cell>
          <cell r="RI117">
            <v>0</v>
          </cell>
          <cell r="RJ117">
            <v>0</v>
          </cell>
          <cell r="RK117">
            <v>0</v>
          </cell>
          <cell r="RL117">
            <v>0</v>
          </cell>
          <cell r="RM117">
            <v>0</v>
          </cell>
          <cell r="RN117">
            <v>0</v>
          </cell>
          <cell r="RO117">
            <v>0</v>
          </cell>
          <cell r="RP117">
            <v>0</v>
          </cell>
          <cell r="RQ117">
            <v>0</v>
          </cell>
          <cell r="RR117" t="str">
            <v>KETEPATAN LOGIN</v>
          </cell>
          <cell r="RS117" t="str">
            <v>QA SCORE</v>
          </cell>
          <cell r="RT117">
            <v>0</v>
          </cell>
          <cell r="RU117">
            <v>0</v>
          </cell>
          <cell r="RV117">
            <v>0</v>
          </cell>
          <cell r="RW117">
            <v>0</v>
          </cell>
          <cell r="RX117">
            <v>0</v>
          </cell>
          <cell r="RZ117">
            <v>0</v>
          </cell>
          <cell r="SA117">
            <v>0.375</v>
          </cell>
          <cell r="SB117">
            <v>0.37361111111111117</v>
          </cell>
          <cell r="SC117">
            <v>0.38680555555555546</v>
          </cell>
          <cell r="SD117">
            <v>0.38680555555555568</v>
          </cell>
          <cell r="SE117">
            <v>0.37777777777777777</v>
          </cell>
          <cell r="SF117">
            <v>0</v>
          </cell>
          <cell r="SG117">
            <v>0.18055555555555564</v>
          </cell>
          <cell r="SH117">
            <v>0.36666666666666659</v>
          </cell>
          <cell r="SI117">
            <v>0.42152777777777778</v>
          </cell>
          <cell r="SJ117">
            <v>0.37500000000000011</v>
          </cell>
          <cell r="SK117">
            <v>0</v>
          </cell>
          <cell r="SL117">
            <v>0.375</v>
          </cell>
          <cell r="SM117">
            <v>0.37500000000000006</v>
          </cell>
          <cell r="SN117">
            <v>0.37708333333333333</v>
          </cell>
          <cell r="SO117">
            <v>0</v>
          </cell>
          <cell r="SP117">
            <v>0</v>
          </cell>
          <cell r="SQ117">
            <v>0.375</v>
          </cell>
          <cell r="SR117">
            <v>0.3756944444444445</v>
          </cell>
          <cell r="SS117">
            <v>0.37430555555555556</v>
          </cell>
          <cell r="ST117">
            <v>0</v>
          </cell>
          <cell r="SU117">
            <v>0</v>
          </cell>
          <cell r="SV117">
            <v>0</v>
          </cell>
          <cell r="SW117">
            <v>0.40555555555555567</v>
          </cell>
          <cell r="SX117">
            <v>0.41875000000000007</v>
          </cell>
          <cell r="SY117">
            <v>0.41805555555555562</v>
          </cell>
          <cell r="SZ117">
            <v>0.42013888888888873</v>
          </cell>
          <cell r="TA117">
            <v>0.375</v>
          </cell>
          <cell r="TB117">
            <v>0</v>
          </cell>
          <cell r="TC117">
            <v>0</v>
          </cell>
          <cell r="TD117">
            <v>0</v>
          </cell>
          <cell r="TF117">
            <v>0</v>
          </cell>
          <cell r="TG117">
            <v>0</v>
          </cell>
          <cell r="TH117">
            <v>0</v>
          </cell>
          <cell r="TI117">
            <v>0</v>
          </cell>
          <cell r="TJ117">
            <v>0</v>
          </cell>
          <cell r="TK117">
            <v>0</v>
          </cell>
          <cell r="TL117">
            <v>0</v>
          </cell>
          <cell r="TM117">
            <v>0</v>
          </cell>
          <cell r="TN117">
            <v>0</v>
          </cell>
          <cell r="TO117">
            <v>0</v>
          </cell>
          <cell r="TP117">
            <v>0</v>
          </cell>
          <cell r="TQ117">
            <v>0</v>
          </cell>
          <cell r="TR117">
            <v>0</v>
          </cell>
          <cell r="TS117">
            <v>0</v>
          </cell>
          <cell r="TT117">
            <v>0</v>
          </cell>
          <cell r="TU117">
            <v>0</v>
          </cell>
          <cell r="TV117">
            <v>0</v>
          </cell>
          <cell r="TW117">
            <v>0</v>
          </cell>
          <cell r="TX117">
            <v>0</v>
          </cell>
          <cell r="TY117">
            <v>0</v>
          </cell>
          <cell r="TZ117">
            <v>0</v>
          </cell>
          <cell r="UA117">
            <v>0</v>
          </cell>
          <cell r="UB117">
            <v>0</v>
          </cell>
          <cell r="UC117">
            <v>0</v>
          </cell>
          <cell r="UD117">
            <v>0</v>
          </cell>
          <cell r="UE117">
            <v>0</v>
          </cell>
          <cell r="UF117">
            <v>0</v>
          </cell>
          <cell r="UG117">
            <v>0</v>
          </cell>
          <cell r="UH117">
            <v>0</v>
          </cell>
          <cell r="UI117">
            <v>0</v>
          </cell>
          <cell r="UJ117">
            <v>0</v>
          </cell>
          <cell r="UL117">
            <v>0</v>
          </cell>
          <cell r="UM117">
            <v>0</v>
          </cell>
          <cell r="UN117">
            <v>0</v>
          </cell>
          <cell r="UO117">
            <v>0</v>
          </cell>
          <cell r="UP117">
            <v>0</v>
          </cell>
          <cell r="UQ117">
            <v>0</v>
          </cell>
          <cell r="UR117">
            <v>0</v>
          </cell>
          <cell r="US117">
            <v>0</v>
          </cell>
          <cell r="UT117">
            <v>0</v>
          </cell>
          <cell r="UU117">
            <v>0</v>
          </cell>
          <cell r="UV117">
            <v>0</v>
          </cell>
          <cell r="UW117">
            <v>0</v>
          </cell>
          <cell r="UX117">
            <v>0</v>
          </cell>
          <cell r="UY117">
            <v>0</v>
          </cell>
          <cell r="UZ117">
            <v>0</v>
          </cell>
          <cell r="VA117">
            <v>0</v>
          </cell>
          <cell r="VB117">
            <v>0</v>
          </cell>
          <cell r="VC117">
            <v>0</v>
          </cell>
          <cell r="VD117">
            <v>0</v>
          </cell>
          <cell r="VE117">
            <v>0</v>
          </cell>
          <cell r="VF117">
            <v>0</v>
          </cell>
          <cell r="VG117">
            <v>0</v>
          </cell>
          <cell r="VH117">
            <v>0</v>
          </cell>
          <cell r="VI117">
            <v>0</v>
          </cell>
          <cell r="VJ117">
            <v>0</v>
          </cell>
          <cell r="VK117">
            <v>0</v>
          </cell>
          <cell r="VL117">
            <v>0</v>
          </cell>
          <cell r="VM117">
            <v>0</v>
          </cell>
          <cell r="VN117">
            <v>0</v>
          </cell>
          <cell r="VO117">
            <v>0</v>
          </cell>
          <cell r="VP117">
            <v>0</v>
          </cell>
          <cell r="VR117">
            <v>19</v>
          </cell>
          <cell r="VS117">
            <v>28</v>
          </cell>
          <cell r="VT117">
            <v>19</v>
          </cell>
          <cell r="VU117">
            <v>19</v>
          </cell>
          <cell r="VV117">
            <v>9</v>
          </cell>
          <cell r="VW117">
            <v>0</v>
          </cell>
          <cell r="VX117">
            <v>0</v>
          </cell>
          <cell r="VY117">
            <v>0</v>
          </cell>
          <cell r="VZ117">
            <v>0</v>
          </cell>
          <cell r="WA117">
            <v>0</v>
          </cell>
          <cell r="WB117">
            <v>0</v>
          </cell>
          <cell r="WC117">
            <v>0</v>
          </cell>
          <cell r="WD117">
            <v>0</v>
          </cell>
          <cell r="WE117">
            <v>0</v>
          </cell>
          <cell r="WF117">
            <v>0</v>
          </cell>
          <cell r="WG117">
            <v>0</v>
          </cell>
          <cell r="WH117">
            <v>0</v>
          </cell>
          <cell r="WI117">
            <v>0</v>
          </cell>
          <cell r="WJ117">
            <v>0</v>
          </cell>
          <cell r="WK117">
            <v>0</v>
          </cell>
          <cell r="WL117">
            <v>0</v>
          </cell>
          <cell r="WM117">
            <v>0</v>
          </cell>
          <cell r="WN117">
            <v>0</v>
          </cell>
          <cell r="WO117">
            <v>0</v>
          </cell>
          <cell r="WP117">
            <v>1</v>
          </cell>
          <cell r="WQ117">
            <v>1</v>
          </cell>
          <cell r="WR117">
            <v>3</v>
          </cell>
          <cell r="WS117">
            <v>4</v>
          </cell>
          <cell r="WT117">
            <v>0</v>
          </cell>
          <cell r="WU117">
            <v>0</v>
          </cell>
          <cell r="WV117">
            <v>0</v>
          </cell>
          <cell r="WW117">
            <v>0</v>
          </cell>
          <cell r="WX117">
            <v>0</v>
          </cell>
          <cell r="WY117">
            <v>3</v>
          </cell>
          <cell r="WZ117">
            <v>0</v>
          </cell>
          <cell r="XA117">
            <v>1</v>
          </cell>
          <cell r="XB117">
            <v>1</v>
          </cell>
          <cell r="XC117">
            <v>0</v>
          </cell>
          <cell r="XD117">
            <v>1</v>
          </cell>
          <cell r="XE117">
            <v>0</v>
          </cell>
          <cell r="XF117">
            <v>0</v>
          </cell>
          <cell r="XG117">
            <v>0</v>
          </cell>
          <cell r="XH117">
            <v>0</v>
          </cell>
          <cell r="XI117">
            <v>0</v>
          </cell>
          <cell r="XJ117">
            <v>3</v>
          </cell>
          <cell r="XK117">
            <v>7</v>
          </cell>
          <cell r="XL117">
            <v>7</v>
          </cell>
          <cell r="XM117">
            <v>5</v>
          </cell>
          <cell r="XN117">
            <v>19</v>
          </cell>
          <cell r="XO117">
            <v>0</v>
          </cell>
          <cell r="XP117">
            <v>0</v>
          </cell>
          <cell r="XQ117">
            <v>0</v>
          </cell>
          <cell r="XR117">
            <v>0</v>
          </cell>
          <cell r="XS117">
            <v>0</v>
          </cell>
          <cell r="XT117">
            <v>0</v>
          </cell>
          <cell r="XU117">
            <v>0</v>
          </cell>
          <cell r="XV117">
            <v>0</v>
          </cell>
          <cell r="XW117">
            <v>2</v>
          </cell>
          <cell r="XX117">
            <v>3</v>
          </cell>
          <cell r="XY117">
            <v>3</v>
          </cell>
          <cell r="XZ117">
            <v>8</v>
          </cell>
          <cell r="YA117">
            <v>0</v>
          </cell>
          <cell r="YB117">
            <v>0</v>
          </cell>
          <cell r="YC117">
            <v>0</v>
          </cell>
          <cell r="YD117">
            <v>0</v>
          </cell>
          <cell r="YE117">
            <v>0</v>
          </cell>
          <cell r="YF117">
            <v>38</v>
          </cell>
          <cell r="YG117">
            <v>1</v>
          </cell>
          <cell r="YH117">
            <v>1</v>
          </cell>
          <cell r="YI117">
            <v>1</v>
          </cell>
          <cell r="YJ117">
            <v>1</v>
          </cell>
          <cell r="YL117">
            <v>1</v>
          </cell>
          <cell r="YM117" t="str">
            <v>A</v>
          </cell>
          <cell r="YN117">
            <v>1</v>
          </cell>
          <cell r="YO117">
            <v>0</v>
          </cell>
          <cell r="YP117">
            <v>1</v>
          </cell>
        </row>
        <row r="118">
          <cell r="B118" t="str">
            <v>SELLY SILVIA</v>
          </cell>
          <cell r="C118">
            <v>166729</v>
          </cell>
          <cell r="D118" t="str">
            <v>1</v>
          </cell>
          <cell r="E118" t="str">
            <v>ISLAM</v>
          </cell>
          <cell r="F118" t="str">
            <v>PHL</v>
          </cell>
          <cell r="G118" t="str">
            <v>POSTPAID</v>
          </cell>
          <cell r="J118">
            <v>20236741</v>
          </cell>
          <cell r="K118">
            <v>570037</v>
          </cell>
          <cell r="L118" t="str">
            <v>PEREMPUAN</v>
          </cell>
          <cell r="M118" t="str">
            <v>AGENT POSTPAID</v>
          </cell>
          <cell r="N118" t="str">
            <v>METI PERMAYANTI</v>
          </cell>
          <cell r="O118" t="str">
            <v>RIKA RIANY</v>
          </cell>
          <cell r="Q118">
            <v>0.37569444444444444</v>
          </cell>
          <cell r="R118">
            <v>23</v>
          </cell>
          <cell r="S118" t="str">
            <v>H</v>
          </cell>
          <cell r="AB118">
            <v>0.41944444444444445</v>
          </cell>
          <cell r="AC118">
            <v>26</v>
          </cell>
          <cell r="AD118" t="str">
            <v>H</v>
          </cell>
          <cell r="AM118">
            <v>0.39027777777777778</v>
          </cell>
          <cell r="AN118">
            <v>32</v>
          </cell>
          <cell r="AO118" t="str">
            <v>H</v>
          </cell>
          <cell r="AX118">
            <v>0.38402777777777769</v>
          </cell>
          <cell r="AY118">
            <v>32</v>
          </cell>
          <cell r="AZ118" t="str">
            <v>H</v>
          </cell>
          <cell r="BI118">
            <v>0</v>
          </cell>
          <cell r="BK118" t="str">
            <v>LP</v>
          </cell>
          <cell r="BT118">
            <v>0.19861111111111113</v>
          </cell>
          <cell r="BV118" t="str">
            <v>LM</v>
          </cell>
          <cell r="CE118">
            <v>0.38680555555555557</v>
          </cell>
          <cell r="CF118">
            <v>22</v>
          </cell>
          <cell r="CG118" t="str">
            <v>H</v>
          </cell>
          <cell r="CP118">
            <v>0.38402777777777769</v>
          </cell>
          <cell r="CQ118">
            <v>32</v>
          </cell>
          <cell r="CR118" t="str">
            <v>H</v>
          </cell>
          <cell r="DA118">
            <v>0.41944444444444445</v>
          </cell>
          <cell r="DB118">
            <v>32</v>
          </cell>
          <cell r="DC118" t="str">
            <v>H</v>
          </cell>
          <cell r="DL118">
            <v>0</v>
          </cell>
          <cell r="DN118" t="str">
            <v>LP</v>
          </cell>
          <cell r="DW118">
            <v>0</v>
          </cell>
          <cell r="DY118" t="str">
            <v>LP</v>
          </cell>
          <cell r="EH118">
            <v>0.37569444444444455</v>
          </cell>
          <cell r="EI118">
            <v>22</v>
          </cell>
          <cell r="EJ118" t="str">
            <v>H</v>
          </cell>
          <cell r="ES118">
            <v>0.3888888888888889</v>
          </cell>
          <cell r="ET118">
            <v>25</v>
          </cell>
          <cell r="EU118" t="str">
            <v>H</v>
          </cell>
          <cell r="FD118">
            <v>0.37569444444444444</v>
          </cell>
          <cell r="FE118">
            <v>30</v>
          </cell>
          <cell r="FF118" t="str">
            <v>H</v>
          </cell>
          <cell r="FO118">
            <v>0.375</v>
          </cell>
          <cell r="FP118">
            <v>30</v>
          </cell>
          <cell r="FQ118" t="str">
            <v>TDT</v>
          </cell>
          <cell r="FR118" t="str">
            <v>TRIA VIDIYANTI</v>
          </cell>
          <cell r="FZ118">
            <v>0</v>
          </cell>
          <cell r="GB118" t="str">
            <v>LP</v>
          </cell>
          <cell r="GK118">
            <v>0</v>
          </cell>
          <cell r="GM118" t="str">
            <v>LP</v>
          </cell>
          <cell r="GV118">
            <v>0</v>
          </cell>
          <cell r="GX118" t="str">
            <v>LP</v>
          </cell>
          <cell r="HG118">
            <v>0.37916666666666665</v>
          </cell>
          <cell r="HH118">
            <v>22</v>
          </cell>
          <cell r="HI118" t="str">
            <v>H</v>
          </cell>
          <cell r="HR118">
            <v>0.3756944444444445</v>
          </cell>
          <cell r="HS118">
            <v>26</v>
          </cell>
          <cell r="HT118" t="str">
            <v>H</v>
          </cell>
          <cell r="IC118">
            <v>0.41805555555555562</v>
          </cell>
          <cell r="ID118">
            <v>30</v>
          </cell>
          <cell r="IE118" t="str">
            <v>H</v>
          </cell>
          <cell r="IN118">
            <v>0.3930555555555556</v>
          </cell>
          <cell r="IO118">
            <v>33</v>
          </cell>
          <cell r="IP118" t="str">
            <v>H</v>
          </cell>
          <cell r="JF118">
            <v>0</v>
          </cell>
          <cell r="JH118" t="str">
            <v>LP</v>
          </cell>
          <cell r="JQ118">
            <v>0.41388888888888886</v>
          </cell>
          <cell r="JR118">
            <v>23</v>
          </cell>
          <cell r="JS118" t="str">
            <v>H</v>
          </cell>
          <cell r="KB118">
            <v>0.41666666666666669</v>
          </cell>
          <cell r="KC118">
            <v>26</v>
          </cell>
          <cell r="KD118" t="str">
            <v>H</v>
          </cell>
          <cell r="KM118">
            <v>0.42291666666666666</v>
          </cell>
          <cell r="KN118">
            <v>32</v>
          </cell>
          <cell r="KO118" t="str">
            <v>H</v>
          </cell>
          <cell r="KX118">
            <v>0.41736111111111113</v>
          </cell>
          <cell r="KY118">
            <v>48</v>
          </cell>
          <cell r="KZ118" t="str">
            <v>H</v>
          </cell>
          <cell r="LI118">
            <v>0</v>
          </cell>
          <cell r="LK118" t="str">
            <v>LP</v>
          </cell>
          <cell r="NB118">
            <v>23</v>
          </cell>
          <cell r="NC118">
            <v>26</v>
          </cell>
          <cell r="ND118">
            <v>32</v>
          </cell>
          <cell r="NE118">
            <v>32</v>
          </cell>
          <cell r="NF118">
            <v>0</v>
          </cell>
          <cell r="NG118">
            <v>0</v>
          </cell>
          <cell r="NH118">
            <v>22</v>
          </cell>
          <cell r="NI118">
            <v>32</v>
          </cell>
          <cell r="NJ118">
            <v>32</v>
          </cell>
          <cell r="NK118">
            <v>0</v>
          </cell>
          <cell r="NL118">
            <v>0</v>
          </cell>
          <cell r="NM118">
            <v>22</v>
          </cell>
          <cell r="NN118">
            <v>25</v>
          </cell>
          <cell r="NO118">
            <v>30</v>
          </cell>
          <cell r="NP118">
            <v>30</v>
          </cell>
          <cell r="NQ118">
            <v>0</v>
          </cell>
          <cell r="NR118">
            <v>0</v>
          </cell>
          <cell r="NS118">
            <v>0</v>
          </cell>
          <cell r="NT118">
            <v>22</v>
          </cell>
          <cell r="NU118">
            <v>26</v>
          </cell>
          <cell r="NV118">
            <v>30</v>
          </cell>
          <cell r="NW118">
            <v>33</v>
          </cell>
          <cell r="NX118">
            <v>0</v>
          </cell>
          <cell r="NY118">
            <v>23</v>
          </cell>
          <cell r="NZ118">
            <v>26</v>
          </cell>
          <cell r="OA118">
            <v>32</v>
          </cell>
          <cell r="OB118">
            <v>48</v>
          </cell>
          <cell r="OC118">
            <v>0</v>
          </cell>
          <cell r="OD118">
            <v>0</v>
          </cell>
          <cell r="OE118">
            <v>0</v>
          </cell>
          <cell r="OF118">
            <v>0</v>
          </cell>
          <cell r="OH118" t="str">
            <v>H</v>
          </cell>
          <cell r="OI118" t="str">
            <v>H</v>
          </cell>
          <cell r="OJ118" t="str">
            <v>H</v>
          </cell>
          <cell r="OK118" t="str">
            <v>H</v>
          </cell>
          <cell r="OL118" t="str">
            <v>LP</v>
          </cell>
          <cell r="OM118" t="str">
            <v>LM</v>
          </cell>
          <cell r="ON118" t="str">
            <v>H</v>
          </cell>
          <cell r="OO118" t="str">
            <v>H</v>
          </cell>
          <cell r="OP118" t="str">
            <v>H</v>
          </cell>
          <cell r="OQ118" t="str">
            <v>LP</v>
          </cell>
          <cell r="OR118" t="str">
            <v>LP</v>
          </cell>
          <cell r="OS118" t="str">
            <v>H</v>
          </cell>
          <cell r="OT118" t="str">
            <v>H</v>
          </cell>
          <cell r="OU118" t="str">
            <v>H</v>
          </cell>
          <cell r="OV118" t="str">
            <v>TDT</v>
          </cell>
          <cell r="OW118" t="str">
            <v>LP</v>
          </cell>
          <cell r="OX118" t="str">
            <v>LP</v>
          </cell>
          <cell r="OY118" t="str">
            <v>LP</v>
          </cell>
          <cell r="OZ118" t="str">
            <v>H</v>
          </cell>
          <cell r="PA118" t="str">
            <v>H</v>
          </cell>
          <cell r="PB118" t="str">
            <v>H</v>
          </cell>
          <cell r="PC118" t="str">
            <v>H</v>
          </cell>
          <cell r="PD118" t="str">
            <v>LP</v>
          </cell>
          <cell r="PE118" t="str">
            <v>H</v>
          </cell>
          <cell r="PF118" t="str">
            <v>H</v>
          </cell>
          <cell r="PG118" t="str">
            <v>H</v>
          </cell>
          <cell r="PH118" t="str">
            <v>H</v>
          </cell>
          <cell r="PI118" t="str">
            <v>LP</v>
          </cell>
          <cell r="PJ118">
            <v>0</v>
          </cell>
          <cell r="PK118">
            <v>0</v>
          </cell>
          <cell r="PL118">
            <v>0</v>
          </cell>
          <cell r="PN118">
            <v>0</v>
          </cell>
          <cell r="PO118">
            <v>0</v>
          </cell>
          <cell r="PP118">
            <v>0</v>
          </cell>
          <cell r="PQ118">
            <v>0</v>
          </cell>
          <cell r="PR118">
            <v>0</v>
          </cell>
          <cell r="PS118">
            <v>0</v>
          </cell>
          <cell r="PT118">
            <v>0</v>
          </cell>
          <cell r="PU118">
            <v>0</v>
          </cell>
          <cell r="PV118">
            <v>0</v>
          </cell>
          <cell r="PW118">
            <v>0</v>
          </cell>
          <cell r="PX118">
            <v>0</v>
          </cell>
          <cell r="PY118">
            <v>0</v>
          </cell>
          <cell r="PZ118">
            <v>0</v>
          </cell>
          <cell r="QA118">
            <v>0</v>
          </cell>
          <cell r="QB118" t="str">
            <v>TRIA VIDIYANTI</v>
          </cell>
          <cell r="QC118">
            <v>0</v>
          </cell>
          <cell r="QD118">
            <v>0</v>
          </cell>
          <cell r="QE118">
            <v>0</v>
          </cell>
          <cell r="QF118">
            <v>0</v>
          </cell>
          <cell r="QG118">
            <v>0</v>
          </cell>
          <cell r="QH118">
            <v>0</v>
          </cell>
          <cell r="QI118">
            <v>0</v>
          </cell>
          <cell r="QJ118">
            <v>0</v>
          </cell>
          <cell r="QK118">
            <v>0</v>
          </cell>
          <cell r="QL118">
            <v>0</v>
          </cell>
          <cell r="QM118">
            <v>0</v>
          </cell>
          <cell r="QN118">
            <v>0</v>
          </cell>
          <cell r="QO118">
            <v>0</v>
          </cell>
          <cell r="QP118">
            <v>0</v>
          </cell>
          <cell r="QQ118">
            <v>0</v>
          </cell>
          <cell r="QR118">
            <v>0</v>
          </cell>
          <cell r="QT118">
            <v>0</v>
          </cell>
          <cell r="QU118">
            <v>0</v>
          </cell>
          <cell r="QV118">
            <v>0</v>
          </cell>
          <cell r="QW118">
            <v>0</v>
          </cell>
          <cell r="QX118">
            <v>0</v>
          </cell>
          <cell r="QY118">
            <v>0</v>
          </cell>
          <cell r="QZ118">
            <v>0</v>
          </cell>
          <cell r="RA118">
            <v>0</v>
          </cell>
          <cell r="RB118">
            <v>0</v>
          </cell>
          <cell r="RC118">
            <v>0</v>
          </cell>
          <cell r="RD118">
            <v>0</v>
          </cell>
          <cell r="RE118">
            <v>0</v>
          </cell>
          <cell r="RF118">
            <v>0</v>
          </cell>
          <cell r="RG118">
            <v>0</v>
          </cell>
          <cell r="RH118">
            <v>0</v>
          </cell>
          <cell r="RI118">
            <v>0</v>
          </cell>
          <cell r="RJ118">
            <v>0</v>
          </cell>
          <cell r="RK118">
            <v>0</v>
          </cell>
          <cell r="RL118">
            <v>0</v>
          </cell>
          <cell r="RM118">
            <v>0</v>
          </cell>
          <cell r="RN118">
            <v>0</v>
          </cell>
          <cell r="RO118">
            <v>0</v>
          </cell>
          <cell r="RP118">
            <v>0</v>
          </cell>
          <cell r="RQ118">
            <v>0</v>
          </cell>
          <cell r="RR118">
            <v>0</v>
          </cell>
          <cell r="RS118">
            <v>0</v>
          </cell>
          <cell r="RT118">
            <v>0</v>
          </cell>
          <cell r="RU118">
            <v>0</v>
          </cell>
          <cell r="RV118">
            <v>0</v>
          </cell>
          <cell r="RW118">
            <v>0</v>
          </cell>
          <cell r="RX118">
            <v>0</v>
          </cell>
          <cell r="RZ118">
            <v>0.37569444444444444</v>
          </cell>
          <cell r="SA118">
            <v>0.41944444444444445</v>
          </cell>
          <cell r="SB118">
            <v>0.39027777777777778</v>
          </cell>
          <cell r="SC118">
            <v>0.38402777777777769</v>
          </cell>
          <cell r="SD118">
            <v>0</v>
          </cell>
          <cell r="SE118">
            <v>0.19861111111111113</v>
          </cell>
          <cell r="SF118">
            <v>0.38680555555555557</v>
          </cell>
          <cell r="SG118">
            <v>0.38402777777777769</v>
          </cell>
          <cell r="SH118">
            <v>0.41944444444444445</v>
          </cell>
          <cell r="SI118">
            <v>0</v>
          </cell>
          <cell r="SJ118">
            <v>0</v>
          </cell>
          <cell r="SK118">
            <v>0.37569444444444455</v>
          </cell>
          <cell r="SL118">
            <v>0.3888888888888889</v>
          </cell>
          <cell r="SM118">
            <v>0.37569444444444444</v>
          </cell>
          <cell r="SN118">
            <v>0.375</v>
          </cell>
          <cell r="SO118">
            <v>0</v>
          </cell>
          <cell r="SP118">
            <v>0</v>
          </cell>
          <cell r="SQ118">
            <v>0</v>
          </cell>
          <cell r="SR118">
            <v>0.37916666666666665</v>
          </cell>
          <cell r="SS118">
            <v>0.3756944444444445</v>
          </cell>
          <cell r="ST118">
            <v>0.41805555555555562</v>
          </cell>
          <cell r="SU118">
            <v>0.3930555555555556</v>
          </cell>
          <cell r="SV118">
            <v>0</v>
          </cell>
          <cell r="SW118">
            <v>0.41388888888888886</v>
          </cell>
          <cell r="SX118">
            <v>0.41666666666666669</v>
          </cell>
          <cell r="SY118">
            <v>0.42291666666666666</v>
          </cell>
          <cell r="SZ118">
            <v>0.41736111111111113</v>
          </cell>
          <cell r="TA118">
            <v>0</v>
          </cell>
          <cell r="TB118">
            <v>0</v>
          </cell>
          <cell r="TC118">
            <v>0</v>
          </cell>
          <cell r="TD118">
            <v>0</v>
          </cell>
          <cell r="TF118">
            <v>0</v>
          </cell>
          <cell r="TG118">
            <v>0</v>
          </cell>
          <cell r="TH118">
            <v>0</v>
          </cell>
          <cell r="TI118">
            <v>0</v>
          </cell>
          <cell r="TJ118">
            <v>0</v>
          </cell>
          <cell r="TK118">
            <v>0</v>
          </cell>
          <cell r="TL118">
            <v>0</v>
          </cell>
          <cell r="TM118">
            <v>0</v>
          </cell>
          <cell r="TN118">
            <v>0</v>
          </cell>
          <cell r="TO118">
            <v>0</v>
          </cell>
          <cell r="TP118">
            <v>0</v>
          </cell>
          <cell r="TQ118">
            <v>0</v>
          </cell>
          <cell r="TR118">
            <v>0</v>
          </cell>
          <cell r="TS118">
            <v>0</v>
          </cell>
          <cell r="TT118">
            <v>0</v>
          </cell>
          <cell r="TU118">
            <v>0</v>
          </cell>
          <cell r="TV118">
            <v>0</v>
          </cell>
          <cell r="TW118">
            <v>0</v>
          </cell>
          <cell r="TX118">
            <v>0</v>
          </cell>
          <cell r="TY118">
            <v>0</v>
          </cell>
          <cell r="TZ118">
            <v>0</v>
          </cell>
          <cell r="UA118">
            <v>0</v>
          </cell>
          <cell r="UB118">
            <v>0</v>
          </cell>
          <cell r="UC118">
            <v>0</v>
          </cell>
          <cell r="UD118">
            <v>0</v>
          </cell>
          <cell r="UE118">
            <v>0</v>
          </cell>
          <cell r="UF118">
            <v>0</v>
          </cell>
          <cell r="UG118">
            <v>0</v>
          </cell>
          <cell r="UH118">
            <v>0</v>
          </cell>
          <cell r="UI118">
            <v>0</v>
          </cell>
          <cell r="UJ118">
            <v>0</v>
          </cell>
          <cell r="UL118">
            <v>0</v>
          </cell>
          <cell r="UM118">
            <v>0</v>
          </cell>
          <cell r="UN118">
            <v>0</v>
          </cell>
          <cell r="UO118">
            <v>0</v>
          </cell>
          <cell r="UP118">
            <v>0</v>
          </cell>
          <cell r="UQ118">
            <v>0</v>
          </cell>
          <cell r="UR118">
            <v>0</v>
          </cell>
          <cell r="US118">
            <v>0</v>
          </cell>
          <cell r="UT118">
            <v>0</v>
          </cell>
          <cell r="UU118">
            <v>0</v>
          </cell>
          <cell r="UV118">
            <v>0</v>
          </cell>
          <cell r="UW118">
            <v>0</v>
          </cell>
          <cell r="UX118">
            <v>0</v>
          </cell>
          <cell r="UY118">
            <v>0</v>
          </cell>
          <cell r="UZ118">
            <v>0</v>
          </cell>
          <cell r="VA118">
            <v>0</v>
          </cell>
          <cell r="VB118">
            <v>0</v>
          </cell>
          <cell r="VC118">
            <v>0</v>
          </cell>
          <cell r="VD118">
            <v>0</v>
          </cell>
          <cell r="VE118">
            <v>0</v>
          </cell>
          <cell r="VF118">
            <v>0</v>
          </cell>
          <cell r="VG118">
            <v>0</v>
          </cell>
          <cell r="VH118">
            <v>0</v>
          </cell>
          <cell r="VI118">
            <v>0</v>
          </cell>
          <cell r="VJ118">
            <v>0</v>
          </cell>
          <cell r="VK118">
            <v>0</v>
          </cell>
          <cell r="VL118">
            <v>0</v>
          </cell>
          <cell r="VM118">
            <v>0</v>
          </cell>
          <cell r="VN118">
            <v>0</v>
          </cell>
          <cell r="VO118">
            <v>0</v>
          </cell>
          <cell r="VP118">
            <v>0</v>
          </cell>
          <cell r="VR118">
            <v>19</v>
          </cell>
          <cell r="VS118">
            <v>28</v>
          </cell>
          <cell r="VT118">
            <v>19</v>
          </cell>
          <cell r="VU118">
            <v>19</v>
          </cell>
          <cell r="VV118">
            <v>9</v>
          </cell>
          <cell r="VW118">
            <v>0</v>
          </cell>
          <cell r="VX118">
            <v>0</v>
          </cell>
          <cell r="VY118">
            <v>0</v>
          </cell>
          <cell r="VZ118">
            <v>0</v>
          </cell>
          <cell r="WA118">
            <v>0</v>
          </cell>
          <cell r="WB118">
            <v>0</v>
          </cell>
          <cell r="WC118">
            <v>0</v>
          </cell>
          <cell r="WD118">
            <v>0</v>
          </cell>
          <cell r="WE118">
            <v>0</v>
          </cell>
          <cell r="WF118">
            <v>0</v>
          </cell>
          <cell r="WG118">
            <v>0</v>
          </cell>
          <cell r="WH118">
            <v>0</v>
          </cell>
          <cell r="WI118">
            <v>0</v>
          </cell>
          <cell r="WJ118">
            <v>0</v>
          </cell>
          <cell r="WK118">
            <v>0</v>
          </cell>
          <cell r="WL118">
            <v>0</v>
          </cell>
          <cell r="WM118">
            <v>0</v>
          </cell>
          <cell r="WN118">
            <v>0</v>
          </cell>
          <cell r="WO118">
            <v>1</v>
          </cell>
          <cell r="WP118">
            <v>1</v>
          </cell>
          <cell r="WQ118">
            <v>1</v>
          </cell>
          <cell r="WR118">
            <v>0</v>
          </cell>
          <cell r="WS118">
            <v>1</v>
          </cell>
          <cell r="WT118">
            <v>0</v>
          </cell>
          <cell r="WU118">
            <v>0</v>
          </cell>
          <cell r="WV118">
            <v>0</v>
          </cell>
          <cell r="WW118">
            <v>0</v>
          </cell>
          <cell r="WX118">
            <v>0</v>
          </cell>
          <cell r="WY118">
            <v>0</v>
          </cell>
          <cell r="WZ118">
            <v>0</v>
          </cell>
          <cell r="XA118">
            <v>0</v>
          </cell>
          <cell r="XB118">
            <v>0</v>
          </cell>
          <cell r="XC118">
            <v>0</v>
          </cell>
          <cell r="XD118">
            <v>0</v>
          </cell>
          <cell r="XE118">
            <v>0</v>
          </cell>
          <cell r="XF118">
            <v>0</v>
          </cell>
          <cell r="XG118">
            <v>0</v>
          </cell>
          <cell r="XH118">
            <v>0</v>
          </cell>
          <cell r="XI118">
            <v>0</v>
          </cell>
          <cell r="XJ118">
            <v>0</v>
          </cell>
          <cell r="XK118">
            <v>7</v>
          </cell>
          <cell r="XL118">
            <v>6</v>
          </cell>
          <cell r="XM118">
            <v>6</v>
          </cell>
          <cell r="XN118">
            <v>19</v>
          </cell>
          <cell r="XO118">
            <v>0</v>
          </cell>
          <cell r="XP118">
            <v>0</v>
          </cell>
          <cell r="XQ118">
            <v>0</v>
          </cell>
          <cell r="XR118">
            <v>0</v>
          </cell>
          <cell r="XS118">
            <v>0</v>
          </cell>
          <cell r="XT118">
            <v>0</v>
          </cell>
          <cell r="XU118">
            <v>0</v>
          </cell>
          <cell r="XV118">
            <v>0</v>
          </cell>
          <cell r="XW118">
            <v>2</v>
          </cell>
          <cell r="XX118">
            <v>4</v>
          </cell>
          <cell r="XY118">
            <v>4</v>
          </cell>
          <cell r="XZ118">
            <v>10</v>
          </cell>
          <cell r="YA118">
            <v>0</v>
          </cell>
          <cell r="YB118">
            <v>0</v>
          </cell>
          <cell r="YC118">
            <v>0</v>
          </cell>
          <cell r="YD118">
            <v>0</v>
          </cell>
          <cell r="YE118">
            <v>0</v>
          </cell>
          <cell r="YF118">
            <v>38</v>
          </cell>
          <cell r="YG118">
            <v>1</v>
          </cell>
          <cell r="YH118">
            <v>1</v>
          </cell>
          <cell r="YI118">
            <v>1</v>
          </cell>
          <cell r="YJ118">
            <v>1</v>
          </cell>
          <cell r="YL118">
            <v>1</v>
          </cell>
          <cell r="YM118" t="str">
            <v>A</v>
          </cell>
          <cell r="YN118">
            <v>1</v>
          </cell>
          <cell r="YO118">
            <v>0</v>
          </cell>
          <cell r="YP118">
            <v>1</v>
          </cell>
        </row>
        <row r="119">
          <cell r="B119" t="str">
            <v>SITI MARIAM</v>
          </cell>
          <cell r="C119">
            <v>160710</v>
          </cell>
          <cell r="D119" t="str">
            <v>BATCH 12</v>
          </cell>
          <cell r="E119" t="str">
            <v>ISLAM</v>
          </cell>
          <cell r="F119" t="str">
            <v>PHL</v>
          </cell>
          <cell r="G119" t="str">
            <v>POSTPAID</v>
          </cell>
          <cell r="J119">
            <v>19235325</v>
          </cell>
          <cell r="K119">
            <v>570113</v>
          </cell>
          <cell r="L119" t="str">
            <v>PEREMPUAN</v>
          </cell>
          <cell r="M119" t="str">
            <v>AGENT POSTPAID</v>
          </cell>
          <cell r="N119" t="str">
            <v>ANDRYAN ANAKOTTA PARY</v>
          </cell>
          <cell r="O119" t="str">
            <v>AAN YANUAR</v>
          </cell>
          <cell r="Q119">
            <v>0.375</v>
          </cell>
          <cell r="R119">
            <v>30</v>
          </cell>
          <cell r="S119" t="str">
            <v>H</v>
          </cell>
          <cell r="AB119">
            <v>0.37986111111111109</v>
          </cell>
          <cell r="AC119">
            <v>33</v>
          </cell>
          <cell r="AD119" t="str">
            <v>H</v>
          </cell>
          <cell r="AM119">
            <v>0</v>
          </cell>
          <cell r="AO119" t="str">
            <v>LP</v>
          </cell>
          <cell r="AX119">
            <v>0</v>
          </cell>
          <cell r="AZ119" t="str">
            <v>LP</v>
          </cell>
          <cell r="BI119">
            <v>0.38402777777777786</v>
          </cell>
          <cell r="BJ119">
            <v>22</v>
          </cell>
          <cell r="BK119" t="str">
            <v>H</v>
          </cell>
          <cell r="BT119">
            <v>0.37222222222222218</v>
          </cell>
          <cell r="BU119">
            <v>28</v>
          </cell>
          <cell r="BV119" t="str">
            <v>H</v>
          </cell>
          <cell r="CE119">
            <v>0.37361111111111123</v>
          </cell>
          <cell r="CF119">
            <v>33</v>
          </cell>
          <cell r="CG119" t="str">
            <v>H</v>
          </cell>
          <cell r="CP119">
            <v>0</v>
          </cell>
          <cell r="CR119" t="str">
            <v>LP</v>
          </cell>
          <cell r="DA119">
            <v>0.4111111111111112</v>
          </cell>
          <cell r="DB119">
            <v>22</v>
          </cell>
          <cell r="DC119" t="str">
            <v>H</v>
          </cell>
          <cell r="DL119">
            <v>0.41736111111111113</v>
          </cell>
          <cell r="DM119">
            <v>26</v>
          </cell>
          <cell r="DN119" t="str">
            <v>H</v>
          </cell>
          <cell r="DW119">
            <v>0.37500000000000006</v>
          </cell>
          <cell r="DX119">
            <v>26</v>
          </cell>
          <cell r="DY119" t="str">
            <v>H</v>
          </cell>
          <cell r="EH119">
            <v>0.375</v>
          </cell>
          <cell r="EI119">
            <v>33</v>
          </cell>
          <cell r="EJ119" t="str">
            <v>H</v>
          </cell>
          <cell r="ES119">
            <v>0.36875000000000002</v>
          </cell>
          <cell r="ET119">
            <v>42</v>
          </cell>
          <cell r="EU119" t="str">
            <v>H</v>
          </cell>
          <cell r="FD119">
            <v>0</v>
          </cell>
          <cell r="FF119" t="str">
            <v>LP</v>
          </cell>
          <cell r="FO119">
            <v>0</v>
          </cell>
          <cell r="FQ119" t="str">
            <v>LP</v>
          </cell>
          <cell r="FZ119">
            <v>0</v>
          </cell>
          <cell r="GB119" t="str">
            <v>LP</v>
          </cell>
          <cell r="GK119">
            <v>0.37500000000000006</v>
          </cell>
          <cell r="GL119">
            <v>26</v>
          </cell>
          <cell r="GM119" t="str">
            <v>H</v>
          </cell>
          <cell r="GV119">
            <v>0.375</v>
          </cell>
          <cell r="GW119">
            <v>33</v>
          </cell>
          <cell r="GX119" t="str">
            <v>H</v>
          </cell>
          <cell r="HG119">
            <v>0</v>
          </cell>
          <cell r="HI119" t="str">
            <v>LP</v>
          </cell>
          <cell r="HR119">
            <v>0.37430555555555561</v>
          </cell>
          <cell r="HS119">
            <v>26</v>
          </cell>
          <cell r="HT119" t="str">
            <v>TDP</v>
          </cell>
          <cell r="HU119" t="str">
            <v>WINA PUJI ASTARI</v>
          </cell>
          <cell r="HV119" t="str">
            <v>KETEPATAN LOGIN</v>
          </cell>
          <cell r="IC119">
            <v>0.37777777777777782</v>
          </cell>
          <cell r="ID119">
            <v>25</v>
          </cell>
          <cell r="IE119" t="str">
            <v>H</v>
          </cell>
          <cell r="IN119">
            <v>0.41736111111111107</v>
          </cell>
          <cell r="IO119">
            <v>30</v>
          </cell>
          <cell r="IP119" t="str">
            <v>H</v>
          </cell>
          <cell r="JF119">
            <v>0.38402777777777769</v>
          </cell>
          <cell r="JG119">
            <v>32</v>
          </cell>
          <cell r="JH119" t="str">
            <v>H</v>
          </cell>
          <cell r="JQ119">
            <v>0</v>
          </cell>
          <cell r="JS119" t="str">
            <v>LP</v>
          </cell>
          <cell r="KB119">
            <v>0</v>
          </cell>
          <cell r="KD119" t="str">
            <v>LP</v>
          </cell>
          <cell r="KM119">
            <v>0.41944444444444451</v>
          </cell>
          <cell r="KN119">
            <v>22</v>
          </cell>
          <cell r="KO119" t="str">
            <v>H</v>
          </cell>
          <cell r="KX119">
            <v>0.375</v>
          </cell>
          <cell r="KY119">
            <v>23</v>
          </cell>
          <cell r="KZ119" t="str">
            <v>H</v>
          </cell>
          <cell r="LI119">
            <v>0.38402777777777769</v>
          </cell>
          <cell r="LJ119">
            <v>28</v>
          </cell>
          <cell r="LK119" t="str">
            <v>H</v>
          </cell>
          <cell r="NB119">
            <v>30</v>
          </cell>
          <cell r="NC119">
            <v>33</v>
          </cell>
          <cell r="ND119">
            <v>0</v>
          </cell>
          <cell r="NE119">
            <v>0</v>
          </cell>
          <cell r="NF119">
            <v>22</v>
          </cell>
          <cell r="NG119">
            <v>28</v>
          </cell>
          <cell r="NH119">
            <v>33</v>
          </cell>
          <cell r="NI119">
            <v>0</v>
          </cell>
          <cell r="NJ119">
            <v>22</v>
          </cell>
          <cell r="NK119">
            <v>26</v>
          </cell>
          <cell r="NL119">
            <v>26</v>
          </cell>
          <cell r="NM119">
            <v>33</v>
          </cell>
          <cell r="NN119">
            <v>42</v>
          </cell>
          <cell r="NO119">
            <v>0</v>
          </cell>
          <cell r="NP119">
            <v>0</v>
          </cell>
          <cell r="NQ119">
            <v>0</v>
          </cell>
          <cell r="NR119">
            <v>26</v>
          </cell>
          <cell r="NS119">
            <v>33</v>
          </cell>
          <cell r="NT119">
            <v>0</v>
          </cell>
          <cell r="NU119">
            <v>26</v>
          </cell>
          <cell r="NV119">
            <v>25</v>
          </cell>
          <cell r="NW119">
            <v>30</v>
          </cell>
          <cell r="NX119">
            <v>32</v>
          </cell>
          <cell r="NY119">
            <v>0</v>
          </cell>
          <cell r="NZ119">
            <v>0</v>
          </cell>
          <cell r="OA119">
            <v>22</v>
          </cell>
          <cell r="OB119">
            <v>23</v>
          </cell>
          <cell r="OC119">
            <v>28</v>
          </cell>
          <cell r="OD119">
            <v>0</v>
          </cell>
          <cell r="OE119">
            <v>0</v>
          </cell>
          <cell r="OF119">
            <v>0</v>
          </cell>
          <cell r="OH119" t="str">
            <v>H</v>
          </cell>
          <cell r="OI119" t="str">
            <v>H</v>
          </cell>
          <cell r="OJ119" t="str">
            <v>LP</v>
          </cell>
          <cell r="OK119" t="str">
            <v>LP</v>
          </cell>
          <cell r="OL119" t="str">
            <v>H</v>
          </cell>
          <cell r="OM119" t="str">
            <v>H</v>
          </cell>
          <cell r="ON119" t="str">
            <v>H</v>
          </cell>
          <cell r="OO119" t="str">
            <v>LP</v>
          </cell>
          <cell r="OP119" t="str">
            <v>H</v>
          </cell>
          <cell r="OQ119" t="str">
            <v>H</v>
          </cell>
          <cell r="OR119" t="str">
            <v>H</v>
          </cell>
          <cell r="OS119" t="str">
            <v>H</v>
          </cell>
          <cell r="OT119" t="str">
            <v>H</v>
          </cell>
          <cell r="OU119" t="str">
            <v>LP</v>
          </cell>
          <cell r="OV119" t="str">
            <v>LP</v>
          </cell>
          <cell r="OW119" t="str">
            <v>LP</v>
          </cell>
          <cell r="OX119" t="str">
            <v>H</v>
          </cell>
          <cell r="OY119" t="str">
            <v>H</v>
          </cell>
          <cell r="OZ119" t="str">
            <v>LP</v>
          </cell>
          <cell r="PA119" t="str">
            <v>TDP</v>
          </cell>
          <cell r="PB119" t="str">
            <v>H</v>
          </cell>
          <cell r="PC119" t="str">
            <v>H</v>
          </cell>
          <cell r="PD119" t="str">
            <v>H</v>
          </cell>
          <cell r="PE119" t="str">
            <v>LP</v>
          </cell>
          <cell r="PF119" t="str">
            <v>LP</v>
          </cell>
          <cell r="PG119" t="str">
            <v>H</v>
          </cell>
          <cell r="PH119" t="str">
            <v>H</v>
          </cell>
          <cell r="PI119" t="str">
            <v>H</v>
          </cell>
          <cell r="PJ119">
            <v>0</v>
          </cell>
          <cell r="PK119">
            <v>0</v>
          </cell>
          <cell r="PL119">
            <v>0</v>
          </cell>
          <cell r="PN119">
            <v>0</v>
          </cell>
          <cell r="PO119">
            <v>0</v>
          </cell>
          <cell r="PP119">
            <v>0</v>
          </cell>
          <cell r="PQ119">
            <v>0</v>
          </cell>
          <cell r="PR119">
            <v>0</v>
          </cell>
          <cell r="PS119">
            <v>0</v>
          </cell>
          <cell r="PT119">
            <v>0</v>
          </cell>
          <cell r="PU119">
            <v>0</v>
          </cell>
          <cell r="PV119">
            <v>0</v>
          </cell>
          <cell r="PW119">
            <v>0</v>
          </cell>
          <cell r="PX119">
            <v>0</v>
          </cell>
          <cell r="PY119">
            <v>0</v>
          </cell>
          <cell r="PZ119">
            <v>0</v>
          </cell>
          <cell r="QA119">
            <v>0</v>
          </cell>
          <cell r="QB119">
            <v>0</v>
          </cell>
          <cell r="QC119">
            <v>0</v>
          </cell>
          <cell r="QD119">
            <v>0</v>
          </cell>
          <cell r="QE119">
            <v>0</v>
          </cell>
          <cell r="QF119">
            <v>0</v>
          </cell>
          <cell r="QG119" t="str">
            <v>WINA PUJI ASTARI</v>
          </cell>
          <cell r="QH119">
            <v>0</v>
          </cell>
          <cell r="QI119">
            <v>0</v>
          </cell>
          <cell r="QJ119">
            <v>0</v>
          </cell>
          <cell r="QK119">
            <v>0</v>
          </cell>
          <cell r="QL119">
            <v>0</v>
          </cell>
          <cell r="QM119">
            <v>0</v>
          </cell>
          <cell r="QN119">
            <v>0</v>
          </cell>
          <cell r="QO119">
            <v>0</v>
          </cell>
          <cell r="QP119">
            <v>0</v>
          </cell>
          <cell r="QQ119">
            <v>0</v>
          </cell>
          <cell r="QR119">
            <v>0</v>
          </cell>
          <cell r="QT119">
            <v>0</v>
          </cell>
          <cell r="QU119">
            <v>0</v>
          </cell>
          <cell r="QV119">
            <v>0</v>
          </cell>
          <cell r="QW119">
            <v>0</v>
          </cell>
          <cell r="QX119">
            <v>0</v>
          </cell>
          <cell r="QY119">
            <v>0</v>
          </cell>
          <cell r="QZ119">
            <v>0</v>
          </cell>
          <cell r="RA119">
            <v>0</v>
          </cell>
          <cell r="RB119">
            <v>0</v>
          </cell>
          <cell r="RC119">
            <v>0</v>
          </cell>
          <cell r="RD119">
            <v>0</v>
          </cell>
          <cell r="RE119">
            <v>0</v>
          </cell>
          <cell r="RF119">
            <v>0</v>
          </cell>
          <cell r="RG119">
            <v>0</v>
          </cell>
          <cell r="RH119">
            <v>0</v>
          </cell>
          <cell r="RI119">
            <v>0</v>
          </cell>
          <cell r="RJ119">
            <v>0</v>
          </cell>
          <cell r="RK119">
            <v>0</v>
          </cell>
          <cell r="RL119">
            <v>0</v>
          </cell>
          <cell r="RM119" t="str">
            <v>KETEPATAN LOGIN</v>
          </cell>
          <cell r="RN119">
            <v>0</v>
          </cell>
          <cell r="RO119">
            <v>0</v>
          </cell>
          <cell r="RP119">
            <v>0</v>
          </cell>
          <cell r="RQ119">
            <v>0</v>
          </cell>
          <cell r="RR119">
            <v>0</v>
          </cell>
          <cell r="RS119">
            <v>0</v>
          </cell>
          <cell r="RT119">
            <v>0</v>
          </cell>
          <cell r="RU119">
            <v>0</v>
          </cell>
          <cell r="RV119">
            <v>0</v>
          </cell>
          <cell r="RW119">
            <v>0</v>
          </cell>
          <cell r="RX119">
            <v>0</v>
          </cell>
          <cell r="RZ119">
            <v>0.375</v>
          </cell>
          <cell r="SA119">
            <v>0.37986111111111109</v>
          </cell>
          <cell r="SB119">
            <v>0</v>
          </cell>
          <cell r="SC119">
            <v>0</v>
          </cell>
          <cell r="SD119">
            <v>0.38402777777777786</v>
          </cell>
          <cell r="SE119">
            <v>0.37222222222222218</v>
          </cell>
          <cell r="SF119">
            <v>0.37361111111111123</v>
          </cell>
          <cell r="SG119">
            <v>0</v>
          </cell>
          <cell r="SH119">
            <v>0.4111111111111112</v>
          </cell>
          <cell r="SI119">
            <v>0.41736111111111113</v>
          </cell>
          <cell r="SJ119">
            <v>0.37500000000000006</v>
          </cell>
          <cell r="SK119">
            <v>0.375</v>
          </cell>
          <cell r="SL119">
            <v>0.36875000000000002</v>
          </cell>
          <cell r="SM119">
            <v>0</v>
          </cell>
          <cell r="SN119">
            <v>0</v>
          </cell>
          <cell r="SO119">
            <v>0</v>
          </cell>
          <cell r="SP119">
            <v>0.37500000000000006</v>
          </cell>
          <cell r="SQ119">
            <v>0.375</v>
          </cell>
          <cell r="SR119">
            <v>0</v>
          </cell>
          <cell r="SS119">
            <v>0.37430555555555561</v>
          </cell>
          <cell r="ST119">
            <v>0.37777777777777782</v>
          </cell>
          <cell r="SU119">
            <v>0.41736111111111107</v>
          </cell>
          <cell r="SV119">
            <v>0.38402777777777769</v>
          </cell>
          <cell r="SW119">
            <v>0</v>
          </cell>
          <cell r="SX119">
            <v>0</v>
          </cell>
          <cell r="SY119">
            <v>0.41944444444444451</v>
          </cell>
          <cell r="SZ119">
            <v>0.375</v>
          </cell>
          <cell r="TA119">
            <v>0.38402777777777769</v>
          </cell>
          <cell r="TB119">
            <v>0</v>
          </cell>
          <cell r="TC119">
            <v>0</v>
          </cell>
          <cell r="TD119">
            <v>0</v>
          </cell>
          <cell r="TF119">
            <v>0</v>
          </cell>
          <cell r="TG119">
            <v>0</v>
          </cell>
          <cell r="TH119">
            <v>0</v>
          </cell>
          <cell r="TI119">
            <v>0</v>
          </cell>
          <cell r="TJ119">
            <v>0</v>
          </cell>
          <cell r="TK119">
            <v>0</v>
          </cell>
          <cell r="TL119">
            <v>0</v>
          </cell>
          <cell r="TM119">
            <v>0</v>
          </cell>
          <cell r="TN119">
            <v>0</v>
          </cell>
          <cell r="TO119">
            <v>0</v>
          </cell>
          <cell r="TP119">
            <v>0</v>
          </cell>
          <cell r="TQ119">
            <v>0</v>
          </cell>
          <cell r="TR119">
            <v>0</v>
          </cell>
          <cell r="TS119">
            <v>0</v>
          </cell>
          <cell r="TT119">
            <v>0</v>
          </cell>
          <cell r="TU119">
            <v>0</v>
          </cell>
          <cell r="TV119">
            <v>0</v>
          </cell>
          <cell r="TW119">
            <v>0</v>
          </cell>
          <cell r="TX119">
            <v>0</v>
          </cell>
          <cell r="TY119">
            <v>0</v>
          </cell>
          <cell r="TZ119">
            <v>0</v>
          </cell>
          <cell r="UA119">
            <v>0</v>
          </cell>
          <cell r="UB119">
            <v>0</v>
          </cell>
          <cell r="UC119">
            <v>0</v>
          </cell>
          <cell r="UD119">
            <v>0</v>
          </cell>
          <cell r="UE119">
            <v>0</v>
          </cell>
          <cell r="UF119">
            <v>0</v>
          </cell>
          <cell r="UG119">
            <v>0</v>
          </cell>
          <cell r="UH119">
            <v>0</v>
          </cell>
          <cell r="UI119">
            <v>0</v>
          </cell>
          <cell r="UJ119">
            <v>0</v>
          </cell>
          <cell r="UL119">
            <v>0</v>
          </cell>
          <cell r="UM119">
            <v>0</v>
          </cell>
          <cell r="UN119">
            <v>0</v>
          </cell>
          <cell r="UO119">
            <v>0</v>
          </cell>
          <cell r="UP119">
            <v>0</v>
          </cell>
          <cell r="UQ119">
            <v>0</v>
          </cell>
          <cell r="UR119">
            <v>0</v>
          </cell>
          <cell r="US119">
            <v>0</v>
          </cell>
          <cell r="UT119">
            <v>0</v>
          </cell>
          <cell r="UU119">
            <v>0</v>
          </cell>
          <cell r="UV119">
            <v>0</v>
          </cell>
          <cell r="UW119">
            <v>0</v>
          </cell>
          <cell r="UX119">
            <v>0</v>
          </cell>
          <cell r="UY119">
            <v>0</v>
          </cell>
          <cell r="UZ119">
            <v>0</v>
          </cell>
          <cell r="VA119">
            <v>0</v>
          </cell>
          <cell r="VB119">
            <v>0</v>
          </cell>
          <cell r="VC119">
            <v>0</v>
          </cell>
          <cell r="VD119">
            <v>0</v>
          </cell>
          <cell r="VE119">
            <v>0</v>
          </cell>
          <cell r="VF119">
            <v>0</v>
          </cell>
          <cell r="VG119">
            <v>0</v>
          </cell>
          <cell r="VH119">
            <v>0</v>
          </cell>
          <cell r="VI119">
            <v>0</v>
          </cell>
          <cell r="VJ119">
            <v>0</v>
          </cell>
          <cell r="VK119">
            <v>0</v>
          </cell>
          <cell r="VL119">
            <v>0</v>
          </cell>
          <cell r="VM119">
            <v>0</v>
          </cell>
          <cell r="VN119">
            <v>0</v>
          </cell>
          <cell r="VO119">
            <v>0</v>
          </cell>
          <cell r="VP119">
            <v>0</v>
          </cell>
          <cell r="VR119">
            <v>19</v>
          </cell>
          <cell r="VS119">
            <v>28</v>
          </cell>
          <cell r="VT119">
            <v>19</v>
          </cell>
          <cell r="VU119">
            <v>19</v>
          </cell>
          <cell r="VV119">
            <v>9</v>
          </cell>
          <cell r="VW119">
            <v>0</v>
          </cell>
          <cell r="VX119">
            <v>0</v>
          </cell>
          <cell r="VY119">
            <v>0</v>
          </cell>
          <cell r="VZ119">
            <v>0</v>
          </cell>
          <cell r="WA119">
            <v>0</v>
          </cell>
          <cell r="WB119">
            <v>0</v>
          </cell>
          <cell r="WC119">
            <v>0</v>
          </cell>
          <cell r="WD119">
            <v>0</v>
          </cell>
          <cell r="WE119">
            <v>0</v>
          </cell>
          <cell r="WF119">
            <v>0</v>
          </cell>
          <cell r="WG119">
            <v>0</v>
          </cell>
          <cell r="WH119">
            <v>0</v>
          </cell>
          <cell r="WI119">
            <v>0</v>
          </cell>
          <cell r="WJ119">
            <v>0</v>
          </cell>
          <cell r="WK119">
            <v>0</v>
          </cell>
          <cell r="WL119">
            <v>0</v>
          </cell>
          <cell r="WM119">
            <v>0</v>
          </cell>
          <cell r="WN119">
            <v>0</v>
          </cell>
          <cell r="WO119">
            <v>0</v>
          </cell>
          <cell r="WP119">
            <v>0</v>
          </cell>
          <cell r="WQ119">
            <v>0</v>
          </cell>
          <cell r="WR119">
            <v>1</v>
          </cell>
          <cell r="WS119">
            <v>1</v>
          </cell>
          <cell r="WT119">
            <v>0</v>
          </cell>
          <cell r="WU119">
            <v>0</v>
          </cell>
          <cell r="WV119">
            <v>0</v>
          </cell>
          <cell r="WW119">
            <v>0</v>
          </cell>
          <cell r="WX119">
            <v>0</v>
          </cell>
          <cell r="WY119">
            <v>1</v>
          </cell>
          <cell r="WZ119">
            <v>0</v>
          </cell>
          <cell r="XA119">
            <v>1</v>
          </cell>
          <cell r="XB119">
            <v>0</v>
          </cell>
          <cell r="XC119">
            <v>0</v>
          </cell>
          <cell r="XD119">
            <v>0</v>
          </cell>
          <cell r="XE119">
            <v>0</v>
          </cell>
          <cell r="XF119">
            <v>0</v>
          </cell>
          <cell r="XG119">
            <v>0</v>
          </cell>
          <cell r="XH119">
            <v>0</v>
          </cell>
          <cell r="XI119">
            <v>0</v>
          </cell>
          <cell r="XJ119">
            <v>1</v>
          </cell>
          <cell r="XK119">
            <v>7</v>
          </cell>
          <cell r="XL119">
            <v>6</v>
          </cell>
          <cell r="XM119">
            <v>6</v>
          </cell>
          <cell r="XN119">
            <v>19</v>
          </cell>
          <cell r="XO119">
            <v>0</v>
          </cell>
          <cell r="XP119">
            <v>0</v>
          </cell>
          <cell r="XQ119">
            <v>0</v>
          </cell>
          <cell r="XR119">
            <v>0</v>
          </cell>
          <cell r="XS119">
            <v>0</v>
          </cell>
          <cell r="XT119">
            <v>0</v>
          </cell>
          <cell r="XU119">
            <v>0</v>
          </cell>
          <cell r="XV119">
            <v>0</v>
          </cell>
          <cell r="XW119">
            <v>3</v>
          </cell>
          <cell r="XX119">
            <v>4</v>
          </cell>
          <cell r="XY119">
            <v>4</v>
          </cell>
          <cell r="XZ119">
            <v>11</v>
          </cell>
          <cell r="YA119">
            <v>0</v>
          </cell>
          <cell r="YB119">
            <v>0</v>
          </cell>
          <cell r="YC119">
            <v>0</v>
          </cell>
          <cell r="YD119">
            <v>0</v>
          </cell>
          <cell r="YE119">
            <v>0</v>
          </cell>
          <cell r="YF119">
            <v>38</v>
          </cell>
          <cell r="YG119">
            <v>1</v>
          </cell>
          <cell r="YH119">
            <v>1</v>
          </cell>
          <cell r="YI119">
            <v>1</v>
          </cell>
          <cell r="YJ119">
            <v>1</v>
          </cell>
          <cell r="YL119">
            <v>1</v>
          </cell>
          <cell r="YM119" t="str">
            <v>A</v>
          </cell>
          <cell r="YN119">
            <v>1</v>
          </cell>
          <cell r="YO119">
            <v>0</v>
          </cell>
          <cell r="YP119">
            <v>1</v>
          </cell>
        </row>
        <row r="120">
          <cell r="B120" t="str">
            <v>SYLVIA CANDILLA</v>
          </cell>
          <cell r="C120">
            <v>160088</v>
          </cell>
          <cell r="D120" t="str">
            <v>9</v>
          </cell>
          <cell r="E120" t="str">
            <v>ISLAM</v>
          </cell>
          <cell r="F120" t="str">
            <v>PHL</v>
          </cell>
          <cell r="G120" t="str">
            <v>POSTPAID</v>
          </cell>
          <cell r="J120">
            <v>19234880</v>
          </cell>
          <cell r="K120">
            <v>570009</v>
          </cell>
          <cell r="L120" t="str">
            <v>PEREMPUAN</v>
          </cell>
          <cell r="M120" t="str">
            <v>AGENT POSTPAID</v>
          </cell>
          <cell r="N120" t="str">
            <v>FREDY CAHYADI</v>
          </cell>
          <cell r="O120" t="str">
            <v>RIKA RIANY</v>
          </cell>
          <cell r="Q120">
            <v>0</v>
          </cell>
          <cell r="S120" t="str">
            <v>LP</v>
          </cell>
          <cell r="AB120">
            <v>0.3090277777777779</v>
          </cell>
          <cell r="AC120">
            <v>22</v>
          </cell>
          <cell r="AD120" t="str">
            <v>IMP</v>
          </cell>
          <cell r="AH120" t="str">
            <v>sakit haid hari pertama,kram perut, badan linu dan lemes</v>
          </cell>
          <cell r="AM120">
            <v>0.3743055555555555</v>
          </cell>
          <cell r="AN120">
            <v>26</v>
          </cell>
          <cell r="AO120" t="str">
            <v>H</v>
          </cell>
          <cell r="AX120">
            <v>0.36527777777777776</v>
          </cell>
          <cell r="AY120">
            <v>30</v>
          </cell>
          <cell r="AZ120" t="str">
            <v>H</v>
          </cell>
          <cell r="BI120">
            <v>0.38541666666666674</v>
          </cell>
          <cell r="BJ120">
            <v>22</v>
          </cell>
          <cell r="BK120" t="str">
            <v>TDP</v>
          </cell>
          <cell r="BL120" t="str">
            <v>ZULHAMKA JULIANTO KADIR</v>
          </cell>
          <cell r="BM120" t="str">
            <v>CES</v>
          </cell>
          <cell r="BT120">
            <v>0</v>
          </cell>
          <cell r="BV120" t="str">
            <v>LP</v>
          </cell>
          <cell r="CE120">
            <v>0</v>
          </cell>
          <cell r="CG120" t="str">
            <v>LP</v>
          </cell>
          <cell r="CP120">
            <v>0.37638888888888899</v>
          </cell>
          <cell r="CQ120">
            <v>22</v>
          </cell>
          <cell r="CR120" t="str">
            <v>H</v>
          </cell>
          <cell r="DA120">
            <v>0.38680555555555551</v>
          </cell>
          <cell r="DB120">
            <v>26</v>
          </cell>
          <cell r="DC120" t="str">
            <v>H</v>
          </cell>
          <cell r="DL120">
            <v>0.38541666666666663</v>
          </cell>
          <cell r="DM120">
            <v>30</v>
          </cell>
          <cell r="DN120" t="str">
            <v>H</v>
          </cell>
          <cell r="DW120">
            <v>0.375</v>
          </cell>
          <cell r="DX120">
            <v>22</v>
          </cell>
          <cell r="DY120" t="str">
            <v>TDP</v>
          </cell>
          <cell r="DZ120" t="str">
            <v>ZULHAMKA JULIANTO KADIR</v>
          </cell>
          <cell r="EA120" t="str">
            <v>KETEPATAN LOGIN</v>
          </cell>
          <cell r="EH120">
            <v>0.37500000000000006</v>
          </cell>
          <cell r="EI120">
            <v>32</v>
          </cell>
          <cell r="EJ120" t="str">
            <v>TLTM</v>
          </cell>
          <cell r="EK120" t="str">
            <v>OSHA ROSHALIA</v>
          </cell>
          <cell r="ES120">
            <v>0.37500000000000006</v>
          </cell>
          <cell r="ET120">
            <v>26</v>
          </cell>
          <cell r="EU120" t="str">
            <v>H</v>
          </cell>
          <cell r="FD120">
            <v>0</v>
          </cell>
          <cell r="FF120" t="str">
            <v>TLTL</v>
          </cell>
          <cell r="FG120" t="str">
            <v>OSHA ROSHALIA</v>
          </cell>
          <cell r="FO120">
            <v>0</v>
          </cell>
          <cell r="FQ120" t="str">
            <v>LP</v>
          </cell>
          <cell r="FZ120">
            <v>0</v>
          </cell>
          <cell r="GB120" t="str">
            <v>LP</v>
          </cell>
          <cell r="GK120">
            <v>0.41736111111111118</v>
          </cell>
          <cell r="GL120">
            <v>22</v>
          </cell>
          <cell r="GM120" t="str">
            <v>H</v>
          </cell>
          <cell r="GV120">
            <v>0.375</v>
          </cell>
          <cell r="GW120">
            <v>30</v>
          </cell>
          <cell r="GX120" t="str">
            <v>H</v>
          </cell>
          <cell r="HG120">
            <v>0.36388888888888904</v>
          </cell>
          <cell r="HH120">
            <v>22</v>
          </cell>
          <cell r="HI120" t="str">
            <v>TDT</v>
          </cell>
          <cell r="HJ120" t="str">
            <v>LISA YURIANA ARMAN</v>
          </cell>
          <cell r="HR120">
            <v>0</v>
          </cell>
          <cell r="HT120" t="str">
            <v>LP</v>
          </cell>
          <cell r="IC120">
            <v>0.41666666666666663</v>
          </cell>
          <cell r="ID120">
            <v>22</v>
          </cell>
          <cell r="IE120" t="str">
            <v>H</v>
          </cell>
          <cell r="IN120">
            <v>0.41666666666666669</v>
          </cell>
          <cell r="IO120">
            <v>28</v>
          </cell>
          <cell r="IP120" t="str">
            <v>H</v>
          </cell>
          <cell r="JF120">
            <v>0.38402777777777769</v>
          </cell>
          <cell r="JG120">
            <v>32</v>
          </cell>
          <cell r="JH120" t="str">
            <v>H</v>
          </cell>
          <cell r="JQ120">
            <v>0</v>
          </cell>
          <cell r="JS120" t="str">
            <v>LP</v>
          </cell>
          <cell r="KB120">
            <v>0</v>
          </cell>
          <cell r="KD120" t="str">
            <v>CD</v>
          </cell>
          <cell r="KI120" t="str">
            <v>KAKEK MENINGGAL</v>
          </cell>
          <cell r="KM120">
            <v>0.41736111111111113</v>
          </cell>
          <cell r="KN120">
            <v>32</v>
          </cell>
          <cell r="KO120" t="str">
            <v>H</v>
          </cell>
          <cell r="KX120">
            <v>0</v>
          </cell>
          <cell r="KZ120" t="str">
            <v>LP</v>
          </cell>
          <cell r="LI120">
            <v>0.37638888888888888</v>
          </cell>
          <cell r="LJ120">
            <v>22</v>
          </cell>
          <cell r="LK120" t="str">
            <v>H</v>
          </cell>
          <cell r="NB120">
            <v>0</v>
          </cell>
          <cell r="NC120">
            <v>22</v>
          </cell>
          <cell r="ND120">
            <v>26</v>
          </cell>
          <cell r="NE120">
            <v>30</v>
          </cell>
          <cell r="NF120">
            <v>22</v>
          </cell>
          <cell r="NG120">
            <v>0</v>
          </cell>
          <cell r="NH120">
            <v>0</v>
          </cell>
          <cell r="NI120">
            <v>22</v>
          </cell>
          <cell r="NJ120">
            <v>26</v>
          </cell>
          <cell r="NK120">
            <v>30</v>
          </cell>
          <cell r="NL120">
            <v>22</v>
          </cell>
          <cell r="NM120">
            <v>32</v>
          </cell>
          <cell r="NN120">
            <v>26</v>
          </cell>
          <cell r="NO120">
            <v>0</v>
          </cell>
          <cell r="NP120">
            <v>0</v>
          </cell>
          <cell r="NQ120">
            <v>0</v>
          </cell>
          <cell r="NR120">
            <v>22</v>
          </cell>
          <cell r="NS120">
            <v>30</v>
          </cell>
          <cell r="NT120">
            <v>22</v>
          </cell>
          <cell r="NU120">
            <v>0</v>
          </cell>
          <cell r="NV120">
            <v>22</v>
          </cell>
          <cell r="NW120">
            <v>28</v>
          </cell>
          <cell r="NX120">
            <v>32</v>
          </cell>
          <cell r="NY120">
            <v>0</v>
          </cell>
          <cell r="NZ120">
            <v>0</v>
          </cell>
          <cell r="OA120">
            <v>32</v>
          </cell>
          <cell r="OB120">
            <v>0</v>
          </cell>
          <cell r="OC120">
            <v>22</v>
          </cell>
          <cell r="OD120">
            <v>0</v>
          </cell>
          <cell r="OE120">
            <v>0</v>
          </cell>
          <cell r="OF120">
            <v>0</v>
          </cell>
          <cell r="OH120" t="str">
            <v>LP</v>
          </cell>
          <cell r="OI120" t="str">
            <v>IMP</v>
          </cell>
          <cell r="OJ120" t="str">
            <v>H</v>
          </cell>
          <cell r="OK120" t="str">
            <v>H</v>
          </cell>
          <cell r="OL120" t="str">
            <v>TDP</v>
          </cell>
          <cell r="OM120" t="str">
            <v>LP</v>
          </cell>
          <cell r="ON120" t="str">
            <v>LP</v>
          </cell>
          <cell r="OO120" t="str">
            <v>H</v>
          </cell>
          <cell r="OP120" t="str">
            <v>H</v>
          </cell>
          <cell r="OQ120" t="str">
            <v>H</v>
          </cell>
          <cell r="OR120" t="str">
            <v>TDP</v>
          </cell>
          <cell r="OS120" t="str">
            <v>TLTM</v>
          </cell>
          <cell r="OT120" t="str">
            <v>H</v>
          </cell>
          <cell r="OU120" t="str">
            <v>TLTL</v>
          </cell>
          <cell r="OV120" t="str">
            <v>LP</v>
          </cell>
          <cell r="OW120" t="str">
            <v>LP</v>
          </cell>
          <cell r="OX120" t="str">
            <v>H</v>
          </cell>
          <cell r="OY120" t="str">
            <v>H</v>
          </cell>
          <cell r="OZ120" t="str">
            <v>TDT</v>
          </cell>
          <cell r="PA120" t="str">
            <v>LP</v>
          </cell>
          <cell r="PB120" t="str">
            <v>H</v>
          </cell>
          <cell r="PC120" t="str">
            <v>H</v>
          </cell>
          <cell r="PD120" t="str">
            <v>H</v>
          </cell>
          <cell r="PE120" t="str">
            <v>LP</v>
          </cell>
          <cell r="PF120" t="str">
            <v>CD</v>
          </cell>
          <cell r="PG120" t="str">
            <v>H</v>
          </cell>
          <cell r="PH120" t="str">
            <v>LP</v>
          </cell>
          <cell r="PI120" t="str">
            <v>H</v>
          </cell>
          <cell r="PJ120">
            <v>0</v>
          </cell>
          <cell r="PK120">
            <v>0</v>
          </cell>
          <cell r="PL120">
            <v>0</v>
          </cell>
          <cell r="PN120">
            <v>0</v>
          </cell>
          <cell r="PO120">
            <v>0</v>
          </cell>
          <cell r="PP120">
            <v>0</v>
          </cell>
          <cell r="PQ120">
            <v>0</v>
          </cell>
          <cell r="PR120" t="str">
            <v>ZULHAMKA JULIANTO KADIR</v>
          </cell>
          <cell r="PS120">
            <v>0</v>
          </cell>
          <cell r="PT120">
            <v>0</v>
          </cell>
          <cell r="PU120">
            <v>0</v>
          </cell>
          <cell r="PV120">
            <v>0</v>
          </cell>
          <cell r="PW120">
            <v>0</v>
          </cell>
          <cell r="PX120" t="str">
            <v>ZULHAMKA JULIANTO KADIR</v>
          </cell>
          <cell r="PY120" t="str">
            <v>OSHA ROSHALIA</v>
          </cell>
          <cell r="PZ120">
            <v>0</v>
          </cell>
          <cell r="QA120" t="str">
            <v>OSHA ROSHALIA</v>
          </cell>
          <cell r="QB120">
            <v>0</v>
          </cell>
          <cell r="QC120">
            <v>0</v>
          </cell>
          <cell r="QD120">
            <v>0</v>
          </cell>
          <cell r="QE120">
            <v>0</v>
          </cell>
          <cell r="QF120" t="str">
            <v>LISA YURIANA ARMAN</v>
          </cell>
          <cell r="QG120">
            <v>0</v>
          </cell>
          <cell r="QH120">
            <v>0</v>
          </cell>
          <cell r="QI120">
            <v>0</v>
          </cell>
          <cell r="QJ120">
            <v>0</v>
          </cell>
          <cell r="QK120">
            <v>0</v>
          </cell>
          <cell r="QL120">
            <v>0</v>
          </cell>
          <cell r="QM120">
            <v>0</v>
          </cell>
          <cell r="QN120">
            <v>0</v>
          </cell>
          <cell r="QO120">
            <v>0</v>
          </cell>
          <cell r="QP120">
            <v>0</v>
          </cell>
          <cell r="QQ120">
            <v>0</v>
          </cell>
          <cell r="QR120">
            <v>0</v>
          </cell>
          <cell r="QT120">
            <v>0</v>
          </cell>
          <cell r="QU120">
            <v>0</v>
          </cell>
          <cell r="QV120">
            <v>0</v>
          </cell>
          <cell r="QW120">
            <v>0</v>
          </cell>
          <cell r="QX120" t="str">
            <v>CES</v>
          </cell>
          <cell r="QY120">
            <v>0</v>
          </cell>
          <cell r="QZ120">
            <v>0</v>
          </cell>
          <cell r="RA120">
            <v>0</v>
          </cell>
          <cell r="RB120">
            <v>0</v>
          </cell>
          <cell r="RC120">
            <v>0</v>
          </cell>
          <cell r="RD120" t="str">
            <v>KETEPATAN LOGIN</v>
          </cell>
          <cell r="RE120">
            <v>0</v>
          </cell>
          <cell r="RF120">
            <v>0</v>
          </cell>
          <cell r="RG120">
            <v>0</v>
          </cell>
          <cell r="RH120">
            <v>0</v>
          </cell>
          <cell r="RI120">
            <v>0</v>
          </cell>
          <cell r="RJ120">
            <v>0</v>
          </cell>
          <cell r="RK120">
            <v>0</v>
          </cell>
          <cell r="RL120">
            <v>0</v>
          </cell>
          <cell r="RM120">
            <v>0</v>
          </cell>
          <cell r="RN120">
            <v>0</v>
          </cell>
          <cell r="RO120">
            <v>0</v>
          </cell>
          <cell r="RP120">
            <v>0</v>
          </cell>
          <cell r="RQ120">
            <v>0</v>
          </cell>
          <cell r="RR120">
            <v>0</v>
          </cell>
          <cell r="RS120">
            <v>0</v>
          </cell>
          <cell r="RT120">
            <v>0</v>
          </cell>
          <cell r="RU120">
            <v>0</v>
          </cell>
          <cell r="RV120">
            <v>0</v>
          </cell>
          <cell r="RW120">
            <v>0</v>
          </cell>
          <cell r="RX120">
            <v>0</v>
          </cell>
          <cell r="RZ120">
            <v>0</v>
          </cell>
          <cell r="SA120">
            <v>0.3090277777777779</v>
          </cell>
          <cell r="SB120">
            <v>0.3743055555555555</v>
          </cell>
          <cell r="SC120">
            <v>0.36527777777777776</v>
          </cell>
          <cell r="SD120">
            <v>0.38541666666666674</v>
          </cell>
          <cell r="SE120">
            <v>0</v>
          </cell>
          <cell r="SF120">
            <v>0</v>
          </cell>
          <cell r="SG120">
            <v>0.37638888888888899</v>
          </cell>
          <cell r="SH120">
            <v>0.38680555555555551</v>
          </cell>
          <cell r="SI120">
            <v>0.38541666666666663</v>
          </cell>
          <cell r="SJ120">
            <v>0.375</v>
          </cell>
          <cell r="SK120">
            <v>0.37500000000000006</v>
          </cell>
          <cell r="SL120">
            <v>0.37500000000000006</v>
          </cell>
          <cell r="SM120">
            <v>0</v>
          </cell>
          <cell r="SN120">
            <v>0</v>
          </cell>
          <cell r="SO120">
            <v>0</v>
          </cell>
          <cell r="SP120">
            <v>0.41736111111111118</v>
          </cell>
          <cell r="SQ120">
            <v>0.375</v>
          </cell>
          <cell r="SR120">
            <v>0.36388888888888904</v>
          </cell>
          <cell r="SS120">
            <v>0</v>
          </cell>
          <cell r="ST120">
            <v>0.41666666666666663</v>
          </cell>
          <cell r="SU120">
            <v>0.41666666666666669</v>
          </cell>
          <cell r="SV120">
            <v>0.38402777777777769</v>
          </cell>
          <cell r="SW120">
            <v>0</v>
          </cell>
          <cell r="SX120">
            <v>0</v>
          </cell>
          <cell r="SY120">
            <v>0.41736111111111113</v>
          </cell>
          <cell r="SZ120">
            <v>0</v>
          </cell>
          <cell r="TA120">
            <v>0.37638888888888888</v>
          </cell>
          <cell r="TB120">
            <v>0</v>
          </cell>
          <cell r="TC120">
            <v>0</v>
          </cell>
          <cell r="TD120">
            <v>0</v>
          </cell>
          <cell r="TF120">
            <v>0</v>
          </cell>
          <cell r="TG120">
            <v>0</v>
          </cell>
          <cell r="TH120">
            <v>0</v>
          </cell>
          <cell r="TI120">
            <v>0</v>
          </cell>
          <cell r="TJ120">
            <v>0</v>
          </cell>
          <cell r="TK120">
            <v>0</v>
          </cell>
          <cell r="TL120">
            <v>0</v>
          </cell>
          <cell r="TM120">
            <v>0</v>
          </cell>
          <cell r="TN120">
            <v>0</v>
          </cell>
          <cell r="TO120">
            <v>0</v>
          </cell>
          <cell r="TP120">
            <v>0</v>
          </cell>
          <cell r="TQ120">
            <v>0</v>
          </cell>
          <cell r="TR120">
            <v>0</v>
          </cell>
          <cell r="TS120">
            <v>0</v>
          </cell>
          <cell r="TT120">
            <v>0</v>
          </cell>
          <cell r="TU120">
            <v>0</v>
          </cell>
          <cell r="TV120">
            <v>0</v>
          </cell>
          <cell r="TW120">
            <v>0</v>
          </cell>
          <cell r="TX120">
            <v>0</v>
          </cell>
          <cell r="TY120">
            <v>0</v>
          </cell>
          <cell r="TZ120">
            <v>0</v>
          </cell>
          <cell r="UA120">
            <v>0</v>
          </cell>
          <cell r="UB120">
            <v>0</v>
          </cell>
          <cell r="UC120">
            <v>0</v>
          </cell>
          <cell r="UD120">
            <v>0</v>
          </cell>
          <cell r="UE120">
            <v>0</v>
          </cell>
          <cell r="UF120">
            <v>0</v>
          </cell>
          <cell r="UG120">
            <v>0</v>
          </cell>
          <cell r="UH120">
            <v>0</v>
          </cell>
          <cell r="UI120">
            <v>0</v>
          </cell>
          <cell r="UJ120">
            <v>0</v>
          </cell>
          <cell r="UL120">
            <v>0</v>
          </cell>
          <cell r="UM120">
            <v>0</v>
          </cell>
          <cell r="UN120">
            <v>0</v>
          </cell>
          <cell r="UO120">
            <v>0</v>
          </cell>
          <cell r="UP120">
            <v>0</v>
          </cell>
          <cell r="UQ120">
            <v>0</v>
          </cell>
          <cell r="UR120">
            <v>0</v>
          </cell>
          <cell r="US120">
            <v>0</v>
          </cell>
          <cell r="UT120">
            <v>0</v>
          </cell>
          <cell r="UU120">
            <v>0</v>
          </cell>
          <cell r="UV120">
            <v>0</v>
          </cell>
          <cell r="UW120">
            <v>0</v>
          </cell>
          <cell r="UX120">
            <v>0</v>
          </cell>
          <cell r="UY120">
            <v>0</v>
          </cell>
          <cell r="UZ120">
            <v>0</v>
          </cell>
          <cell r="VA120">
            <v>0</v>
          </cell>
          <cell r="VB120">
            <v>0</v>
          </cell>
          <cell r="VC120">
            <v>0</v>
          </cell>
          <cell r="VD120">
            <v>0</v>
          </cell>
          <cell r="VE120">
            <v>0</v>
          </cell>
          <cell r="VF120">
            <v>0</v>
          </cell>
          <cell r="VG120">
            <v>0</v>
          </cell>
          <cell r="VH120">
            <v>0</v>
          </cell>
          <cell r="VI120">
            <v>0</v>
          </cell>
          <cell r="VJ120">
            <v>0</v>
          </cell>
          <cell r="VK120">
            <v>0</v>
          </cell>
          <cell r="VL120">
            <v>0</v>
          </cell>
          <cell r="VM120">
            <v>0</v>
          </cell>
          <cell r="VN120">
            <v>0</v>
          </cell>
          <cell r="VO120">
            <v>0</v>
          </cell>
          <cell r="VP120">
            <v>0</v>
          </cell>
          <cell r="VR120">
            <v>19</v>
          </cell>
          <cell r="VS120">
            <v>28</v>
          </cell>
          <cell r="VT120">
            <v>19</v>
          </cell>
          <cell r="VU120">
            <v>18</v>
          </cell>
          <cell r="VV120">
            <v>9</v>
          </cell>
          <cell r="VW120">
            <v>0</v>
          </cell>
          <cell r="VX120">
            <v>0</v>
          </cell>
          <cell r="VY120">
            <v>0</v>
          </cell>
          <cell r="VZ120">
            <v>0</v>
          </cell>
          <cell r="WA120">
            <v>0</v>
          </cell>
          <cell r="WB120">
            <v>0</v>
          </cell>
          <cell r="WC120">
            <v>0</v>
          </cell>
          <cell r="WD120">
            <v>0</v>
          </cell>
          <cell r="WE120">
            <v>0</v>
          </cell>
          <cell r="WF120">
            <v>0</v>
          </cell>
          <cell r="WG120">
            <v>1</v>
          </cell>
          <cell r="WH120">
            <v>0</v>
          </cell>
          <cell r="WI120">
            <v>0</v>
          </cell>
          <cell r="WJ120">
            <v>1</v>
          </cell>
          <cell r="WK120">
            <v>0</v>
          </cell>
          <cell r="WL120">
            <v>0</v>
          </cell>
          <cell r="WM120">
            <v>0</v>
          </cell>
          <cell r="WN120">
            <v>0</v>
          </cell>
          <cell r="WO120">
            <v>0</v>
          </cell>
          <cell r="WP120">
            <v>0</v>
          </cell>
          <cell r="WQ120">
            <v>1</v>
          </cell>
          <cell r="WR120">
            <v>2</v>
          </cell>
          <cell r="WS120">
            <v>3</v>
          </cell>
          <cell r="WT120">
            <v>0</v>
          </cell>
          <cell r="WU120">
            <v>0</v>
          </cell>
          <cell r="WV120">
            <v>1</v>
          </cell>
          <cell r="WW120">
            <v>1</v>
          </cell>
          <cell r="WX120">
            <v>2</v>
          </cell>
          <cell r="WY120">
            <v>2</v>
          </cell>
          <cell r="WZ120">
            <v>0</v>
          </cell>
          <cell r="XA120">
            <v>1</v>
          </cell>
          <cell r="XB120">
            <v>1</v>
          </cell>
          <cell r="XC120">
            <v>0</v>
          </cell>
          <cell r="XD120">
            <v>0</v>
          </cell>
          <cell r="XE120">
            <v>0</v>
          </cell>
          <cell r="XF120">
            <v>0</v>
          </cell>
          <cell r="XG120">
            <v>0</v>
          </cell>
          <cell r="XH120">
            <v>0</v>
          </cell>
          <cell r="XI120">
            <v>0</v>
          </cell>
          <cell r="XJ120">
            <v>2</v>
          </cell>
          <cell r="XK120">
            <v>7</v>
          </cell>
          <cell r="XL120">
            <v>6</v>
          </cell>
          <cell r="XM120">
            <v>5</v>
          </cell>
          <cell r="XN120">
            <v>18</v>
          </cell>
          <cell r="XO120">
            <v>0</v>
          </cell>
          <cell r="XP120">
            <v>0</v>
          </cell>
          <cell r="XQ120">
            <v>0</v>
          </cell>
          <cell r="XR120">
            <v>0</v>
          </cell>
          <cell r="XS120">
            <v>0</v>
          </cell>
          <cell r="XT120">
            <v>0</v>
          </cell>
          <cell r="XU120">
            <v>0</v>
          </cell>
          <cell r="XV120">
            <v>0</v>
          </cell>
          <cell r="XW120">
            <v>3</v>
          </cell>
          <cell r="XX120">
            <v>3</v>
          </cell>
          <cell r="XY120">
            <v>3</v>
          </cell>
          <cell r="XZ120">
            <v>9</v>
          </cell>
          <cell r="YA120">
            <v>0</v>
          </cell>
          <cell r="YB120">
            <v>0</v>
          </cell>
          <cell r="YC120">
            <v>0</v>
          </cell>
          <cell r="YD120">
            <v>0</v>
          </cell>
          <cell r="YE120">
            <v>0</v>
          </cell>
          <cell r="YF120">
            <v>36</v>
          </cell>
          <cell r="YG120">
            <v>1</v>
          </cell>
          <cell r="YH120">
            <v>1</v>
          </cell>
          <cell r="YI120">
            <v>1</v>
          </cell>
          <cell r="YJ120">
            <v>1</v>
          </cell>
          <cell r="YL120">
            <v>1</v>
          </cell>
          <cell r="YM120" t="str">
            <v>A</v>
          </cell>
          <cell r="YN120">
            <v>1</v>
          </cell>
          <cell r="YO120">
            <v>0</v>
          </cell>
          <cell r="YP120">
            <v>1</v>
          </cell>
        </row>
        <row r="121">
          <cell r="B121" t="str">
            <v>TRINADIA RAHAYU SUGIHARTI SUHENDI</v>
          </cell>
          <cell r="C121">
            <v>168482</v>
          </cell>
          <cell r="D121" t="str">
            <v>2</v>
          </cell>
          <cell r="E121" t="str">
            <v>ISLAM</v>
          </cell>
          <cell r="F121" t="str">
            <v>PHL</v>
          </cell>
          <cell r="G121" t="str">
            <v>POSTPAID</v>
          </cell>
          <cell r="J121">
            <v>20236774</v>
          </cell>
          <cell r="K121">
            <v>570011</v>
          </cell>
          <cell r="L121" t="str">
            <v>PEREMPUAN</v>
          </cell>
          <cell r="M121" t="str">
            <v>AGENT POSTPAID</v>
          </cell>
          <cell r="N121" t="str">
            <v>ADITYA AMRULLAH</v>
          </cell>
          <cell r="O121" t="str">
            <v>RIKA RIANY</v>
          </cell>
          <cell r="Q121">
            <v>0.37708333333333338</v>
          </cell>
          <cell r="R121">
            <v>25</v>
          </cell>
          <cell r="S121" t="str">
            <v>H</v>
          </cell>
          <cell r="AB121">
            <v>0.37708333333333333</v>
          </cell>
          <cell r="AC121">
            <v>30</v>
          </cell>
          <cell r="AD121" t="str">
            <v>H</v>
          </cell>
          <cell r="AM121">
            <v>0.38194444444444453</v>
          </cell>
          <cell r="AN121">
            <v>30</v>
          </cell>
          <cell r="AO121" t="str">
            <v>H</v>
          </cell>
          <cell r="AX121">
            <v>0</v>
          </cell>
          <cell r="AZ121" t="str">
            <v>LP</v>
          </cell>
          <cell r="BI121">
            <v>0.17777777777777776</v>
          </cell>
          <cell r="BK121" t="str">
            <v>LM</v>
          </cell>
          <cell r="BT121">
            <v>0.37916666666666671</v>
          </cell>
          <cell r="BU121">
            <v>26</v>
          </cell>
          <cell r="BV121" t="str">
            <v>H</v>
          </cell>
          <cell r="CE121">
            <v>0.36875000000000008</v>
          </cell>
          <cell r="CF121">
            <v>33</v>
          </cell>
          <cell r="CG121" t="str">
            <v>H</v>
          </cell>
          <cell r="CP121">
            <v>0</v>
          </cell>
          <cell r="CR121" t="str">
            <v>LP</v>
          </cell>
          <cell r="DA121">
            <v>0.4159722222222223</v>
          </cell>
          <cell r="DB121">
            <v>22</v>
          </cell>
          <cell r="DC121" t="str">
            <v>H</v>
          </cell>
          <cell r="DL121">
            <v>0.42986111111111108</v>
          </cell>
          <cell r="DM121">
            <v>25</v>
          </cell>
          <cell r="DN121" t="str">
            <v>H</v>
          </cell>
          <cell r="DW121">
            <v>0.37500000000000006</v>
          </cell>
          <cell r="DX121">
            <v>26</v>
          </cell>
          <cell r="DY121" t="str">
            <v>H</v>
          </cell>
          <cell r="EH121">
            <v>0.38124999999999992</v>
          </cell>
          <cell r="EI121">
            <v>32</v>
          </cell>
          <cell r="EJ121" t="str">
            <v>H</v>
          </cell>
          <cell r="ES121">
            <v>0.37638888888888899</v>
          </cell>
          <cell r="ET121">
            <v>48</v>
          </cell>
          <cell r="EU121" t="str">
            <v>H</v>
          </cell>
          <cell r="FD121">
            <v>0</v>
          </cell>
          <cell r="FF121" t="str">
            <v>LP</v>
          </cell>
          <cell r="FO121">
            <v>0</v>
          </cell>
          <cell r="FQ121" t="str">
            <v>LP</v>
          </cell>
          <cell r="FZ121">
            <v>0</v>
          </cell>
          <cell r="GB121" t="str">
            <v>LP</v>
          </cell>
          <cell r="GK121">
            <v>0</v>
          </cell>
          <cell r="GM121" t="str">
            <v>TLTL</v>
          </cell>
          <cell r="GN121" t="str">
            <v>FEBRIYANTI</v>
          </cell>
          <cell r="GV121">
            <v>0.37500000000000006</v>
          </cell>
          <cell r="GW121">
            <v>41</v>
          </cell>
          <cell r="GX121" t="str">
            <v>H</v>
          </cell>
          <cell r="HG121">
            <v>0</v>
          </cell>
          <cell r="HI121" t="str">
            <v>LP</v>
          </cell>
          <cell r="HR121">
            <v>0.37500000000000006</v>
          </cell>
          <cell r="HS121">
            <v>32</v>
          </cell>
          <cell r="HT121" t="str">
            <v>TLTM</v>
          </cell>
          <cell r="HU121" t="str">
            <v>FEBRIYANTI</v>
          </cell>
          <cell r="IC121">
            <v>0.41666666666666674</v>
          </cell>
          <cell r="ID121">
            <v>22</v>
          </cell>
          <cell r="IE121" t="str">
            <v>H</v>
          </cell>
          <cell r="IN121">
            <v>0.42291666666666661</v>
          </cell>
          <cell r="IO121">
            <v>24</v>
          </cell>
          <cell r="IP121" t="str">
            <v>H</v>
          </cell>
          <cell r="JF121">
            <v>0.38402777777777769</v>
          </cell>
          <cell r="JG121">
            <v>32</v>
          </cell>
          <cell r="JH121" t="str">
            <v>H</v>
          </cell>
          <cell r="JQ121">
            <v>0.4145833333333333</v>
          </cell>
          <cell r="JR121">
            <v>33</v>
          </cell>
          <cell r="JS121" t="str">
            <v>H</v>
          </cell>
          <cell r="KB121">
            <v>0</v>
          </cell>
          <cell r="KD121" t="str">
            <v>LP</v>
          </cell>
          <cell r="KM121">
            <v>0.41666666666666674</v>
          </cell>
          <cell r="KN121">
            <v>22</v>
          </cell>
          <cell r="KO121" t="str">
            <v>H</v>
          </cell>
          <cell r="KX121">
            <v>0.37500000000000006</v>
          </cell>
          <cell r="KY121">
            <v>26</v>
          </cell>
          <cell r="KZ121" t="str">
            <v>H</v>
          </cell>
          <cell r="LI121">
            <v>0.4194444444444444</v>
          </cell>
          <cell r="LJ121">
            <v>30</v>
          </cell>
          <cell r="LK121" t="str">
            <v>H</v>
          </cell>
          <cell r="NB121">
            <v>25</v>
          </cell>
          <cell r="NC121">
            <v>30</v>
          </cell>
          <cell r="ND121">
            <v>30</v>
          </cell>
          <cell r="NE121">
            <v>0</v>
          </cell>
          <cell r="NF121">
            <v>0</v>
          </cell>
          <cell r="NG121">
            <v>26</v>
          </cell>
          <cell r="NH121">
            <v>33</v>
          </cell>
          <cell r="NI121">
            <v>0</v>
          </cell>
          <cell r="NJ121">
            <v>22</v>
          </cell>
          <cell r="NK121">
            <v>25</v>
          </cell>
          <cell r="NL121">
            <v>26</v>
          </cell>
          <cell r="NM121">
            <v>32</v>
          </cell>
          <cell r="NN121">
            <v>48</v>
          </cell>
          <cell r="NO121">
            <v>0</v>
          </cell>
          <cell r="NP121">
            <v>0</v>
          </cell>
          <cell r="NQ121">
            <v>0</v>
          </cell>
          <cell r="NR121">
            <v>0</v>
          </cell>
          <cell r="NS121">
            <v>41</v>
          </cell>
          <cell r="NT121">
            <v>0</v>
          </cell>
          <cell r="NU121">
            <v>32</v>
          </cell>
          <cell r="NV121">
            <v>22</v>
          </cell>
          <cell r="NW121">
            <v>24</v>
          </cell>
          <cell r="NX121">
            <v>32</v>
          </cell>
          <cell r="NY121">
            <v>33</v>
          </cell>
          <cell r="NZ121">
            <v>0</v>
          </cell>
          <cell r="OA121">
            <v>22</v>
          </cell>
          <cell r="OB121">
            <v>26</v>
          </cell>
          <cell r="OC121">
            <v>30</v>
          </cell>
          <cell r="OD121">
            <v>0</v>
          </cell>
          <cell r="OE121">
            <v>0</v>
          </cell>
          <cell r="OF121">
            <v>0</v>
          </cell>
          <cell r="OH121" t="str">
            <v>H</v>
          </cell>
          <cell r="OI121" t="str">
            <v>H</v>
          </cell>
          <cell r="OJ121" t="str">
            <v>H</v>
          </cell>
          <cell r="OK121" t="str">
            <v>LP</v>
          </cell>
          <cell r="OL121" t="str">
            <v>LM</v>
          </cell>
          <cell r="OM121" t="str">
            <v>H</v>
          </cell>
          <cell r="ON121" t="str">
            <v>H</v>
          </cell>
          <cell r="OO121" t="str">
            <v>LP</v>
          </cell>
          <cell r="OP121" t="str">
            <v>H</v>
          </cell>
          <cell r="OQ121" t="str">
            <v>H</v>
          </cell>
          <cell r="OR121" t="str">
            <v>H</v>
          </cell>
          <cell r="OS121" t="str">
            <v>H</v>
          </cell>
          <cell r="OT121" t="str">
            <v>H</v>
          </cell>
          <cell r="OU121" t="str">
            <v>LP</v>
          </cell>
          <cell r="OV121" t="str">
            <v>LP</v>
          </cell>
          <cell r="OW121" t="str">
            <v>LP</v>
          </cell>
          <cell r="OX121" t="str">
            <v>TLTL</v>
          </cell>
          <cell r="OY121" t="str">
            <v>H</v>
          </cell>
          <cell r="OZ121" t="str">
            <v>LP</v>
          </cell>
          <cell r="PA121" t="str">
            <v>TLTM</v>
          </cell>
          <cell r="PB121" t="str">
            <v>H</v>
          </cell>
          <cell r="PC121" t="str">
            <v>H</v>
          </cell>
          <cell r="PD121" t="str">
            <v>H</v>
          </cell>
          <cell r="PE121" t="str">
            <v>H</v>
          </cell>
          <cell r="PF121" t="str">
            <v>LP</v>
          </cell>
          <cell r="PG121" t="str">
            <v>H</v>
          </cell>
          <cell r="PH121" t="str">
            <v>H</v>
          </cell>
          <cell r="PI121" t="str">
            <v>H</v>
          </cell>
          <cell r="PJ121">
            <v>0</v>
          </cell>
          <cell r="PK121">
            <v>0</v>
          </cell>
          <cell r="PL121">
            <v>0</v>
          </cell>
          <cell r="PN121">
            <v>0</v>
          </cell>
          <cell r="PO121">
            <v>0</v>
          </cell>
          <cell r="PP121">
            <v>0</v>
          </cell>
          <cell r="PQ121">
            <v>0</v>
          </cell>
          <cell r="PR121">
            <v>0</v>
          </cell>
          <cell r="PS121">
            <v>0</v>
          </cell>
          <cell r="PT121">
            <v>0</v>
          </cell>
          <cell r="PU121">
            <v>0</v>
          </cell>
          <cell r="PV121">
            <v>0</v>
          </cell>
          <cell r="PW121">
            <v>0</v>
          </cell>
          <cell r="PX121">
            <v>0</v>
          </cell>
          <cell r="PY121">
            <v>0</v>
          </cell>
          <cell r="PZ121">
            <v>0</v>
          </cell>
          <cell r="QA121">
            <v>0</v>
          </cell>
          <cell r="QB121">
            <v>0</v>
          </cell>
          <cell r="QC121">
            <v>0</v>
          </cell>
          <cell r="QD121" t="str">
            <v>FEBRIYANTI</v>
          </cell>
          <cell r="QE121">
            <v>0</v>
          </cell>
          <cell r="QF121">
            <v>0</v>
          </cell>
          <cell r="QG121" t="str">
            <v>FEBRIYANTI</v>
          </cell>
          <cell r="QH121">
            <v>0</v>
          </cell>
          <cell r="QI121">
            <v>0</v>
          </cell>
          <cell r="QJ121">
            <v>0</v>
          </cell>
          <cell r="QK121">
            <v>0</v>
          </cell>
          <cell r="QL121">
            <v>0</v>
          </cell>
          <cell r="QM121">
            <v>0</v>
          </cell>
          <cell r="QN121">
            <v>0</v>
          </cell>
          <cell r="QO121">
            <v>0</v>
          </cell>
          <cell r="QP121">
            <v>0</v>
          </cell>
          <cell r="QQ121">
            <v>0</v>
          </cell>
          <cell r="QR121">
            <v>0</v>
          </cell>
          <cell r="QT121">
            <v>0</v>
          </cell>
          <cell r="QU121">
            <v>0</v>
          </cell>
          <cell r="QV121">
            <v>0</v>
          </cell>
          <cell r="QW121">
            <v>0</v>
          </cell>
          <cell r="QX121">
            <v>0</v>
          </cell>
          <cell r="QY121">
            <v>0</v>
          </cell>
          <cell r="QZ121">
            <v>0</v>
          </cell>
          <cell r="RA121">
            <v>0</v>
          </cell>
          <cell r="RB121">
            <v>0</v>
          </cell>
          <cell r="RC121">
            <v>0</v>
          </cell>
          <cell r="RD121">
            <v>0</v>
          </cell>
          <cell r="RE121">
            <v>0</v>
          </cell>
          <cell r="RF121">
            <v>0</v>
          </cell>
          <cell r="RG121">
            <v>0</v>
          </cell>
          <cell r="RH121">
            <v>0</v>
          </cell>
          <cell r="RI121">
            <v>0</v>
          </cell>
          <cell r="RJ121">
            <v>0</v>
          </cell>
          <cell r="RK121">
            <v>0</v>
          </cell>
          <cell r="RL121">
            <v>0</v>
          </cell>
          <cell r="RM121">
            <v>0</v>
          </cell>
          <cell r="RN121">
            <v>0</v>
          </cell>
          <cell r="RO121">
            <v>0</v>
          </cell>
          <cell r="RP121">
            <v>0</v>
          </cell>
          <cell r="RQ121">
            <v>0</v>
          </cell>
          <cell r="RR121">
            <v>0</v>
          </cell>
          <cell r="RS121">
            <v>0</v>
          </cell>
          <cell r="RT121">
            <v>0</v>
          </cell>
          <cell r="RU121">
            <v>0</v>
          </cell>
          <cell r="RV121">
            <v>0</v>
          </cell>
          <cell r="RW121">
            <v>0</v>
          </cell>
          <cell r="RX121">
            <v>0</v>
          </cell>
          <cell r="RZ121">
            <v>0.37708333333333338</v>
          </cell>
          <cell r="SA121">
            <v>0.37708333333333333</v>
          </cell>
          <cell r="SB121">
            <v>0.38194444444444453</v>
          </cell>
          <cell r="SC121">
            <v>0</v>
          </cell>
          <cell r="SD121">
            <v>0.17777777777777776</v>
          </cell>
          <cell r="SE121">
            <v>0.37916666666666671</v>
          </cell>
          <cell r="SF121">
            <v>0.36875000000000008</v>
          </cell>
          <cell r="SG121">
            <v>0</v>
          </cell>
          <cell r="SH121">
            <v>0.4159722222222223</v>
          </cell>
          <cell r="SI121">
            <v>0.42986111111111108</v>
          </cell>
          <cell r="SJ121">
            <v>0.37500000000000006</v>
          </cell>
          <cell r="SK121">
            <v>0.38124999999999992</v>
          </cell>
          <cell r="SL121">
            <v>0.37638888888888899</v>
          </cell>
          <cell r="SM121">
            <v>0</v>
          </cell>
          <cell r="SN121">
            <v>0</v>
          </cell>
          <cell r="SO121">
            <v>0</v>
          </cell>
          <cell r="SP121">
            <v>0</v>
          </cell>
          <cell r="SQ121">
            <v>0.37500000000000006</v>
          </cell>
          <cell r="SR121">
            <v>0</v>
          </cell>
          <cell r="SS121">
            <v>0.37500000000000006</v>
          </cell>
          <cell r="ST121">
            <v>0.41666666666666674</v>
          </cell>
          <cell r="SU121">
            <v>0.42291666666666661</v>
          </cell>
          <cell r="SV121">
            <v>0.38402777777777769</v>
          </cell>
          <cell r="SW121">
            <v>0.4145833333333333</v>
          </cell>
          <cell r="SX121">
            <v>0</v>
          </cell>
          <cell r="SY121">
            <v>0.41666666666666674</v>
          </cell>
          <cell r="SZ121">
            <v>0.37500000000000006</v>
          </cell>
          <cell r="TA121">
            <v>0.4194444444444444</v>
          </cell>
          <cell r="TB121">
            <v>0</v>
          </cell>
          <cell r="TC121">
            <v>0</v>
          </cell>
          <cell r="TD121">
            <v>0</v>
          </cell>
          <cell r="TF121">
            <v>0</v>
          </cell>
          <cell r="TG121">
            <v>0</v>
          </cell>
          <cell r="TH121">
            <v>0</v>
          </cell>
          <cell r="TI121">
            <v>0</v>
          </cell>
          <cell r="TJ121">
            <v>0</v>
          </cell>
          <cell r="TK121">
            <v>0</v>
          </cell>
          <cell r="TL121">
            <v>0</v>
          </cell>
          <cell r="TM121">
            <v>0</v>
          </cell>
          <cell r="TN121">
            <v>0</v>
          </cell>
          <cell r="TO121">
            <v>0</v>
          </cell>
          <cell r="TP121">
            <v>0</v>
          </cell>
          <cell r="TQ121">
            <v>0</v>
          </cell>
          <cell r="TR121">
            <v>0</v>
          </cell>
          <cell r="TS121">
            <v>0</v>
          </cell>
          <cell r="TT121">
            <v>0</v>
          </cell>
          <cell r="TU121">
            <v>0</v>
          </cell>
          <cell r="TV121">
            <v>0</v>
          </cell>
          <cell r="TW121">
            <v>0</v>
          </cell>
          <cell r="TX121">
            <v>0</v>
          </cell>
          <cell r="TY121">
            <v>0</v>
          </cell>
          <cell r="TZ121">
            <v>0</v>
          </cell>
          <cell r="UA121">
            <v>0</v>
          </cell>
          <cell r="UB121">
            <v>0</v>
          </cell>
          <cell r="UC121">
            <v>0</v>
          </cell>
          <cell r="UD121">
            <v>0</v>
          </cell>
          <cell r="UE121">
            <v>0</v>
          </cell>
          <cell r="UF121">
            <v>0</v>
          </cell>
          <cell r="UG121">
            <v>0</v>
          </cell>
          <cell r="UH121">
            <v>0</v>
          </cell>
          <cell r="UI121">
            <v>0</v>
          </cell>
          <cell r="UJ121">
            <v>0</v>
          </cell>
          <cell r="UL121">
            <v>0</v>
          </cell>
          <cell r="UM121">
            <v>0</v>
          </cell>
          <cell r="UN121">
            <v>0</v>
          </cell>
          <cell r="UO121">
            <v>0</v>
          </cell>
          <cell r="UP121">
            <v>0</v>
          </cell>
          <cell r="UQ121">
            <v>0</v>
          </cell>
          <cell r="UR121">
            <v>0</v>
          </cell>
          <cell r="US121">
            <v>0</v>
          </cell>
          <cell r="UT121">
            <v>0</v>
          </cell>
          <cell r="UU121">
            <v>0</v>
          </cell>
          <cell r="UV121">
            <v>0</v>
          </cell>
          <cell r="UW121">
            <v>0</v>
          </cell>
          <cell r="UX121">
            <v>0</v>
          </cell>
          <cell r="UY121">
            <v>0</v>
          </cell>
          <cell r="UZ121">
            <v>0</v>
          </cell>
          <cell r="VA121">
            <v>0</v>
          </cell>
          <cell r="VB121">
            <v>0</v>
          </cell>
          <cell r="VC121">
            <v>0</v>
          </cell>
          <cell r="VD121">
            <v>0</v>
          </cell>
          <cell r="VE121">
            <v>0</v>
          </cell>
          <cell r="VF121">
            <v>0</v>
          </cell>
          <cell r="VG121">
            <v>0</v>
          </cell>
          <cell r="VH121">
            <v>0</v>
          </cell>
          <cell r="VI121">
            <v>0</v>
          </cell>
          <cell r="VJ121">
            <v>0</v>
          </cell>
          <cell r="VK121">
            <v>0</v>
          </cell>
          <cell r="VL121">
            <v>0</v>
          </cell>
          <cell r="VM121">
            <v>0</v>
          </cell>
          <cell r="VN121">
            <v>0</v>
          </cell>
          <cell r="VO121">
            <v>0</v>
          </cell>
          <cell r="VP121">
            <v>0</v>
          </cell>
          <cell r="VR121">
            <v>19</v>
          </cell>
          <cell r="VS121">
            <v>28</v>
          </cell>
          <cell r="VT121">
            <v>19</v>
          </cell>
          <cell r="VU121">
            <v>19</v>
          </cell>
          <cell r="VV121">
            <v>9</v>
          </cell>
          <cell r="VW121">
            <v>0</v>
          </cell>
          <cell r="VX121">
            <v>0</v>
          </cell>
          <cell r="VY121">
            <v>0</v>
          </cell>
          <cell r="VZ121">
            <v>0</v>
          </cell>
          <cell r="WA121">
            <v>0</v>
          </cell>
          <cell r="WB121">
            <v>0</v>
          </cell>
          <cell r="WC121">
            <v>0</v>
          </cell>
          <cell r="WD121">
            <v>0</v>
          </cell>
          <cell r="WE121">
            <v>0</v>
          </cell>
          <cell r="WF121">
            <v>0</v>
          </cell>
          <cell r="WG121">
            <v>0</v>
          </cell>
          <cell r="WH121">
            <v>0</v>
          </cell>
          <cell r="WI121">
            <v>0</v>
          </cell>
          <cell r="WJ121">
            <v>0</v>
          </cell>
          <cell r="WK121">
            <v>0</v>
          </cell>
          <cell r="WL121">
            <v>0</v>
          </cell>
          <cell r="WM121">
            <v>0</v>
          </cell>
          <cell r="WN121">
            <v>0</v>
          </cell>
          <cell r="WO121">
            <v>1</v>
          </cell>
          <cell r="WP121">
            <v>1</v>
          </cell>
          <cell r="WQ121">
            <v>0</v>
          </cell>
          <cell r="WR121">
            <v>0</v>
          </cell>
          <cell r="WS121">
            <v>0</v>
          </cell>
          <cell r="WT121">
            <v>0</v>
          </cell>
          <cell r="WU121">
            <v>0</v>
          </cell>
          <cell r="WV121">
            <v>1</v>
          </cell>
          <cell r="WW121">
            <v>1</v>
          </cell>
          <cell r="WX121">
            <v>2</v>
          </cell>
          <cell r="WY121">
            <v>0</v>
          </cell>
          <cell r="WZ121">
            <v>0</v>
          </cell>
          <cell r="XA121">
            <v>0</v>
          </cell>
          <cell r="XB121">
            <v>0</v>
          </cell>
          <cell r="XC121">
            <v>0</v>
          </cell>
          <cell r="XD121">
            <v>0</v>
          </cell>
          <cell r="XE121">
            <v>0</v>
          </cell>
          <cell r="XF121">
            <v>0</v>
          </cell>
          <cell r="XG121">
            <v>0</v>
          </cell>
          <cell r="XH121">
            <v>0</v>
          </cell>
          <cell r="XI121">
            <v>0</v>
          </cell>
          <cell r="XJ121">
            <v>0</v>
          </cell>
          <cell r="XK121">
            <v>7</v>
          </cell>
          <cell r="XL121">
            <v>5</v>
          </cell>
          <cell r="XM121">
            <v>7</v>
          </cell>
          <cell r="XN121">
            <v>19</v>
          </cell>
          <cell r="XO121">
            <v>0</v>
          </cell>
          <cell r="XP121">
            <v>0</v>
          </cell>
          <cell r="XQ121">
            <v>0</v>
          </cell>
          <cell r="XR121">
            <v>0</v>
          </cell>
          <cell r="XS121">
            <v>0</v>
          </cell>
          <cell r="XT121">
            <v>0</v>
          </cell>
          <cell r="XU121">
            <v>0</v>
          </cell>
          <cell r="XV121">
            <v>0</v>
          </cell>
          <cell r="XW121">
            <v>2</v>
          </cell>
          <cell r="XX121">
            <v>4</v>
          </cell>
          <cell r="XY121">
            <v>4</v>
          </cell>
          <cell r="XZ121">
            <v>10</v>
          </cell>
          <cell r="YA121">
            <v>0</v>
          </cell>
          <cell r="YB121">
            <v>0</v>
          </cell>
          <cell r="YC121">
            <v>0</v>
          </cell>
          <cell r="YD121">
            <v>0</v>
          </cell>
          <cell r="YE121">
            <v>0</v>
          </cell>
          <cell r="YF121">
            <v>38</v>
          </cell>
          <cell r="YG121">
            <v>1</v>
          </cell>
          <cell r="YH121">
            <v>1</v>
          </cell>
          <cell r="YI121">
            <v>1</v>
          </cell>
          <cell r="YJ121">
            <v>1</v>
          </cell>
          <cell r="YL121">
            <v>1</v>
          </cell>
          <cell r="YM121" t="str">
            <v>A</v>
          </cell>
          <cell r="YN121">
            <v>1</v>
          </cell>
          <cell r="YO121">
            <v>0</v>
          </cell>
          <cell r="YP121">
            <v>1</v>
          </cell>
        </row>
        <row r="122">
          <cell r="B122" t="str">
            <v>ANISA RAHAYU</v>
          </cell>
          <cell r="C122">
            <v>70821</v>
          </cell>
          <cell r="D122" t="str">
            <v>6</v>
          </cell>
          <cell r="E122" t="str">
            <v>ISLAM</v>
          </cell>
          <cell r="F122" t="str">
            <v>PKWT</v>
          </cell>
          <cell r="G122" t="str">
            <v>POSTPAID</v>
          </cell>
          <cell r="J122">
            <v>16009134</v>
          </cell>
          <cell r="K122">
            <v>570065</v>
          </cell>
          <cell r="L122" t="str">
            <v>PEREMPUAN</v>
          </cell>
          <cell r="M122" t="str">
            <v>AGENT POSTPAID</v>
          </cell>
          <cell r="N122" t="str">
            <v>FREDY CAHYADI</v>
          </cell>
          <cell r="O122" t="str">
            <v>RIKA RIANY</v>
          </cell>
          <cell r="Q122">
            <v>0</v>
          </cell>
          <cell r="S122" t="str">
            <v>LP</v>
          </cell>
          <cell r="AB122">
            <v>0</v>
          </cell>
          <cell r="AD122" t="str">
            <v>LP</v>
          </cell>
          <cell r="AM122">
            <v>0.37569444444444455</v>
          </cell>
          <cell r="AN122">
            <v>22</v>
          </cell>
          <cell r="AO122" t="str">
            <v>H</v>
          </cell>
          <cell r="AX122">
            <v>0.38194444444444436</v>
          </cell>
          <cell r="AY122">
            <v>25</v>
          </cell>
          <cell r="AZ122" t="str">
            <v>H</v>
          </cell>
          <cell r="BI122">
            <v>0.1875</v>
          </cell>
          <cell r="BJ122" t="str">
            <v>66-2</v>
          </cell>
          <cell r="BK122" t="str">
            <v>H</v>
          </cell>
          <cell r="BT122">
            <v>0.1875</v>
          </cell>
          <cell r="BU122" t="str">
            <v>66-2</v>
          </cell>
          <cell r="BV122" t="str">
            <v>H</v>
          </cell>
          <cell r="CE122">
            <v>0</v>
          </cell>
          <cell r="CG122" t="str">
            <v>LP</v>
          </cell>
          <cell r="CP122">
            <v>0</v>
          </cell>
          <cell r="CR122" t="str">
            <v>C</v>
          </cell>
          <cell r="DA122">
            <v>0.41666666666666674</v>
          </cell>
          <cell r="DB122">
            <v>22</v>
          </cell>
          <cell r="DC122" t="str">
            <v>H</v>
          </cell>
          <cell r="DL122">
            <v>0.41666666666666663</v>
          </cell>
          <cell r="DM122">
            <v>23</v>
          </cell>
          <cell r="DN122" t="str">
            <v>H</v>
          </cell>
          <cell r="DW122">
            <v>0.375</v>
          </cell>
          <cell r="DX122">
            <v>30</v>
          </cell>
          <cell r="DY122" t="str">
            <v>H</v>
          </cell>
          <cell r="EH122">
            <v>0</v>
          </cell>
          <cell r="EJ122" t="str">
            <v>LP</v>
          </cell>
          <cell r="ES122">
            <v>0.37499999999999994</v>
          </cell>
          <cell r="ET122">
            <v>22</v>
          </cell>
          <cell r="EU122" t="str">
            <v>H</v>
          </cell>
          <cell r="FD122">
            <v>0.375</v>
          </cell>
          <cell r="FE122">
            <v>24</v>
          </cell>
          <cell r="FF122" t="str">
            <v>H</v>
          </cell>
          <cell r="FO122">
            <v>0.37499999999999994</v>
          </cell>
          <cell r="FP122">
            <v>28</v>
          </cell>
          <cell r="FQ122" t="str">
            <v>H</v>
          </cell>
          <cell r="FZ122">
            <v>0.1875</v>
          </cell>
          <cell r="GA122" t="str">
            <v>66-2</v>
          </cell>
          <cell r="GB122" t="str">
            <v>H</v>
          </cell>
          <cell r="GK122">
            <v>0</v>
          </cell>
          <cell r="GM122" t="str">
            <v>LP</v>
          </cell>
          <cell r="GV122">
            <v>0.36944444444444452</v>
          </cell>
          <cell r="GW122">
            <v>26</v>
          </cell>
          <cell r="GX122" t="str">
            <v>H</v>
          </cell>
          <cell r="HG122">
            <v>0.27013888888888898</v>
          </cell>
          <cell r="HH122">
            <v>26</v>
          </cell>
          <cell r="HI122" t="str">
            <v>H</v>
          </cell>
          <cell r="HR122">
            <v>1.3756944444444446</v>
          </cell>
          <cell r="HS122">
            <v>33</v>
          </cell>
          <cell r="HT122" t="str">
            <v>H</v>
          </cell>
          <cell r="IC122">
            <v>0.1875</v>
          </cell>
          <cell r="ID122" t="str">
            <v>66-2</v>
          </cell>
          <cell r="IE122" t="str">
            <v>H</v>
          </cell>
          <cell r="IN122">
            <v>0</v>
          </cell>
          <cell r="IP122" t="str">
            <v>LP</v>
          </cell>
          <cell r="JF122">
            <v>0.38472222222222219</v>
          </cell>
          <cell r="JG122">
            <v>22</v>
          </cell>
          <cell r="JH122" t="str">
            <v>H</v>
          </cell>
          <cell r="JQ122">
            <v>0.37569444444444439</v>
          </cell>
          <cell r="JR122">
            <v>28</v>
          </cell>
          <cell r="JS122" t="str">
            <v>H</v>
          </cell>
          <cell r="KB122">
            <v>0.41666666666666669</v>
          </cell>
          <cell r="KC122">
            <v>32</v>
          </cell>
          <cell r="KD122" t="str">
            <v>H</v>
          </cell>
          <cell r="KM122">
            <v>0</v>
          </cell>
          <cell r="KO122" t="str">
            <v>LP</v>
          </cell>
          <cell r="KX122">
            <v>0.375</v>
          </cell>
          <cell r="KY122">
            <v>22</v>
          </cell>
          <cell r="KZ122" t="str">
            <v>H</v>
          </cell>
          <cell r="LI122">
            <v>0.37847222222222227</v>
          </cell>
          <cell r="LJ122">
            <v>26</v>
          </cell>
          <cell r="LK122" t="str">
            <v>H</v>
          </cell>
          <cell r="NB122">
            <v>0</v>
          </cell>
          <cell r="NC122">
            <v>0</v>
          </cell>
          <cell r="ND122">
            <v>22</v>
          </cell>
          <cell r="NE122">
            <v>25</v>
          </cell>
          <cell r="NF122" t="str">
            <v>66-2</v>
          </cell>
          <cell r="NG122" t="str">
            <v>66-2</v>
          </cell>
          <cell r="NH122">
            <v>0</v>
          </cell>
          <cell r="NI122">
            <v>0</v>
          </cell>
          <cell r="NJ122">
            <v>22</v>
          </cell>
          <cell r="NK122">
            <v>23</v>
          </cell>
          <cell r="NL122">
            <v>30</v>
          </cell>
          <cell r="NM122">
            <v>0</v>
          </cell>
          <cell r="NN122">
            <v>22</v>
          </cell>
          <cell r="NO122">
            <v>24</v>
          </cell>
          <cell r="NP122">
            <v>28</v>
          </cell>
          <cell r="NQ122" t="str">
            <v>66-2</v>
          </cell>
          <cell r="NR122">
            <v>0</v>
          </cell>
          <cell r="NS122">
            <v>26</v>
          </cell>
          <cell r="NT122">
            <v>26</v>
          </cell>
          <cell r="NU122">
            <v>33</v>
          </cell>
          <cell r="NV122" t="str">
            <v>66-2</v>
          </cell>
          <cell r="NW122">
            <v>0</v>
          </cell>
          <cell r="NX122">
            <v>22</v>
          </cell>
          <cell r="NY122">
            <v>28</v>
          </cell>
          <cell r="NZ122">
            <v>32</v>
          </cell>
          <cell r="OA122">
            <v>0</v>
          </cell>
          <cell r="OB122">
            <v>22</v>
          </cell>
          <cell r="OC122">
            <v>26</v>
          </cell>
          <cell r="OD122">
            <v>0</v>
          </cell>
          <cell r="OE122">
            <v>0</v>
          </cell>
          <cell r="OF122">
            <v>0</v>
          </cell>
          <cell r="OH122" t="str">
            <v>LP</v>
          </cell>
          <cell r="OI122" t="str">
            <v>LP</v>
          </cell>
          <cell r="OJ122" t="str">
            <v>H</v>
          </cell>
          <cell r="OK122" t="str">
            <v>H</v>
          </cell>
          <cell r="OL122" t="str">
            <v>H</v>
          </cell>
          <cell r="OM122" t="str">
            <v>H</v>
          </cell>
          <cell r="ON122" t="str">
            <v>LP</v>
          </cell>
          <cell r="OO122" t="str">
            <v>C</v>
          </cell>
          <cell r="OP122" t="str">
            <v>H</v>
          </cell>
          <cell r="OQ122" t="str">
            <v>H</v>
          </cell>
          <cell r="OR122" t="str">
            <v>H</v>
          </cell>
          <cell r="OS122" t="str">
            <v>LP</v>
          </cell>
          <cell r="OT122" t="str">
            <v>H</v>
          </cell>
          <cell r="OU122" t="str">
            <v>H</v>
          </cell>
          <cell r="OV122" t="str">
            <v>H</v>
          </cell>
          <cell r="OW122" t="str">
            <v>H</v>
          </cell>
          <cell r="OX122" t="str">
            <v>LP</v>
          </cell>
          <cell r="OY122" t="str">
            <v>H</v>
          </cell>
          <cell r="OZ122" t="str">
            <v>H</v>
          </cell>
          <cell r="PA122" t="str">
            <v>H</v>
          </cell>
          <cell r="PB122" t="str">
            <v>H</v>
          </cell>
          <cell r="PC122" t="str">
            <v>LP</v>
          </cell>
          <cell r="PD122" t="str">
            <v>H</v>
          </cell>
          <cell r="PE122" t="str">
            <v>H</v>
          </cell>
          <cell r="PF122" t="str">
            <v>H</v>
          </cell>
          <cell r="PG122" t="str">
            <v>LP</v>
          </cell>
          <cell r="PH122" t="str">
            <v>H</v>
          </cell>
          <cell r="PI122" t="str">
            <v>H</v>
          </cell>
          <cell r="PJ122">
            <v>0</v>
          </cell>
          <cell r="PK122">
            <v>0</v>
          </cell>
          <cell r="PL122">
            <v>0</v>
          </cell>
          <cell r="PN122">
            <v>0</v>
          </cell>
          <cell r="PO122">
            <v>0</v>
          </cell>
          <cell r="PP122">
            <v>0</v>
          </cell>
          <cell r="PQ122">
            <v>0</v>
          </cell>
          <cell r="PR122">
            <v>0</v>
          </cell>
          <cell r="PS122">
            <v>0</v>
          </cell>
          <cell r="PT122">
            <v>0</v>
          </cell>
          <cell r="PU122">
            <v>0</v>
          </cell>
          <cell r="PV122">
            <v>0</v>
          </cell>
          <cell r="PW122">
            <v>0</v>
          </cell>
          <cell r="PX122">
            <v>0</v>
          </cell>
          <cell r="PY122">
            <v>0</v>
          </cell>
          <cell r="PZ122">
            <v>0</v>
          </cell>
          <cell r="QA122">
            <v>0</v>
          </cell>
          <cell r="QB122">
            <v>0</v>
          </cell>
          <cell r="QC122">
            <v>0</v>
          </cell>
          <cell r="QD122">
            <v>0</v>
          </cell>
          <cell r="QE122">
            <v>0</v>
          </cell>
          <cell r="QF122">
            <v>0</v>
          </cell>
          <cell r="QG122">
            <v>0</v>
          </cell>
          <cell r="QH122">
            <v>0</v>
          </cell>
          <cell r="QI122">
            <v>0</v>
          </cell>
          <cell r="QJ122">
            <v>0</v>
          </cell>
          <cell r="QK122">
            <v>0</v>
          </cell>
          <cell r="QL122">
            <v>0</v>
          </cell>
          <cell r="QM122">
            <v>0</v>
          </cell>
          <cell r="QN122">
            <v>0</v>
          </cell>
          <cell r="QO122">
            <v>0</v>
          </cell>
          <cell r="QP122">
            <v>0</v>
          </cell>
          <cell r="QQ122">
            <v>0</v>
          </cell>
          <cell r="QR122">
            <v>0</v>
          </cell>
          <cell r="QT122">
            <v>0</v>
          </cell>
          <cell r="QU122">
            <v>0</v>
          </cell>
          <cell r="QV122">
            <v>0</v>
          </cell>
          <cell r="QW122">
            <v>0</v>
          </cell>
          <cell r="QX122">
            <v>0</v>
          </cell>
          <cell r="QY122">
            <v>0</v>
          </cell>
          <cell r="QZ122">
            <v>0</v>
          </cell>
          <cell r="RA122">
            <v>0</v>
          </cell>
          <cell r="RB122">
            <v>0</v>
          </cell>
          <cell r="RC122">
            <v>0</v>
          </cell>
          <cell r="RD122">
            <v>0</v>
          </cell>
          <cell r="RE122">
            <v>0</v>
          </cell>
          <cell r="RF122">
            <v>0</v>
          </cell>
          <cell r="RG122">
            <v>0</v>
          </cell>
          <cell r="RH122">
            <v>0</v>
          </cell>
          <cell r="RI122">
            <v>0</v>
          </cell>
          <cell r="RJ122">
            <v>0</v>
          </cell>
          <cell r="RK122">
            <v>0</v>
          </cell>
          <cell r="RL122">
            <v>0</v>
          </cell>
          <cell r="RM122">
            <v>0</v>
          </cell>
          <cell r="RN122">
            <v>0</v>
          </cell>
          <cell r="RO122">
            <v>0</v>
          </cell>
          <cell r="RP122">
            <v>0</v>
          </cell>
          <cell r="RQ122">
            <v>0</v>
          </cell>
          <cell r="RR122">
            <v>0</v>
          </cell>
          <cell r="RS122">
            <v>0</v>
          </cell>
          <cell r="RT122">
            <v>0</v>
          </cell>
          <cell r="RU122">
            <v>0</v>
          </cell>
          <cell r="RV122">
            <v>0</v>
          </cell>
          <cell r="RW122">
            <v>0</v>
          </cell>
          <cell r="RX122">
            <v>0</v>
          </cell>
          <cell r="RZ122">
            <v>0</v>
          </cell>
          <cell r="SA122">
            <v>0</v>
          </cell>
          <cell r="SB122">
            <v>0.37569444444444455</v>
          </cell>
          <cell r="SC122">
            <v>0.38194444444444436</v>
          </cell>
          <cell r="SD122">
            <v>0.1875</v>
          </cell>
          <cell r="SE122">
            <v>0.1875</v>
          </cell>
          <cell r="SF122">
            <v>0</v>
          </cell>
          <cell r="SG122">
            <v>0</v>
          </cell>
          <cell r="SH122">
            <v>0.41666666666666674</v>
          </cell>
          <cell r="SI122">
            <v>0.41666666666666663</v>
          </cell>
          <cell r="SJ122">
            <v>0.375</v>
          </cell>
          <cell r="SK122">
            <v>0</v>
          </cell>
          <cell r="SL122">
            <v>0.37499999999999994</v>
          </cell>
          <cell r="SM122">
            <v>0.375</v>
          </cell>
          <cell r="SN122">
            <v>0.37499999999999994</v>
          </cell>
          <cell r="SO122">
            <v>0.1875</v>
          </cell>
          <cell r="SP122">
            <v>0</v>
          </cell>
          <cell r="SQ122">
            <v>0.36944444444444452</v>
          </cell>
          <cell r="SR122">
            <v>0.27013888888888898</v>
          </cell>
          <cell r="SS122">
            <v>1.3756944444444446</v>
          </cell>
          <cell r="ST122">
            <v>0.1875</v>
          </cell>
          <cell r="SU122">
            <v>0</v>
          </cell>
          <cell r="SV122">
            <v>0.38472222222222219</v>
          </cell>
          <cell r="SW122">
            <v>0.37569444444444439</v>
          </cell>
          <cell r="SX122">
            <v>0.41666666666666669</v>
          </cell>
          <cell r="SY122">
            <v>0</v>
          </cell>
          <cell r="SZ122">
            <v>0.375</v>
          </cell>
          <cell r="TA122">
            <v>0.37847222222222227</v>
          </cell>
          <cell r="TB122">
            <v>0</v>
          </cell>
          <cell r="TC122">
            <v>0</v>
          </cell>
          <cell r="TD122">
            <v>0</v>
          </cell>
          <cell r="TF122">
            <v>0</v>
          </cell>
          <cell r="TG122">
            <v>0</v>
          </cell>
          <cell r="TH122">
            <v>0</v>
          </cell>
          <cell r="TI122">
            <v>0</v>
          </cell>
          <cell r="TJ122">
            <v>0</v>
          </cell>
          <cell r="TK122">
            <v>0</v>
          </cell>
          <cell r="TL122">
            <v>0</v>
          </cell>
          <cell r="TM122">
            <v>0</v>
          </cell>
          <cell r="TN122">
            <v>0</v>
          </cell>
          <cell r="TO122">
            <v>0</v>
          </cell>
          <cell r="TP122">
            <v>0</v>
          </cell>
          <cell r="TQ122">
            <v>0</v>
          </cell>
          <cell r="TR122">
            <v>0</v>
          </cell>
          <cell r="TS122">
            <v>0</v>
          </cell>
          <cell r="TT122">
            <v>0</v>
          </cell>
          <cell r="TU122">
            <v>0</v>
          </cell>
          <cell r="TV122">
            <v>0</v>
          </cell>
          <cell r="TW122">
            <v>0</v>
          </cell>
          <cell r="TX122">
            <v>0</v>
          </cell>
          <cell r="TY122">
            <v>0</v>
          </cell>
          <cell r="TZ122">
            <v>0</v>
          </cell>
          <cell r="UA122">
            <v>0</v>
          </cell>
          <cell r="UB122">
            <v>0</v>
          </cell>
          <cell r="UC122">
            <v>0</v>
          </cell>
          <cell r="UD122">
            <v>0</v>
          </cell>
          <cell r="UE122">
            <v>0</v>
          </cell>
          <cell r="UF122">
            <v>0</v>
          </cell>
          <cell r="UG122">
            <v>0</v>
          </cell>
          <cell r="UH122">
            <v>0</v>
          </cell>
          <cell r="UI122">
            <v>0</v>
          </cell>
          <cell r="UJ122">
            <v>0</v>
          </cell>
          <cell r="UL122">
            <v>0</v>
          </cell>
          <cell r="UM122">
            <v>0</v>
          </cell>
          <cell r="UN122">
            <v>0</v>
          </cell>
          <cell r="UO122">
            <v>0</v>
          </cell>
          <cell r="UP122">
            <v>0</v>
          </cell>
          <cell r="UQ122">
            <v>0</v>
          </cell>
          <cell r="UR122">
            <v>0</v>
          </cell>
          <cell r="US122">
            <v>0</v>
          </cell>
          <cell r="UT122">
            <v>0</v>
          </cell>
          <cell r="UU122">
            <v>0</v>
          </cell>
          <cell r="UV122">
            <v>0</v>
          </cell>
          <cell r="UW122">
            <v>0</v>
          </cell>
          <cell r="UX122">
            <v>0</v>
          </cell>
          <cell r="UY122">
            <v>0</v>
          </cell>
          <cell r="UZ122">
            <v>0</v>
          </cell>
          <cell r="VA122">
            <v>0</v>
          </cell>
          <cell r="VB122">
            <v>0</v>
          </cell>
          <cell r="VC122">
            <v>0</v>
          </cell>
          <cell r="VD122">
            <v>0</v>
          </cell>
          <cell r="VE122">
            <v>0</v>
          </cell>
          <cell r="VF122">
            <v>0</v>
          </cell>
          <cell r="VG122">
            <v>0</v>
          </cell>
          <cell r="VH122">
            <v>0</v>
          </cell>
          <cell r="VI122">
            <v>0</v>
          </cell>
          <cell r="VJ122">
            <v>0</v>
          </cell>
          <cell r="VK122">
            <v>0</v>
          </cell>
          <cell r="VL122">
            <v>0</v>
          </cell>
          <cell r="VM122">
            <v>0</v>
          </cell>
          <cell r="VN122">
            <v>0</v>
          </cell>
          <cell r="VO122">
            <v>0</v>
          </cell>
          <cell r="VP122">
            <v>0</v>
          </cell>
          <cell r="VR122">
            <v>21</v>
          </cell>
          <cell r="VS122">
            <v>28</v>
          </cell>
          <cell r="VT122">
            <v>21</v>
          </cell>
          <cell r="VU122">
            <v>20</v>
          </cell>
          <cell r="VV122">
            <v>7</v>
          </cell>
          <cell r="VW122">
            <v>0</v>
          </cell>
          <cell r="VX122">
            <v>0</v>
          </cell>
          <cell r="VY122">
            <v>0</v>
          </cell>
          <cell r="VZ122">
            <v>0</v>
          </cell>
          <cell r="WA122">
            <v>0</v>
          </cell>
          <cell r="WB122">
            <v>0</v>
          </cell>
          <cell r="WC122">
            <v>0</v>
          </cell>
          <cell r="WD122">
            <v>0</v>
          </cell>
          <cell r="WE122">
            <v>1</v>
          </cell>
          <cell r="WF122">
            <v>0</v>
          </cell>
          <cell r="WG122">
            <v>0</v>
          </cell>
          <cell r="WH122">
            <v>0</v>
          </cell>
          <cell r="WI122">
            <v>0</v>
          </cell>
          <cell r="WJ122">
            <v>1</v>
          </cell>
          <cell r="WK122">
            <v>0</v>
          </cell>
          <cell r="WL122">
            <v>0</v>
          </cell>
          <cell r="WM122">
            <v>0</v>
          </cell>
          <cell r="WN122">
            <v>0</v>
          </cell>
          <cell r="WO122">
            <v>4</v>
          </cell>
          <cell r="WP122">
            <v>0</v>
          </cell>
          <cell r="WQ122">
            <v>0</v>
          </cell>
          <cell r="WR122">
            <v>0</v>
          </cell>
          <cell r="WS122">
            <v>0</v>
          </cell>
          <cell r="WT122">
            <v>0</v>
          </cell>
          <cell r="WU122">
            <v>0</v>
          </cell>
          <cell r="WV122">
            <v>0</v>
          </cell>
          <cell r="WW122">
            <v>0</v>
          </cell>
          <cell r="WX122">
            <v>0</v>
          </cell>
          <cell r="WY122">
            <v>0</v>
          </cell>
          <cell r="WZ122">
            <v>0</v>
          </cell>
          <cell r="XA122">
            <v>0</v>
          </cell>
          <cell r="XB122">
            <v>0</v>
          </cell>
          <cell r="XC122">
            <v>0</v>
          </cell>
          <cell r="XD122">
            <v>0</v>
          </cell>
          <cell r="XE122">
            <v>0</v>
          </cell>
          <cell r="XF122">
            <v>0</v>
          </cell>
          <cell r="XG122">
            <v>0</v>
          </cell>
          <cell r="XH122">
            <v>0</v>
          </cell>
          <cell r="XI122">
            <v>0</v>
          </cell>
          <cell r="XJ122">
            <v>0</v>
          </cell>
          <cell r="XK122">
            <v>6</v>
          </cell>
          <cell r="XL122">
            <v>8</v>
          </cell>
          <cell r="XM122">
            <v>6</v>
          </cell>
          <cell r="XN122">
            <v>20</v>
          </cell>
          <cell r="XO122">
            <v>0</v>
          </cell>
          <cell r="XP122">
            <v>0</v>
          </cell>
          <cell r="XQ122">
            <v>0</v>
          </cell>
          <cell r="XR122">
            <v>0</v>
          </cell>
          <cell r="XS122">
            <v>0</v>
          </cell>
          <cell r="XT122">
            <v>0</v>
          </cell>
          <cell r="XU122">
            <v>0</v>
          </cell>
          <cell r="XV122">
            <v>0</v>
          </cell>
          <cell r="XW122">
            <v>3</v>
          </cell>
          <cell r="XX122">
            <v>2</v>
          </cell>
          <cell r="XY122">
            <v>2</v>
          </cell>
          <cell r="XZ122">
            <v>7</v>
          </cell>
          <cell r="YA122">
            <v>0</v>
          </cell>
          <cell r="YB122">
            <v>0</v>
          </cell>
          <cell r="YC122">
            <v>0</v>
          </cell>
          <cell r="YD122">
            <v>0</v>
          </cell>
          <cell r="YE122">
            <v>0</v>
          </cell>
          <cell r="YF122">
            <v>40</v>
          </cell>
          <cell r="YG122">
            <v>1</v>
          </cell>
          <cell r="YH122">
            <v>1</v>
          </cell>
          <cell r="YI122">
            <v>1</v>
          </cell>
          <cell r="YJ122">
            <v>1</v>
          </cell>
          <cell r="YL122">
            <v>1</v>
          </cell>
          <cell r="YM122" t="str">
            <v>B</v>
          </cell>
          <cell r="YN122">
            <v>1</v>
          </cell>
          <cell r="YO122">
            <v>0</v>
          </cell>
          <cell r="YP122">
            <v>1</v>
          </cell>
        </row>
        <row r="123">
          <cell r="B123" t="str">
            <v>NOVI NOVIANTI</v>
          </cell>
          <cell r="C123">
            <v>102131</v>
          </cell>
          <cell r="D123" t="str">
            <v>BATCH 3</v>
          </cell>
          <cell r="E123" t="str">
            <v>ISLAM</v>
          </cell>
          <cell r="F123" t="str">
            <v>PKWT</v>
          </cell>
          <cell r="G123" t="str">
            <v>POSTPAID</v>
          </cell>
          <cell r="J123">
            <v>18009505</v>
          </cell>
          <cell r="K123">
            <v>570188</v>
          </cell>
          <cell r="L123" t="str">
            <v>PEREMPUAN</v>
          </cell>
          <cell r="M123" t="str">
            <v>AGENT POSTPAID</v>
          </cell>
          <cell r="N123" t="str">
            <v>MOHAMAD RAMDAN HILMI SOFYAN</v>
          </cell>
          <cell r="O123" t="str">
            <v>RIKA RIANY</v>
          </cell>
          <cell r="Q123">
            <v>0.37361111111111112</v>
          </cell>
          <cell r="R123">
            <v>22</v>
          </cell>
          <cell r="S123" t="str">
            <v>H</v>
          </cell>
          <cell r="AB123">
            <v>0.41736111111111102</v>
          </cell>
          <cell r="AC123">
            <v>28</v>
          </cell>
          <cell r="AD123" t="str">
            <v>H</v>
          </cell>
          <cell r="AM123">
            <v>0.1875</v>
          </cell>
          <cell r="AN123" t="str">
            <v>66-2</v>
          </cell>
          <cell r="AO123" t="str">
            <v>H</v>
          </cell>
          <cell r="AX123">
            <v>0</v>
          </cell>
          <cell r="AZ123" t="str">
            <v>LP</v>
          </cell>
          <cell r="BI123">
            <v>0.3833333333333333</v>
          </cell>
          <cell r="BJ123">
            <v>22</v>
          </cell>
          <cell r="BK123" t="str">
            <v>H</v>
          </cell>
          <cell r="BT123">
            <v>0.37777777777777771</v>
          </cell>
          <cell r="BU123">
            <v>25</v>
          </cell>
          <cell r="BV123" t="str">
            <v>H</v>
          </cell>
          <cell r="CE123">
            <v>1.3868055555555556</v>
          </cell>
          <cell r="CF123">
            <v>32</v>
          </cell>
          <cell r="CG123" t="str">
            <v>H</v>
          </cell>
          <cell r="CP123">
            <v>0.1875</v>
          </cell>
          <cell r="CQ123" t="str">
            <v>66-2</v>
          </cell>
          <cell r="CR123" t="str">
            <v>H</v>
          </cell>
          <cell r="DA123">
            <v>0</v>
          </cell>
          <cell r="DC123" t="str">
            <v>LP</v>
          </cell>
          <cell r="DL123">
            <v>0</v>
          </cell>
          <cell r="DN123" t="str">
            <v>LP</v>
          </cell>
          <cell r="DW123">
            <v>0.375</v>
          </cell>
          <cell r="DX123">
            <v>22</v>
          </cell>
          <cell r="DY123" t="str">
            <v>H</v>
          </cell>
          <cell r="EH123">
            <v>0.37499999999999994</v>
          </cell>
          <cell r="EI123">
            <v>22</v>
          </cell>
          <cell r="EJ123" t="str">
            <v>TDT</v>
          </cell>
          <cell r="EK123" t="str">
            <v>RIANI SETIANINGSIH</v>
          </cell>
          <cell r="ES123">
            <v>0.37500000000000006</v>
          </cell>
          <cell r="ET123">
            <v>32</v>
          </cell>
          <cell r="EU123" t="str">
            <v>H</v>
          </cell>
          <cell r="FD123">
            <v>0.1875</v>
          </cell>
          <cell r="FE123" t="str">
            <v>66-2</v>
          </cell>
          <cell r="FF123" t="str">
            <v>H</v>
          </cell>
          <cell r="FO123">
            <v>0</v>
          </cell>
          <cell r="FQ123" t="str">
            <v>LP</v>
          </cell>
          <cell r="FZ123">
            <v>0</v>
          </cell>
          <cell r="GB123" t="str">
            <v>LP</v>
          </cell>
          <cell r="GK123">
            <v>1.4166666666666667</v>
          </cell>
          <cell r="GL123">
            <v>22</v>
          </cell>
          <cell r="GM123" t="str">
            <v>H</v>
          </cell>
          <cell r="GV123">
            <v>0.37638888888888894</v>
          </cell>
          <cell r="GW123">
            <v>26</v>
          </cell>
          <cell r="GX123" t="str">
            <v>H</v>
          </cell>
          <cell r="HG123">
            <v>0.37708333333333333</v>
          </cell>
          <cell r="HH123">
            <v>30</v>
          </cell>
          <cell r="HI123" t="str">
            <v>H</v>
          </cell>
          <cell r="HR123">
            <v>0.375</v>
          </cell>
          <cell r="HS123">
            <v>30</v>
          </cell>
          <cell r="HT123" t="str">
            <v>H</v>
          </cell>
          <cell r="IC123">
            <v>0</v>
          </cell>
          <cell r="IE123" t="str">
            <v>LP</v>
          </cell>
          <cell r="IN123">
            <v>0.41666666666666674</v>
          </cell>
          <cell r="IO123">
            <v>22</v>
          </cell>
          <cell r="IP123" t="str">
            <v>H</v>
          </cell>
          <cell r="JF123">
            <v>0.36944444444444458</v>
          </cell>
          <cell r="JG123">
            <v>24</v>
          </cell>
          <cell r="JH123" t="str">
            <v>H</v>
          </cell>
          <cell r="JQ123">
            <v>0.40138888888888891</v>
          </cell>
          <cell r="JR123">
            <v>30</v>
          </cell>
          <cell r="JS123" t="str">
            <v>H</v>
          </cell>
          <cell r="KB123">
            <v>0.18750000000000006</v>
          </cell>
          <cell r="KC123" t="str">
            <v>38-2</v>
          </cell>
          <cell r="KD123" t="str">
            <v>H</v>
          </cell>
          <cell r="KM123">
            <v>0</v>
          </cell>
          <cell r="KO123" t="str">
            <v>LP</v>
          </cell>
          <cell r="KX123">
            <v>0</v>
          </cell>
          <cell r="KZ123" t="str">
            <v>C</v>
          </cell>
          <cell r="LI123">
            <v>0.37222222222222223</v>
          </cell>
          <cell r="LJ123">
            <v>22</v>
          </cell>
          <cell r="LK123" t="str">
            <v>H</v>
          </cell>
          <cell r="NB123">
            <v>22</v>
          </cell>
          <cell r="NC123">
            <v>28</v>
          </cell>
          <cell r="ND123" t="str">
            <v>66-2</v>
          </cell>
          <cell r="NE123">
            <v>0</v>
          </cell>
          <cell r="NF123">
            <v>22</v>
          </cell>
          <cell r="NG123">
            <v>25</v>
          </cell>
          <cell r="NH123">
            <v>32</v>
          </cell>
          <cell r="NI123" t="str">
            <v>66-2</v>
          </cell>
          <cell r="NJ123">
            <v>0</v>
          </cell>
          <cell r="NK123">
            <v>0</v>
          </cell>
          <cell r="NL123">
            <v>22</v>
          </cell>
          <cell r="NM123">
            <v>22</v>
          </cell>
          <cell r="NN123">
            <v>32</v>
          </cell>
          <cell r="NO123" t="str">
            <v>66-2</v>
          </cell>
          <cell r="NP123">
            <v>0</v>
          </cell>
          <cell r="NQ123">
            <v>0</v>
          </cell>
          <cell r="NR123">
            <v>22</v>
          </cell>
          <cell r="NS123">
            <v>26</v>
          </cell>
          <cell r="NT123">
            <v>30</v>
          </cell>
          <cell r="NU123">
            <v>30</v>
          </cell>
          <cell r="NV123">
            <v>0</v>
          </cell>
          <cell r="NW123">
            <v>22</v>
          </cell>
          <cell r="NX123">
            <v>24</v>
          </cell>
          <cell r="NY123">
            <v>30</v>
          </cell>
          <cell r="NZ123" t="str">
            <v>38-2</v>
          </cell>
          <cell r="OA123">
            <v>0</v>
          </cell>
          <cell r="OB123">
            <v>0</v>
          </cell>
          <cell r="OC123">
            <v>22</v>
          </cell>
          <cell r="OD123">
            <v>0</v>
          </cell>
          <cell r="OE123">
            <v>0</v>
          </cell>
          <cell r="OF123">
            <v>0</v>
          </cell>
          <cell r="OH123" t="str">
            <v>H</v>
          </cell>
          <cell r="OI123" t="str">
            <v>H</v>
          </cell>
          <cell r="OJ123" t="str">
            <v>H</v>
          </cell>
          <cell r="OK123" t="str">
            <v>LP</v>
          </cell>
          <cell r="OL123" t="str">
            <v>H</v>
          </cell>
          <cell r="OM123" t="str">
            <v>H</v>
          </cell>
          <cell r="ON123" t="str">
            <v>H</v>
          </cell>
          <cell r="OO123" t="str">
            <v>H</v>
          </cell>
          <cell r="OP123" t="str">
            <v>LP</v>
          </cell>
          <cell r="OQ123" t="str">
            <v>LP</v>
          </cell>
          <cell r="OR123" t="str">
            <v>H</v>
          </cell>
          <cell r="OS123" t="str">
            <v>TDT</v>
          </cell>
          <cell r="OT123" t="str">
            <v>H</v>
          </cell>
          <cell r="OU123" t="str">
            <v>H</v>
          </cell>
          <cell r="OV123" t="str">
            <v>LP</v>
          </cell>
          <cell r="OW123" t="str">
            <v>LP</v>
          </cell>
          <cell r="OX123" t="str">
            <v>H</v>
          </cell>
          <cell r="OY123" t="str">
            <v>H</v>
          </cell>
          <cell r="OZ123" t="str">
            <v>H</v>
          </cell>
          <cell r="PA123" t="str">
            <v>H</v>
          </cell>
          <cell r="PB123" t="str">
            <v>LP</v>
          </cell>
          <cell r="PC123" t="str">
            <v>H</v>
          </cell>
          <cell r="PD123" t="str">
            <v>H</v>
          </cell>
          <cell r="PE123" t="str">
            <v>H</v>
          </cell>
          <cell r="PF123" t="str">
            <v>H</v>
          </cell>
          <cell r="PG123" t="str">
            <v>LP</v>
          </cell>
          <cell r="PH123" t="str">
            <v>C</v>
          </cell>
          <cell r="PI123" t="str">
            <v>H</v>
          </cell>
          <cell r="PJ123">
            <v>0</v>
          </cell>
          <cell r="PK123">
            <v>0</v>
          </cell>
          <cell r="PL123">
            <v>0</v>
          </cell>
          <cell r="PN123">
            <v>0</v>
          </cell>
          <cell r="PO123">
            <v>0</v>
          </cell>
          <cell r="PP123">
            <v>0</v>
          </cell>
          <cell r="PQ123">
            <v>0</v>
          </cell>
          <cell r="PR123">
            <v>0</v>
          </cell>
          <cell r="PS123">
            <v>0</v>
          </cell>
          <cell r="PT123">
            <v>0</v>
          </cell>
          <cell r="PU123">
            <v>0</v>
          </cell>
          <cell r="PV123">
            <v>0</v>
          </cell>
          <cell r="PW123">
            <v>0</v>
          </cell>
          <cell r="PX123">
            <v>0</v>
          </cell>
          <cell r="PY123" t="str">
            <v>RIANI SETIANINGSIH</v>
          </cell>
          <cell r="PZ123">
            <v>0</v>
          </cell>
          <cell r="QA123">
            <v>0</v>
          </cell>
          <cell r="QB123">
            <v>0</v>
          </cell>
          <cell r="QC123">
            <v>0</v>
          </cell>
          <cell r="QD123">
            <v>0</v>
          </cell>
          <cell r="QE123">
            <v>0</v>
          </cell>
          <cell r="QF123">
            <v>0</v>
          </cell>
          <cell r="QG123">
            <v>0</v>
          </cell>
          <cell r="QH123">
            <v>0</v>
          </cell>
          <cell r="QI123">
            <v>0</v>
          </cell>
          <cell r="QJ123">
            <v>0</v>
          </cell>
          <cell r="QK123">
            <v>0</v>
          </cell>
          <cell r="QL123">
            <v>0</v>
          </cell>
          <cell r="QM123">
            <v>0</v>
          </cell>
          <cell r="QN123">
            <v>0</v>
          </cell>
          <cell r="QO123">
            <v>0</v>
          </cell>
          <cell r="QP123">
            <v>0</v>
          </cell>
          <cell r="QQ123">
            <v>0</v>
          </cell>
          <cell r="QR123">
            <v>0</v>
          </cell>
          <cell r="QT123">
            <v>0</v>
          </cell>
          <cell r="QU123">
            <v>0</v>
          </cell>
          <cell r="QV123">
            <v>0</v>
          </cell>
          <cell r="QW123">
            <v>0</v>
          </cell>
          <cell r="QX123">
            <v>0</v>
          </cell>
          <cell r="QY123">
            <v>0</v>
          </cell>
          <cell r="QZ123">
            <v>0</v>
          </cell>
          <cell r="RA123">
            <v>0</v>
          </cell>
          <cell r="RB123">
            <v>0</v>
          </cell>
          <cell r="RC123">
            <v>0</v>
          </cell>
          <cell r="RD123">
            <v>0</v>
          </cell>
          <cell r="RE123">
            <v>0</v>
          </cell>
          <cell r="RF123">
            <v>0</v>
          </cell>
          <cell r="RG123">
            <v>0</v>
          </cell>
          <cell r="RH123">
            <v>0</v>
          </cell>
          <cell r="RI123">
            <v>0</v>
          </cell>
          <cell r="RJ123">
            <v>0</v>
          </cell>
          <cell r="RK123">
            <v>0</v>
          </cell>
          <cell r="RL123">
            <v>0</v>
          </cell>
          <cell r="RM123">
            <v>0</v>
          </cell>
          <cell r="RN123">
            <v>0</v>
          </cell>
          <cell r="RO123">
            <v>0</v>
          </cell>
          <cell r="RP123">
            <v>0</v>
          </cell>
          <cell r="RQ123">
            <v>0</v>
          </cell>
          <cell r="RR123">
            <v>0</v>
          </cell>
          <cell r="RS123">
            <v>0</v>
          </cell>
          <cell r="RT123">
            <v>0</v>
          </cell>
          <cell r="RU123">
            <v>0</v>
          </cell>
          <cell r="RV123">
            <v>0</v>
          </cell>
          <cell r="RW123">
            <v>0</v>
          </cell>
          <cell r="RX123">
            <v>0</v>
          </cell>
          <cell r="RZ123">
            <v>0.37361111111111112</v>
          </cell>
          <cell r="SA123">
            <v>0.41736111111111102</v>
          </cell>
          <cell r="SB123">
            <v>0.1875</v>
          </cell>
          <cell r="SC123">
            <v>0</v>
          </cell>
          <cell r="SD123">
            <v>0.3833333333333333</v>
          </cell>
          <cell r="SE123">
            <v>0.37777777777777771</v>
          </cell>
          <cell r="SF123">
            <v>1.3868055555555556</v>
          </cell>
          <cell r="SG123">
            <v>0.1875</v>
          </cell>
          <cell r="SH123">
            <v>0</v>
          </cell>
          <cell r="SI123">
            <v>0</v>
          </cell>
          <cell r="SJ123">
            <v>0.375</v>
          </cell>
          <cell r="SK123">
            <v>0.37499999999999994</v>
          </cell>
          <cell r="SL123">
            <v>0.37500000000000006</v>
          </cell>
          <cell r="SM123">
            <v>0.1875</v>
          </cell>
          <cell r="SN123">
            <v>0</v>
          </cell>
          <cell r="SO123">
            <v>0</v>
          </cell>
          <cell r="SP123">
            <v>1.4166666666666667</v>
          </cell>
          <cell r="SQ123">
            <v>0.37638888888888894</v>
          </cell>
          <cell r="SR123">
            <v>0.37708333333333333</v>
          </cell>
          <cell r="SS123">
            <v>0.375</v>
          </cell>
          <cell r="ST123">
            <v>0</v>
          </cell>
          <cell r="SU123">
            <v>0.41666666666666674</v>
          </cell>
          <cell r="SV123">
            <v>0.36944444444444458</v>
          </cell>
          <cell r="SW123">
            <v>0.40138888888888891</v>
          </cell>
          <cell r="SX123">
            <v>0.18750000000000006</v>
          </cell>
          <cell r="SY123">
            <v>0</v>
          </cell>
          <cell r="SZ123">
            <v>0</v>
          </cell>
          <cell r="TA123">
            <v>0.37222222222222223</v>
          </cell>
          <cell r="TB123">
            <v>0</v>
          </cell>
          <cell r="TC123">
            <v>0</v>
          </cell>
          <cell r="TD123">
            <v>0</v>
          </cell>
          <cell r="TF123">
            <v>0</v>
          </cell>
          <cell r="TG123">
            <v>0</v>
          </cell>
          <cell r="TH123">
            <v>0</v>
          </cell>
          <cell r="TI123">
            <v>0</v>
          </cell>
          <cell r="TJ123">
            <v>0</v>
          </cell>
          <cell r="TK123">
            <v>0</v>
          </cell>
          <cell r="TL123">
            <v>0</v>
          </cell>
          <cell r="TM123">
            <v>0</v>
          </cell>
          <cell r="TN123">
            <v>0</v>
          </cell>
          <cell r="TO123">
            <v>0</v>
          </cell>
          <cell r="TP123">
            <v>0</v>
          </cell>
          <cell r="TQ123">
            <v>0</v>
          </cell>
          <cell r="TR123">
            <v>0</v>
          </cell>
          <cell r="TS123">
            <v>0</v>
          </cell>
          <cell r="TT123">
            <v>0</v>
          </cell>
          <cell r="TU123">
            <v>0</v>
          </cell>
          <cell r="TV123">
            <v>0</v>
          </cell>
          <cell r="TW123">
            <v>0</v>
          </cell>
          <cell r="TX123">
            <v>0</v>
          </cell>
          <cell r="TY123">
            <v>0</v>
          </cell>
          <cell r="TZ123">
            <v>0</v>
          </cell>
          <cell r="UA123">
            <v>0</v>
          </cell>
          <cell r="UB123">
            <v>0</v>
          </cell>
          <cell r="UC123">
            <v>0</v>
          </cell>
          <cell r="UD123">
            <v>0</v>
          </cell>
          <cell r="UE123">
            <v>0</v>
          </cell>
          <cell r="UF123">
            <v>0</v>
          </cell>
          <cell r="UG123">
            <v>0</v>
          </cell>
          <cell r="UH123">
            <v>0</v>
          </cell>
          <cell r="UI123">
            <v>0</v>
          </cell>
          <cell r="UJ123">
            <v>0</v>
          </cell>
          <cell r="UL123">
            <v>0</v>
          </cell>
          <cell r="UM123">
            <v>0</v>
          </cell>
          <cell r="UN123">
            <v>0</v>
          </cell>
          <cell r="UO123">
            <v>0</v>
          </cell>
          <cell r="UP123">
            <v>0</v>
          </cell>
          <cell r="UQ123">
            <v>0</v>
          </cell>
          <cell r="UR123">
            <v>0</v>
          </cell>
          <cell r="US123">
            <v>0</v>
          </cell>
          <cell r="UT123">
            <v>0</v>
          </cell>
          <cell r="UU123">
            <v>0</v>
          </cell>
          <cell r="UV123">
            <v>0</v>
          </cell>
          <cell r="UW123">
            <v>0</v>
          </cell>
          <cell r="UX123">
            <v>0</v>
          </cell>
          <cell r="UY123">
            <v>0</v>
          </cell>
          <cell r="UZ123">
            <v>0</v>
          </cell>
          <cell r="VA123">
            <v>0</v>
          </cell>
          <cell r="VB123">
            <v>0</v>
          </cell>
          <cell r="VC123">
            <v>0</v>
          </cell>
          <cell r="VD123">
            <v>0</v>
          </cell>
          <cell r="VE123">
            <v>0</v>
          </cell>
          <cell r="VF123">
            <v>0</v>
          </cell>
          <cell r="VG123">
            <v>0</v>
          </cell>
          <cell r="VH123">
            <v>0</v>
          </cell>
          <cell r="VI123">
            <v>0</v>
          </cell>
          <cell r="VJ123">
            <v>0</v>
          </cell>
          <cell r="VK123">
            <v>0</v>
          </cell>
          <cell r="VL123">
            <v>0</v>
          </cell>
          <cell r="VM123">
            <v>0</v>
          </cell>
          <cell r="VN123">
            <v>0</v>
          </cell>
          <cell r="VO123">
            <v>0</v>
          </cell>
          <cell r="VP123">
            <v>0</v>
          </cell>
          <cell r="VR123">
            <v>21</v>
          </cell>
          <cell r="VS123">
            <v>28</v>
          </cell>
          <cell r="VT123">
            <v>21</v>
          </cell>
          <cell r="VU123">
            <v>20</v>
          </cell>
          <cell r="VV123">
            <v>7</v>
          </cell>
          <cell r="VW123">
            <v>0</v>
          </cell>
          <cell r="VX123">
            <v>0</v>
          </cell>
          <cell r="VY123">
            <v>0</v>
          </cell>
          <cell r="VZ123">
            <v>0</v>
          </cell>
          <cell r="WA123">
            <v>0</v>
          </cell>
          <cell r="WB123">
            <v>0</v>
          </cell>
          <cell r="WC123">
            <v>0</v>
          </cell>
          <cell r="WD123">
            <v>0</v>
          </cell>
          <cell r="WE123">
            <v>1</v>
          </cell>
          <cell r="WF123">
            <v>0</v>
          </cell>
          <cell r="WG123">
            <v>0</v>
          </cell>
          <cell r="WH123">
            <v>0</v>
          </cell>
          <cell r="WI123">
            <v>0</v>
          </cell>
          <cell r="WJ123">
            <v>1</v>
          </cell>
          <cell r="WK123">
            <v>0</v>
          </cell>
          <cell r="WL123">
            <v>0</v>
          </cell>
          <cell r="WM123">
            <v>0</v>
          </cell>
          <cell r="WN123">
            <v>0</v>
          </cell>
          <cell r="WO123">
            <v>3</v>
          </cell>
          <cell r="WP123">
            <v>0</v>
          </cell>
          <cell r="WQ123">
            <v>1</v>
          </cell>
          <cell r="WR123">
            <v>0</v>
          </cell>
          <cell r="WS123">
            <v>1</v>
          </cell>
          <cell r="WT123">
            <v>0</v>
          </cell>
          <cell r="WU123">
            <v>0</v>
          </cell>
          <cell r="WV123">
            <v>0</v>
          </cell>
          <cell r="WW123">
            <v>0</v>
          </cell>
          <cell r="WX123">
            <v>0</v>
          </cell>
          <cell r="WY123">
            <v>0</v>
          </cell>
          <cell r="WZ123">
            <v>0</v>
          </cell>
          <cell r="XA123">
            <v>0</v>
          </cell>
          <cell r="XB123">
            <v>0</v>
          </cell>
          <cell r="XC123">
            <v>0</v>
          </cell>
          <cell r="XD123">
            <v>0</v>
          </cell>
          <cell r="XE123">
            <v>0</v>
          </cell>
          <cell r="XF123">
            <v>0</v>
          </cell>
          <cell r="XG123">
            <v>0</v>
          </cell>
          <cell r="XH123">
            <v>0</v>
          </cell>
          <cell r="XI123">
            <v>0</v>
          </cell>
          <cell r="XJ123">
            <v>0</v>
          </cell>
          <cell r="XK123">
            <v>7</v>
          </cell>
          <cell r="XL123">
            <v>8</v>
          </cell>
          <cell r="XM123">
            <v>5</v>
          </cell>
          <cell r="XN123">
            <v>20</v>
          </cell>
          <cell r="XO123">
            <v>0</v>
          </cell>
          <cell r="XP123">
            <v>0</v>
          </cell>
          <cell r="XQ123">
            <v>0</v>
          </cell>
          <cell r="XR123">
            <v>0</v>
          </cell>
          <cell r="XS123">
            <v>0</v>
          </cell>
          <cell r="XT123">
            <v>0</v>
          </cell>
          <cell r="XU123">
            <v>0</v>
          </cell>
          <cell r="XV123">
            <v>0</v>
          </cell>
          <cell r="XW123">
            <v>3</v>
          </cell>
          <cell r="XX123">
            <v>2</v>
          </cell>
          <cell r="XY123">
            <v>2</v>
          </cell>
          <cell r="XZ123">
            <v>7</v>
          </cell>
          <cell r="YA123">
            <v>0</v>
          </cell>
          <cell r="YB123">
            <v>0</v>
          </cell>
          <cell r="YC123">
            <v>0</v>
          </cell>
          <cell r="YD123">
            <v>0</v>
          </cell>
          <cell r="YE123">
            <v>0</v>
          </cell>
          <cell r="YF123">
            <v>40</v>
          </cell>
          <cell r="YG123">
            <v>1</v>
          </cell>
          <cell r="YH123">
            <v>1</v>
          </cell>
          <cell r="YI123">
            <v>1</v>
          </cell>
          <cell r="YJ123">
            <v>1</v>
          </cell>
          <cell r="YL123">
            <v>1</v>
          </cell>
          <cell r="YM123" t="str">
            <v>B</v>
          </cell>
          <cell r="YN123">
            <v>1</v>
          </cell>
          <cell r="YO123">
            <v>0</v>
          </cell>
          <cell r="YP123">
            <v>1</v>
          </cell>
        </row>
        <row r="124">
          <cell r="B124" t="str">
            <v>LIA LATHIFAH</v>
          </cell>
          <cell r="C124">
            <v>80120</v>
          </cell>
          <cell r="D124" t="str">
            <v>32</v>
          </cell>
          <cell r="E124" t="str">
            <v>ISLAM</v>
          </cell>
          <cell r="F124" t="str">
            <v>PKWT</v>
          </cell>
          <cell r="G124" t="str">
            <v>POSTPAID</v>
          </cell>
          <cell r="J124">
            <v>16012670</v>
          </cell>
          <cell r="K124">
            <v>570151</v>
          </cell>
          <cell r="L124" t="str">
            <v>PEREMPUAN</v>
          </cell>
          <cell r="M124" t="str">
            <v>AGENT POSTPAID</v>
          </cell>
          <cell r="N124" t="str">
            <v>HENDRA</v>
          </cell>
          <cell r="O124" t="str">
            <v>RIKA RIANY</v>
          </cell>
          <cell r="Q124">
            <v>0.36527777777777781</v>
          </cell>
          <cell r="R124">
            <v>33</v>
          </cell>
          <cell r="S124" t="str">
            <v>H</v>
          </cell>
          <cell r="AB124">
            <v>0</v>
          </cell>
          <cell r="AD124" t="str">
            <v>LP</v>
          </cell>
          <cell r="AM124">
            <v>0.2993055555555556</v>
          </cell>
          <cell r="AN124">
            <v>22</v>
          </cell>
          <cell r="AO124" t="str">
            <v>IMP</v>
          </cell>
          <cell r="AS124" t="str">
            <v>Sakit flu dan demam</v>
          </cell>
          <cell r="AX124">
            <v>0.38333333333333336</v>
          </cell>
          <cell r="AY124">
            <v>26</v>
          </cell>
          <cell r="AZ124" t="str">
            <v>H</v>
          </cell>
          <cell r="BI124">
            <v>0.40763888888888899</v>
          </cell>
          <cell r="BJ124">
            <v>30</v>
          </cell>
          <cell r="BK124" t="str">
            <v>H</v>
          </cell>
          <cell r="BT124">
            <v>0.37638888888888877</v>
          </cell>
          <cell r="BU124">
            <v>32</v>
          </cell>
          <cell r="BV124" t="str">
            <v>H</v>
          </cell>
          <cell r="CE124">
            <v>0</v>
          </cell>
          <cell r="CG124" t="str">
            <v>LP</v>
          </cell>
          <cell r="CP124">
            <v>0.35763888888888884</v>
          </cell>
          <cell r="CQ124">
            <v>23</v>
          </cell>
          <cell r="CR124" t="str">
            <v>H</v>
          </cell>
          <cell r="DA124">
            <v>0</v>
          </cell>
          <cell r="DC124" t="str">
            <v>S</v>
          </cell>
          <cell r="DF124" t="str">
            <v>BATUK</v>
          </cell>
          <cell r="DL124">
            <v>0</v>
          </cell>
          <cell r="DN124" t="str">
            <v>S</v>
          </cell>
          <cell r="DQ124" t="str">
            <v>BATUK</v>
          </cell>
          <cell r="DW124">
            <v>0.37500000000000006</v>
          </cell>
          <cell r="DX124">
            <v>32</v>
          </cell>
          <cell r="DY124" t="str">
            <v>H</v>
          </cell>
          <cell r="EH124">
            <v>0</v>
          </cell>
          <cell r="EJ124" t="str">
            <v>LP</v>
          </cell>
          <cell r="ES124">
            <v>0.37430555555555561</v>
          </cell>
          <cell r="ET124">
            <v>28</v>
          </cell>
          <cell r="EU124" t="str">
            <v>H</v>
          </cell>
          <cell r="FD124">
            <v>0.37500000000000006</v>
          </cell>
          <cell r="FE124">
            <v>32</v>
          </cell>
          <cell r="FF124" t="str">
            <v>H</v>
          </cell>
          <cell r="FO124">
            <v>0</v>
          </cell>
          <cell r="FQ124" t="str">
            <v>LP</v>
          </cell>
          <cell r="FZ124">
            <v>0.37291666666666656</v>
          </cell>
          <cell r="GA124">
            <v>22</v>
          </cell>
          <cell r="GB124" t="str">
            <v>H</v>
          </cell>
          <cell r="GK124">
            <v>1.3708333333333333</v>
          </cell>
          <cell r="GL124">
            <v>25</v>
          </cell>
          <cell r="GM124" t="str">
            <v>H</v>
          </cell>
          <cell r="GV124">
            <v>0.37083333333333335</v>
          </cell>
          <cell r="GW124">
            <v>32</v>
          </cell>
          <cell r="GX124" t="str">
            <v>H</v>
          </cell>
          <cell r="HG124">
            <v>0.18055555555555569</v>
          </cell>
          <cell r="HH124" t="str">
            <v>66-2</v>
          </cell>
          <cell r="HI124" t="str">
            <v>H</v>
          </cell>
          <cell r="HR124">
            <v>0</v>
          </cell>
          <cell r="HT124" t="str">
            <v>LP</v>
          </cell>
          <cell r="IC124">
            <v>0.37013888888888891</v>
          </cell>
          <cell r="ID124">
            <v>22</v>
          </cell>
          <cell r="IE124" t="str">
            <v>H</v>
          </cell>
          <cell r="IN124">
            <v>0.37500000000000006</v>
          </cell>
          <cell r="IO124">
            <v>26</v>
          </cell>
          <cell r="IP124" t="str">
            <v>H</v>
          </cell>
          <cell r="JF124">
            <v>0.37361111111111112</v>
          </cell>
          <cell r="JG124">
            <v>26</v>
          </cell>
          <cell r="JH124" t="str">
            <v>H</v>
          </cell>
          <cell r="JQ124">
            <v>0.40486111111111106</v>
          </cell>
          <cell r="JR124">
            <v>32</v>
          </cell>
          <cell r="JS124" t="str">
            <v>H</v>
          </cell>
          <cell r="KB124">
            <v>0.18680555555555561</v>
          </cell>
          <cell r="KC124" t="str">
            <v>38-2</v>
          </cell>
          <cell r="KD124" t="str">
            <v>H</v>
          </cell>
          <cell r="KM124">
            <v>0</v>
          </cell>
          <cell r="KO124" t="str">
            <v>LP</v>
          </cell>
          <cell r="KX124">
            <v>0</v>
          </cell>
          <cell r="KZ124" t="str">
            <v>LP</v>
          </cell>
          <cell r="LI124">
            <v>0</v>
          </cell>
          <cell r="LK124" t="str">
            <v>C</v>
          </cell>
          <cell r="NB124">
            <v>33</v>
          </cell>
          <cell r="NC124">
            <v>0</v>
          </cell>
          <cell r="ND124">
            <v>22</v>
          </cell>
          <cell r="NE124">
            <v>26</v>
          </cell>
          <cell r="NF124">
            <v>30</v>
          </cell>
          <cell r="NG124">
            <v>32</v>
          </cell>
          <cell r="NH124">
            <v>0</v>
          </cell>
          <cell r="NI124">
            <v>23</v>
          </cell>
          <cell r="NJ124">
            <v>0</v>
          </cell>
          <cell r="NK124">
            <v>0</v>
          </cell>
          <cell r="NL124">
            <v>32</v>
          </cell>
          <cell r="NM124">
            <v>0</v>
          </cell>
          <cell r="NN124">
            <v>28</v>
          </cell>
          <cell r="NO124">
            <v>32</v>
          </cell>
          <cell r="NP124">
            <v>0</v>
          </cell>
          <cell r="NQ124">
            <v>22</v>
          </cell>
          <cell r="NR124">
            <v>25</v>
          </cell>
          <cell r="NS124">
            <v>32</v>
          </cell>
          <cell r="NT124" t="str">
            <v>66-2</v>
          </cell>
          <cell r="NU124">
            <v>0</v>
          </cell>
          <cell r="NV124">
            <v>22</v>
          </cell>
          <cell r="NW124">
            <v>26</v>
          </cell>
          <cell r="NX124">
            <v>26</v>
          </cell>
          <cell r="NY124">
            <v>32</v>
          </cell>
          <cell r="NZ124" t="str">
            <v>38-2</v>
          </cell>
          <cell r="OA124">
            <v>0</v>
          </cell>
          <cell r="OB124">
            <v>0</v>
          </cell>
          <cell r="OC124">
            <v>0</v>
          </cell>
          <cell r="OD124">
            <v>0</v>
          </cell>
          <cell r="OE124">
            <v>0</v>
          </cell>
          <cell r="OF124">
            <v>0</v>
          </cell>
          <cell r="OH124" t="str">
            <v>H</v>
          </cell>
          <cell r="OI124" t="str">
            <v>LP</v>
          </cell>
          <cell r="OJ124" t="str">
            <v>IMP</v>
          </cell>
          <cell r="OK124" t="str">
            <v>H</v>
          </cell>
          <cell r="OL124" t="str">
            <v>H</v>
          </cell>
          <cell r="OM124" t="str">
            <v>H</v>
          </cell>
          <cell r="ON124" t="str">
            <v>LP</v>
          </cell>
          <cell r="OO124" t="str">
            <v>H</v>
          </cell>
          <cell r="OP124" t="str">
            <v>S</v>
          </cell>
          <cell r="OQ124" t="str">
            <v>S</v>
          </cell>
          <cell r="OR124" t="str">
            <v>H</v>
          </cell>
          <cell r="OS124" t="str">
            <v>LP</v>
          </cell>
          <cell r="OT124" t="str">
            <v>H</v>
          </cell>
          <cell r="OU124" t="str">
            <v>H</v>
          </cell>
          <cell r="OV124" t="str">
            <v>LP</v>
          </cell>
          <cell r="OW124" t="str">
            <v>H</v>
          </cell>
          <cell r="OX124" t="str">
            <v>H</v>
          </cell>
          <cell r="OY124" t="str">
            <v>H</v>
          </cell>
          <cell r="OZ124" t="str">
            <v>H</v>
          </cell>
          <cell r="PA124" t="str">
            <v>LP</v>
          </cell>
          <cell r="PB124" t="str">
            <v>H</v>
          </cell>
          <cell r="PC124" t="str">
            <v>H</v>
          </cell>
          <cell r="PD124" t="str">
            <v>H</v>
          </cell>
          <cell r="PE124" t="str">
            <v>H</v>
          </cell>
          <cell r="PF124" t="str">
            <v>H</v>
          </cell>
          <cell r="PG124" t="str">
            <v>LP</v>
          </cell>
          <cell r="PH124" t="str">
            <v>LP</v>
          </cell>
          <cell r="PI124" t="str">
            <v>C</v>
          </cell>
          <cell r="PJ124">
            <v>0</v>
          </cell>
          <cell r="PK124">
            <v>0</v>
          </cell>
          <cell r="PL124">
            <v>0</v>
          </cell>
          <cell r="PN124">
            <v>0</v>
          </cell>
          <cell r="PO124">
            <v>0</v>
          </cell>
          <cell r="PP124">
            <v>0</v>
          </cell>
          <cell r="PQ124">
            <v>0</v>
          </cell>
          <cell r="PR124">
            <v>0</v>
          </cell>
          <cell r="PS124">
            <v>0</v>
          </cell>
          <cell r="PT124">
            <v>0</v>
          </cell>
          <cell r="PU124">
            <v>0</v>
          </cell>
          <cell r="PV124">
            <v>0</v>
          </cell>
          <cell r="PW124">
            <v>0</v>
          </cell>
          <cell r="PX124">
            <v>0</v>
          </cell>
          <cell r="PY124">
            <v>0</v>
          </cell>
          <cell r="PZ124">
            <v>0</v>
          </cell>
          <cell r="QA124">
            <v>0</v>
          </cell>
          <cell r="QB124">
            <v>0</v>
          </cell>
          <cell r="QC124">
            <v>0</v>
          </cell>
          <cell r="QD124">
            <v>0</v>
          </cell>
          <cell r="QE124">
            <v>0</v>
          </cell>
          <cell r="QF124">
            <v>0</v>
          </cell>
          <cell r="QG124">
            <v>0</v>
          </cell>
          <cell r="QH124">
            <v>0</v>
          </cell>
          <cell r="QI124">
            <v>0</v>
          </cell>
          <cell r="QJ124">
            <v>0</v>
          </cell>
          <cell r="QK124">
            <v>0</v>
          </cell>
          <cell r="QL124">
            <v>0</v>
          </cell>
          <cell r="QM124">
            <v>0</v>
          </cell>
          <cell r="QN124">
            <v>0</v>
          </cell>
          <cell r="QO124">
            <v>0</v>
          </cell>
          <cell r="QP124">
            <v>0</v>
          </cell>
          <cell r="QQ124">
            <v>0</v>
          </cell>
          <cell r="QR124">
            <v>0</v>
          </cell>
          <cell r="QT124">
            <v>0</v>
          </cell>
          <cell r="QU124">
            <v>0</v>
          </cell>
          <cell r="QV124">
            <v>0</v>
          </cell>
          <cell r="QW124">
            <v>0</v>
          </cell>
          <cell r="QX124">
            <v>0</v>
          </cell>
          <cell r="QY124">
            <v>0</v>
          </cell>
          <cell r="QZ124">
            <v>0</v>
          </cell>
          <cell r="RA124">
            <v>0</v>
          </cell>
          <cell r="RB124">
            <v>0</v>
          </cell>
          <cell r="RC124">
            <v>0</v>
          </cell>
          <cell r="RD124">
            <v>0</v>
          </cell>
          <cell r="RE124">
            <v>0</v>
          </cell>
          <cell r="RF124">
            <v>0</v>
          </cell>
          <cell r="RG124">
            <v>0</v>
          </cell>
          <cell r="RH124">
            <v>0</v>
          </cell>
          <cell r="RI124">
            <v>0</v>
          </cell>
          <cell r="RJ124">
            <v>0</v>
          </cell>
          <cell r="RK124">
            <v>0</v>
          </cell>
          <cell r="RL124">
            <v>0</v>
          </cell>
          <cell r="RM124">
            <v>0</v>
          </cell>
          <cell r="RN124">
            <v>0</v>
          </cell>
          <cell r="RO124">
            <v>0</v>
          </cell>
          <cell r="RP124">
            <v>0</v>
          </cell>
          <cell r="RQ124">
            <v>0</v>
          </cell>
          <cell r="RR124">
            <v>0</v>
          </cell>
          <cell r="RS124">
            <v>0</v>
          </cell>
          <cell r="RT124">
            <v>0</v>
          </cell>
          <cell r="RU124">
            <v>0</v>
          </cell>
          <cell r="RV124">
            <v>0</v>
          </cell>
          <cell r="RW124">
            <v>0</v>
          </cell>
          <cell r="RX124">
            <v>0</v>
          </cell>
          <cell r="RZ124">
            <v>0.36527777777777781</v>
          </cell>
          <cell r="SA124">
            <v>0</v>
          </cell>
          <cell r="SB124">
            <v>0.2993055555555556</v>
          </cell>
          <cell r="SC124">
            <v>0.38333333333333336</v>
          </cell>
          <cell r="SD124">
            <v>0.40763888888888899</v>
          </cell>
          <cell r="SE124">
            <v>0.37638888888888877</v>
          </cell>
          <cell r="SF124">
            <v>0</v>
          </cell>
          <cell r="SG124">
            <v>0.35763888888888884</v>
          </cell>
          <cell r="SH124">
            <v>0</v>
          </cell>
          <cell r="SI124">
            <v>0</v>
          </cell>
          <cell r="SJ124">
            <v>0.37500000000000006</v>
          </cell>
          <cell r="SK124">
            <v>0</v>
          </cell>
          <cell r="SL124">
            <v>0.37430555555555561</v>
          </cell>
          <cell r="SM124">
            <v>0.37500000000000006</v>
          </cell>
          <cell r="SN124">
            <v>0</v>
          </cell>
          <cell r="SO124">
            <v>0.37291666666666656</v>
          </cell>
          <cell r="SP124">
            <v>1.3708333333333333</v>
          </cell>
          <cell r="SQ124">
            <v>0.37083333333333335</v>
          </cell>
          <cell r="SR124">
            <v>0.18055555555555569</v>
          </cell>
          <cell r="SS124">
            <v>0</v>
          </cell>
          <cell r="ST124">
            <v>0.37013888888888891</v>
          </cell>
          <cell r="SU124">
            <v>0.37500000000000006</v>
          </cell>
          <cell r="SV124">
            <v>0.37361111111111112</v>
          </cell>
          <cell r="SW124">
            <v>0.40486111111111106</v>
          </cell>
          <cell r="SX124">
            <v>0.18680555555555561</v>
          </cell>
          <cell r="SY124">
            <v>0</v>
          </cell>
          <cell r="SZ124">
            <v>0</v>
          </cell>
          <cell r="TA124">
            <v>0</v>
          </cell>
          <cell r="TB124">
            <v>0</v>
          </cell>
          <cell r="TC124">
            <v>0</v>
          </cell>
          <cell r="TD124">
            <v>0</v>
          </cell>
          <cell r="TF124">
            <v>0</v>
          </cell>
          <cell r="TG124">
            <v>0</v>
          </cell>
          <cell r="TH124">
            <v>0</v>
          </cell>
          <cell r="TI124">
            <v>0</v>
          </cell>
          <cell r="TJ124">
            <v>0</v>
          </cell>
          <cell r="TK124">
            <v>0</v>
          </cell>
          <cell r="TL124">
            <v>0</v>
          </cell>
          <cell r="TM124">
            <v>0</v>
          </cell>
          <cell r="TN124">
            <v>0</v>
          </cell>
          <cell r="TO124">
            <v>0</v>
          </cell>
          <cell r="TP124">
            <v>0</v>
          </cell>
          <cell r="TQ124">
            <v>0</v>
          </cell>
          <cell r="TR124">
            <v>0</v>
          </cell>
          <cell r="TS124">
            <v>0</v>
          </cell>
          <cell r="TT124">
            <v>0</v>
          </cell>
          <cell r="TU124">
            <v>0</v>
          </cell>
          <cell r="TV124">
            <v>0</v>
          </cell>
          <cell r="TW124">
            <v>0</v>
          </cell>
          <cell r="TX124">
            <v>0</v>
          </cell>
          <cell r="TY124">
            <v>0</v>
          </cell>
          <cell r="TZ124">
            <v>0</v>
          </cell>
          <cell r="UA124">
            <v>0</v>
          </cell>
          <cell r="UB124">
            <v>0</v>
          </cell>
          <cell r="UC124">
            <v>0</v>
          </cell>
          <cell r="UD124">
            <v>0</v>
          </cell>
          <cell r="UE124">
            <v>0</v>
          </cell>
          <cell r="UF124">
            <v>0</v>
          </cell>
          <cell r="UG124">
            <v>0</v>
          </cell>
          <cell r="UH124">
            <v>0</v>
          </cell>
          <cell r="UI124">
            <v>0</v>
          </cell>
          <cell r="UJ124">
            <v>0</v>
          </cell>
          <cell r="UL124">
            <v>0</v>
          </cell>
          <cell r="UM124">
            <v>0</v>
          </cell>
          <cell r="UN124">
            <v>0</v>
          </cell>
          <cell r="UO124">
            <v>0</v>
          </cell>
          <cell r="UP124">
            <v>0</v>
          </cell>
          <cell r="UQ124">
            <v>0</v>
          </cell>
          <cell r="UR124">
            <v>0</v>
          </cell>
          <cell r="US124">
            <v>0</v>
          </cell>
          <cell r="UT124">
            <v>0</v>
          </cell>
          <cell r="UU124">
            <v>0</v>
          </cell>
          <cell r="UV124">
            <v>0</v>
          </cell>
          <cell r="UW124">
            <v>0</v>
          </cell>
          <cell r="UX124">
            <v>0</v>
          </cell>
          <cell r="UY124">
            <v>0</v>
          </cell>
          <cell r="UZ124">
            <v>0</v>
          </cell>
          <cell r="VA124">
            <v>0</v>
          </cell>
          <cell r="VB124">
            <v>0</v>
          </cell>
          <cell r="VC124">
            <v>0</v>
          </cell>
          <cell r="VD124">
            <v>0</v>
          </cell>
          <cell r="VE124">
            <v>0</v>
          </cell>
          <cell r="VF124">
            <v>0</v>
          </cell>
          <cell r="VG124">
            <v>0</v>
          </cell>
          <cell r="VH124">
            <v>0</v>
          </cell>
          <cell r="VI124">
            <v>0</v>
          </cell>
          <cell r="VJ124">
            <v>0</v>
          </cell>
          <cell r="VK124">
            <v>0</v>
          </cell>
          <cell r="VL124">
            <v>0</v>
          </cell>
          <cell r="VM124">
            <v>0</v>
          </cell>
          <cell r="VN124">
            <v>0</v>
          </cell>
          <cell r="VO124">
            <v>0</v>
          </cell>
          <cell r="VP124">
            <v>0</v>
          </cell>
          <cell r="VR124">
            <v>21</v>
          </cell>
          <cell r="VS124">
            <v>28</v>
          </cell>
          <cell r="VT124">
            <v>19</v>
          </cell>
          <cell r="VU124">
            <v>18</v>
          </cell>
          <cell r="VV124">
            <v>7</v>
          </cell>
          <cell r="VW124">
            <v>2</v>
          </cell>
          <cell r="VX124">
            <v>0</v>
          </cell>
          <cell r="VY124">
            <v>2</v>
          </cell>
          <cell r="VZ124">
            <v>0</v>
          </cell>
          <cell r="WA124">
            <v>0</v>
          </cell>
          <cell r="WB124">
            <v>0</v>
          </cell>
          <cell r="WC124">
            <v>0</v>
          </cell>
          <cell r="WD124">
            <v>2</v>
          </cell>
          <cell r="WE124">
            <v>1</v>
          </cell>
          <cell r="WF124">
            <v>0</v>
          </cell>
          <cell r="WG124">
            <v>0</v>
          </cell>
          <cell r="WH124">
            <v>0</v>
          </cell>
          <cell r="WI124">
            <v>0</v>
          </cell>
          <cell r="WJ124">
            <v>1</v>
          </cell>
          <cell r="WK124">
            <v>0</v>
          </cell>
          <cell r="WL124">
            <v>0</v>
          </cell>
          <cell r="WM124">
            <v>0</v>
          </cell>
          <cell r="WN124">
            <v>0</v>
          </cell>
          <cell r="WO124">
            <v>1</v>
          </cell>
          <cell r="WP124">
            <v>0</v>
          </cell>
          <cell r="WQ124">
            <v>0</v>
          </cell>
          <cell r="WR124">
            <v>0</v>
          </cell>
          <cell r="WS124">
            <v>0</v>
          </cell>
          <cell r="WT124">
            <v>0</v>
          </cell>
          <cell r="WU124">
            <v>0</v>
          </cell>
          <cell r="WV124">
            <v>0</v>
          </cell>
          <cell r="WW124">
            <v>0</v>
          </cell>
          <cell r="WX124">
            <v>0</v>
          </cell>
          <cell r="WY124">
            <v>0</v>
          </cell>
          <cell r="WZ124">
            <v>0</v>
          </cell>
          <cell r="XA124">
            <v>0</v>
          </cell>
          <cell r="XB124">
            <v>0</v>
          </cell>
          <cell r="XC124">
            <v>0</v>
          </cell>
          <cell r="XD124">
            <v>0</v>
          </cell>
          <cell r="XE124">
            <v>0</v>
          </cell>
          <cell r="XF124">
            <v>0</v>
          </cell>
          <cell r="XG124">
            <v>0</v>
          </cell>
          <cell r="XH124">
            <v>0</v>
          </cell>
          <cell r="XI124">
            <v>0</v>
          </cell>
          <cell r="XJ124">
            <v>0</v>
          </cell>
          <cell r="XK124">
            <v>6</v>
          </cell>
          <cell r="XL124">
            <v>7</v>
          </cell>
          <cell r="XM124">
            <v>5</v>
          </cell>
          <cell r="XN124">
            <v>18</v>
          </cell>
          <cell r="XO124">
            <v>2</v>
          </cell>
          <cell r="XP124">
            <v>0</v>
          </cell>
          <cell r="XQ124">
            <v>0</v>
          </cell>
          <cell r="XR124">
            <v>2</v>
          </cell>
          <cell r="XS124">
            <v>0</v>
          </cell>
          <cell r="XT124">
            <v>0</v>
          </cell>
          <cell r="XU124">
            <v>0</v>
          </cell>
          <cell r="XV124">
            <v>0</v>
          </cell>
          <cell r="XW124">
            <v>2</v>
          </cell>
          <cell r="XX124">
            <v>3</v>
          </cell>
          <cell r="XY124">
            <v>3</v>
          </cell>
          <cell r="XZ124">
            <v>8</v>
          </cell>
          <cell r="YA124">
            <v>0</v>
          </cell>
          <cell r="YB124">
            <v>0</v>
          </cell>
          <cell r="YC124">
            <v>0</v>
          </cell>
          <cell r="YD124">
            <v>0</v>
          </cell>
          <cell r="YE124">
            <v>0</v>
          </cell>
          <cell r="YF124">
            <v>38</v>
          </cell>
          <cell r="YG124">
            <v>0.75</v>
          </cell>
          <cell r="YH124">
            <v>1</v>
          </cell>
          <cell r="YI124">
            <v>1</v>
          </cell>
          <cell r="YJ124">
            <v>0.9</v>
          </cell>
          <cell r="YL124">
            <v>0.87878787878787878</v>
          </cell>
          <cell r="YM124" t="str">
            <v>B</v>
          </cell>
          <cell r="YN124">
            <v>0.87878787878787878</v>
          </cell>
          <cell r="YO124">
            <v>2</v>
          </cell>
          <cell r="YP124">
            <v>0.9</v>
          </cell>
        </row>
        <row r="125">
          <cell r="B125" t="str">
            <v>RIDA FARIDA</v>
          </cell>
          <cell r="C125">
            <v>156147</v>
          </cell>
          <cell r="D125" t="str">
            <v>10</v>
          </cell>
          <cell r="E125" t="str">
            <v>ISLAM</v>
          </cell>
          <cell r="F125" t="str">
            <v>PHL</v>
          </cell>
          <cell r="G125" t="str">
            <v>CORP</v>
          </cell>
          <cell r="J125">
            <v>19232594</v>
          </cell>
          <cell r="K125">
            <v>570256</v>
          </cell>
          <cell r="L125" t="str">
            <v>PEREMPUAN</v>
          </cell>
          <cell r="M125" t="str">
            <v>AGENT POSTPAID</v>
          </cell>
          <cell r="N125" t="str">
            <v>ANGGITA SITI NUR MARFUAH</v>
          </cell>
          <cell r="O125" t="str">
            <v>AAN YANUAR</v>
          </cell>
          <cell r="Q125">
            <v>1.375</v>
          </cell>
          <cell r="R125">
            <v>22</v>
          </cell>
          <cell r="S125" t="str">
            <v>H</v>
          </cell>
          <cell r="AB125">
            <v>0.37500000000000006</v>
          </cell>
          <cell r="AC125">
            <v>32</v>
          </cell>
          <cell r="AD125" t="str">
            <v>H</v>
          </cell>
          <cell r="AM125">
            <v>0.37500000000000006</v>
          </cell>
          <cell r="AN125">
            <v>32</v>
          </cell>
          <cell r="AO125" t="str">
            <v>H</v>
          </cell>
          <cell r="AX125">
            <v>0</v>
          </cell>
          <cell r="AZ125" t="str">
            <v>LP</v>
          </cell>
          <cell r="BI125">
            <v>0.34722222222222215</v>
          </cell>
          <cell r="BJ125">
            <v>22</v>
          </cell>
          <cell r="BK125" t="str">
            <v>H</v>
          </cell>
          <cell r="BT125">
            <v>1.3770833333333334</v>
          </cell>
          <cell r="BU125">
            <v>22</v>
          </cell>
          <cell r="BV125" t="str">
            <v>H</v>
          </cell>
          <cell r="CE125">
            <v>0.37777777777777777</v>
          </cell>
          <cell r="CF125">
            <v>32</v>
          </cell>
          <cell r="CG125" t="str">
            <v>H</v>
          </cell>
          <cell r="CP125">
            <v>0.38472222222222213</v>
          </cell>
          <cell r="CQ125">
            <v>32</v>
          </cell>
          <cell r="CR125" t="str">
            <v>H</v>
          </cell>
          <cell r="DA125">
            <v>0.41666666666666652</v>
          </cell>
          <cell r="DB125">
            <v>32</v>
          </cell>
          <cell r="DC125" t="str">
            <v>H</v>
          </cell>
          <cell r="DL125">
            <v>0</v>
          </cell>
          <cell r="DN125" t="str">
            <v>LP</v>
          </cell>
          <cell r="DW125">
            <v>0</v>
          </cell>
          <cell r="DY125" t="str">
            <v>LP</v>
          </cell>
          <cell r="EH125">
            <v>0.37569444444444455</v>
          </cell>
          <cell r="EI125">
            <v>22</v>
          </cell>
          <cell r="EJ125" t="str">
            <v>H</v>
          </cell>
          <cell r="ES125">
            <v>0.37569444444444439</v>
          </cell>
          <cell r="ET125">
            <v>48</v>
          </cell>
          <cell r="EU125" t="str">
            <v>H</v>
          </cell>
          <cell r="FD125">
            <v>0</v>
          </cell>
          <cell r="FF125" t="str">
            <v>LP</v>
          </cell>
          <cell r="FO125">
            <v>0.37499999999999994</v>
          </cell>
          <cell r="FP125">
            <v>38</v>
          </cell>
          <cell r="FQ125" t="str">
            <v>TDP</v>
          </cell>
          <cell r="FR125" t="str">
            <v>ASRI HANDIYANI</v>
          </cell>
          <cell r="FS125" t="str">
            <v>AHT</v>
          </cell>
          <cell r="FZ125">
            <v>0.37569444444444433</v>
          </cell>
          <cell r="GA125">
            <v>32</v>
          </cell>
          <cell r="GB125" t="str">
            <v>H</v>
          </cell>
          <cell r="GK125">
            <v>0.38055555555555559</v>
          </cell>
          <cell r="GL125">
            <v>32</v>
          </cell>
          <cell r="GM125" t="str">
            <v>H</v>
          </cell>
          <cell r="GV125">
            <v>0</v>
          </cell>
          <cell r="GX125" t="str">
            <v>LP</v>
          </cell>
          <cell r="HG125">
            <v>0.3756944444444445</v>
          </cell>
          <cell r="HH125">
            <v>32</v>
          </cell>
          <cell r="HI125" t="str">
            <v>TDT</v>
          </cell>
          <cell r="HJ125" t="str">
            <v>SELLA SELVIA</v>
          </cell>
          <cell r="HR125">
            <v>0.3756944444444445</v>
          </cell>
          <cell r="HS125">
            <v>32</v>
          </cell>
          <cell r="HT125" t="str">
            <v>H</v>
          </cell>
          <cell r="IC125">
            <v>0</v>
          </cell>
          <cell r="IE125" t="str">
            <v>LP</v>
          </cell>
          <cell r="IN125">
            <v>0.17708333333333331</v>
          </cell>
          <cell r="IP125" t="str">
            <v>LM</v>
          </cell>
          <cell r="JF125">
            <v>0.38333333333333336</v>
          </cell>
          <cell r="JG125">
            <v>22</v>
          </cell>
          <cell r="JH125" t="str">
            <v>H</v>
          </cell>
          <cell r="JQ125">
            <v>0.36319444444444449</v>
          </cell>
          <cell r="JR125">
            <v>22</v>
          </cell>
          <cell r="JS125" t="str">
            <v>H</v>
          </cell>
          <cell r="KB125">
            <v>0</v>
          </cell>
          <cell r="KD125" t="str">
            <v>TLTL</v>
          </cell>
          <cell r="KE125" t="str">
            <v>SELLA SELVIA</v>
          </cell>
          <cell r="KM125">
            <v>0.41805555555555557</v>
          </cell>
          <cell r="KN125">
            <v>32</v>
          </cell>
          <cell r="KO125" t="str">
            <v>H</v>
          </cell>
          <cell r="KX125">
            <v>0.37569444444444444</v>
          </cell>
          <cell r="KY125">
            <v>22</v>
          </cell>
          <cell r="KZ125" t="str">
            <v>TLTM</v>
          </cell>
          <cell r="LA125" t="str">
            <v>SELLA SELVIA</v>
          </cell>
          <cell r="LI125">
            <v>0.1791666666666667</v>
          </cell>
          <cell r="LK125" t="str">
            <v>LM</v>
          </cell>
          <cell r="NB125">
            <v>22</v>
          </cell>
          <cell r="NC125">
            <v>32</v>
          </cell>
          <cell r="ND125">
            <v>32</v>
          </cell>
          <cell r="NE125">
            <v>0</v>
          </cell>
          <cell r="NF125">
            <v>22</v>
          </cell>
          <cell r="NG125">
            <v>22</v>
          </cell>
          <cell r="NH125">
            <v>32</v>
          </cell>
          <cell r="NI125">
            <v>32</v>
          </cell>
          <cell r="NJ125">
            <v>32</v>
          </cell>
          <cell r="NK125">
            <v>0</v>
          </cell>
          <cell r="NL125">
            <v>0</v>
          </cell>
          <cell r="NM125">
            <v>22</v>
          </cell>
          <cell r="NN125">
            <v>48</v>
          </cell>
          <cell r="NO125">
            <v>0</v>
          </cell>
          <cell r="NP125">
            <v>38</v>
          </cell>
          <cell r="NQ125">
            <v>32</v>
          </cell>
          <cell r="NR125">
            <v>32</v>
          </cell>
          <cell r="NS125">
            <v>0</v>
          </cell>
          <cell r="NT125">
            <v>32</v>
          </cell>
          <cell r="NU125">
            <v>32</v>
          </cell>
          <cell r="NV125">
            <v>0</v>
          </cell>
          <cell r="NW125">
            <v>0</v>
          </cell>
          <cell r="NX125">
            <v>22</v>
          </cell>
          <cell r="NY125">
            <v>22</v>
          </cell>
          <cell r="NZ125">
            <v>0</v>
          </cell>
          <cell r="OA125">
            <v>32</v>
          </cell>
          <cell r="OB125">
            <v>22</v>
          </cell>
          <cell r="OC125">
            <v>0</v>
          </cell>
          <cell r="OD125">
            <v>0</v>
          </cell>
          <cell r="OE125">
            <v>0</v>
          </cell>
          <cell r="OF125">
            <v>0</v>
          </cell>
          <cell r="OH125" t="str">
            <v>H</v>
          </cell>
          <cell r="OI125" t="str">
            <v>H</v>
          </cell>
          <cell r="OJ125" t="str">
            <v>H</v>
          </cell>
          <cell r="OK125" t="str">
            <v>LP</v>
          </cell>
          <cell r="OL125" t="str">
            <v>H</v>
          </cell>
          <cell r="OM125" t="str">
            <v>H</v>
          </cell>
          <cell r="ON125" t="str">
            <v>H</v>
          </cell>
          <cell r="OO125" t="str">
            <v>H</v>
          </cell>
          <cell r="OP125" t="str">
            <v>H</v>
          </cell>
          <cell r="OQ125" t="str">
            <v>LP</v>
          </cell>
          <cell r="OR125" t="str">
            <v>LP</v>
          </cell>
          <cell r="OS125" t="str">
            <v>H</v>
          </cell>
          <cell r="OT125" t="str">
            <v>H</v>
          </cell>
          <cell r="OU125" t="str">
            <v>LP</v>
          </cell>
          <cell r="OV125" t="str">
            <v>TDP</v>
          </cell>
          <cell r="OW125" t="str">
            <v>H</v>
          </cell>
          <cell r="OX125" t="str">
            <v>H</v>
          </cell>
          <cell r="OY125" t="str">
            <v>LP</v>
          </cell>
          <cell r="OZ125" t="str">
            <v>TDT</v>
          </cell>
          <cell r="PA125" t="str">
            <v>H</v>
          </cell>
          <cell r="PB125" t="str">
            <v>LP</v>
          </cell>
          <cell r="PC125" t="str">
            <v>LM</v>
          </cell>
          <cell r="PD125" t="str">
            <v>H</v>
          </cell>
          <cell r="PE125" t="str">
            <v>H</v>
          </cell>
          <cell r="PF125" t="str">
            <v>TLTL</v>
          </cell>
          <cell r="PG125" t="str">
            <v>H</v>
          </cell>
          <cell r="PH125" t="str">
            <v>TLTM</v>
          </cell>
          <cell r="PI125" t="str">
            <v>LM</v>
          </cell>
          <cell r="PJ125">
            <v>0</v>
          </cell>
          <cell r="PK125">
            <v>0</v>
          </cell>
          <cell r="PL125">
            <v>0</v>
          </cell>
          <cell r="PN125">
            <v>0</v>
          </cell>
          <cell r="PO125">
            <v>0</v>
          </cell>
          <cell r="PP125">
            <v>0</v>
          </cell>
          <cell r="PQ125">
            <v>0</v>
          </cell>
          <cell r="PR125">
            <v>0</v>
          </cell>
          <cell r="PS125">
            <v>0</v>
          </cell>
          <cell r="PT125">
            <v>0</v>
          </cell>
          <cell r="PU125">
            <v>0</v>
          </cell>
          <cell r="PV125">
            <v>0</v>
          </cell>
          <cell r="PW125">
            <v>0</v>
          </cell>
          <cell r="PX125">
            <v>0</v>
          </cell>
          <cell r="PY125">
            <v>0</v>
          </cell>
          <cell r="PZ125">
            <v>0</v>
          </cell>
          <cell r="QA125">
            <v>0</v>
          </cell>
          <cell r="QB125" t="str">
            <v>ASRI HANDIYANI</v>
          </cell>
          <cell r="QC125">
            <v>0</v>
          </cell>
          <cell r="QD125">
            <v>0</v>
          </cell>
          <cell r="QE125">
            <v>0</v>
          </cell>
          <cell r="QF125" t="str">
            <v>SELLA SELVIA</v>
          </cell>
          <cell r="QG125">
            <v>0</v>
          </cell>
          <cell r="QH125">
            <v>0</v>
          </cell>
          <cell r="QI125">
            <v>0</v>
          </cell>
          <cell r="QJ125">
            <v>0</v>
          </cell>
          <cell r="QK125">
            <v>0</v>
          </cell>
          <cell r="QL125" t="str">
            <v>SELLA SELVIA</v>
          </cell>
          <cell r="QM125">
            <v>0</v>
          </cell>
          <cell r="QN125" t="str">
            <v>SELLA SELVIA</v>
          </cell>
          <cell r="QO125">
            <v>0</v>
          </cell>
          <cell r="QP125">
            <v>0</v>
          </cell>
          <cell r="QQ125">
            <v>0</v>
          </cell>
          <cell r="QR125">
            <v>0</v>
          </cell>
          <cell r="QT125">
            <v>0</v>
          </cell>
          <cell r="QU125">
            <v>0</v>
          </cell>
          <cell r="QV125">
            <v>0</v>
          </cell>
          <cell r="QW125">
            <v>0</v>
          </cell>
          <cell r="QX125">
            <v>0</v>
          </cell>
          <cell r="QY125">
            <v>0</v>
          </cell>
          <cell r="QZ125">
            <v>0</v>
          </cell>
          <cell r="RA125">
            <v>0</v>
          </cell>
          <cell r="RB125">
            <v>0</v>
          </cell>
          <cell r="RC125">
            <v>0</v>
          </cell>
          <cell r="RD125">
            <v>0</v>
          </cell>
          <cell r="RE125">
            <v>0</v>
          </cell>
          <cell r="RF125">
            <v>0</v>
          </cell>
          <cell r="RG125">
            <v>0</v>
          </cell>
          <cell r="RH125" t="str">
            <v>AHT</v>
          </cell>
          <cell r="RI125">
            <v>0</v>
          </cell>
          <cell r="RJ125">
            <v>0</v>
          </cell>
          <cell r="RK125">
            <v>0</v>
          </cell>
          <cell r="RL125">
            <v>0</v>
          </cell>
          <cell r="RM125">
            <v>0</v>
          </cell>
          <cell r="RN125">
            <v>0</v>
          </cell>
          <cell r="RO125">
            <v>0</v>
          </cell>
          <cell r="RP125">
            <v>0</v>
          </cell>
          <cell r="RQ125">
            <v>0</v>
          </cell>
          <cell r="RR125">
            <v>0</v>
          </cell>
          <cell r="RS125">
            <v>0</v>
          </cell>
          <cell r="RT125">
            <v>0</v>
          </cell>
          <cell r="RU125">
            <v>0</v>
          </cell>
          <cell r="RV125">
            <v>0</v>
          </cell>
          <cell r="RW125">
            <v>0</v>
          </cell>
          <cell r="RX125">
            <v>0</v>
          </cell>
          <cell r="RZ125">
            <v>1.375</v>
          </cell>
          <cell r="SA125">
            <v>0.37500000000000006</v>
          </cell>
          <cell r="SB125">
            <v>0.37500000000000006</v>
          </cell>
          <cell r="SC125">
            <v>0</v>
          </cell>
          <cell r="SD125">
            <v>0.34722222222222215</v>
          </cell>
          <cell r="SE125">
            <v>1.3770833333333334</v>
          </cell>
          <cell r="SF125">
            <v>0.37777777777777777</v>
          </cell>
          <cell r="SG125">
            <v>0.38472222222222213</v>
          </cell>
          <cell r="SH125">
            <v>0.41666666666666652</v>
          </cell>
          <cell r="SI125">
            <v>0</v>
          </cell>
          <cell r="SJ125">
            <v>0</v>
          </cell>
          <cell r="SK125">
            <v>0.37569444444444455</v>
          </cell>
          <cell r="SL125">
            <v>0.37569444444444439</v>
          </cell>
          <cell r="SM125">
            <v>0</v>
          </cell>
          <cell r="SN125">
            <v>0.37499999999999994</v>
          </cell>
          <cell r="SO125">
            <v>0.37569444444444433</v>
          </cell>
          <cell r="SP125">
            <v>0.38055555555555559</v>
          </cell>
          <cell r="SQ125">
            <v>0</v>
          </cell>
          <cell r="SR125">
            <v>0.3756944444444445</v>
          </cell>
          <cell r="SS125">
            <v>0.3756944444444445</v>
          </cell>
          <cell r="ST125">
            <v>0</v>
          </cell>
          <cell r="SU125">
            <v>0.17708333333333331</v>
          </cell>
          <cell r="SV125">
            <v>0.38333333333333336</v>
          </cell>
          <cell r="SW125">
            <v>0.36319444444444449</v>
          </cell>
          <cell r="SX125">
            <v>0</v>
          </cell>
          <cell r="SY125">
            <v>0.41805555555555557</v>
          </cell>
          <cell r="SZ125">
            <v>0.37569444444444444</v>
          </cell>
          <cell r="TA125">
            <v>0.1791666666666667</v>
          </cell>
          <cell r="TB125">
            <v>0</v>
          </cell>
          <cell r="TC125">
            <v>0</v>
          </cell>
          <cell r="TD125">
            <v>0</v>
          </cell>
          <cell r="TF125">
            <v>0</v>
          </cell>
          <cell r="TG125">
            <v>0</v>
          </cell>
          <cell r="TH125">
            <v>0</v>
          </cell>
          <cell r="TI125">
            <v>0</v>
          </cell>
          <cell r="TJ125">
            <v>0</v>
          </cell>
          <cell r="TK125">
            <v>0</v>
          </cell>
          <cell r="TL125">
            <v>0</v>
          </cell>
          <cell r="TM125">
            <v>0</v>
          </cell>
          <cell r="TN125">
            <v>0</v>
          </cell>
          <cell r="TO125">
            <v>0</v>
          </cell>
          <cell r="TP125">
            <v>0</v>
          </cell>
          <cell r="TQ125">
            <v>0</v>
          </cell>
          <cell r="TR125">
            <v>0</v>
          </cell>
          <cell r="TS125">
            <v>0</v>
          </cell>
          <cell r="TT125">
            <v>0</v>
          </cell>
          <cell r="TU125">
            <v>0</v>
          </cell>
          <cell r="TV125">
            <v>0</v>
          </cell>
          <cell r="TW125">
            <v>0</v>
          </cell>
          <cell r="TX125">
            <v>0</v>
          </cell>
          <cell r="TY125">
            <v>0</v>
          </cell>
          <cell r="TZ125">
            <v>0</v>
          </cell>
          <cell r="UA125">
            <v>0</v>
          </cell>
          <cell r="UB125">
            <v>0</v>
          </cell>
          <cell r="UC125">
            <v>0</v>
          </cell>
          <cell r="UD125">
            <v>0</v>
          </cell>
          <cell r="UE125">
            <v>0</v>
          </cell>
          <cell r="UF125">
            <v>0</v>
          </cell>
          <cell r="UG125">
            <v>0</v>
          </cell>
          <cell r="UH125">
            <v>0</v>
          </cell>
          <cell r="UI125">
            <v>0</v>
          </cell>
          <cell r="UJ125">
            <v>0</v>
          </cell>
          <cell r="UL125">
            <v>0</v>
          </cell>
          <cell r="UM125">
            <v>0</v>
          </cell>
          <cell r="UN125">
            <v>0</v>
          </cell>
          <cell r="UO125">
            <v>0</v>
          </cell>
          <cell r="UP125">
            <v>0</v>
          </cell>
          <cell r="UQ125">
            <v>0</v>
          </cell>
          <cell r="UR125">
            <v>0</v>
          </cell>
          <cell r="US125">
            <v>0</v>
          </cell>
          <cell r="UT125">
            <v>0</v>
          </cell>
          <cell r="UU125">
            <v>0</v>
          </cell>
          <cell r="UV125">
            <v>0</v>
          </cell>
          <cell r="UW125">
            <v>0</v>
          </cell>
          <cell r="UX125">
            <v>0</v>
          </cell>
          <cell r="UY125">
            <v>0</v>
          </cell>
          <cell r="UZ125">
            <v>0</v>
          </cell>
          <cell r="VA125">
            <v>0</v>
          </cell>
          <cell r="VB125">
            <v>0</v>
          </cell>
          <cell r="VC125">
            <v>0</v>
          </cell>
          <cell r="VD125">
            <v>0</v>
          </cell>
          <cell r="VE125">
            <v>0</v>
          </cell>
          <cell r="VF125">
            <v>0</v>
          </cell>
          <cell r="VG125">
            <v>0</v>
          </cell>
          <cell r="VH125">
            <v>0</v>
          </cell>
          <cell r="VI125">
            <v>0</v>
          </cell>
          <cell r="VJ125">
            <v>0</v>
          </cell>
          <cell r="VK125">
            <v>0</v>
          </cell>
          <cell r="VL125">
            <v>0</v>
          </cell>
          <cell r="VM125">
            <v>0</v>
          </cell>
          <cell r="VN125">
            <v>0</v>
          </cell>
          <cell r="VO125">
            <v>0</v>
          </cell>
          <cell r="VP125">
            <v>0</v>
          </cell>
          <cell r="VR125">
            <v>19</v>
          </cell>
          <cell r="VS125">
            <v>28</v>
          </cell>
          <cell r="VT125">
            <v>19</v>
          </cell>
          <cell r="VU125">
            <v>19</v>
          </cell>
          <cell r="VV125">
            <v>9</v>
          </cell>
          <cell r="VW125">
            <v>0</v>
          </cell>
          <cell r="VX125">
            <v>0</v>
          </cell>
          <cell r="VY125">
            <v>0</v>
          </cell>
          <cell r="VZ125">
            <v>0</v>
          </cell>
          <cell r="WA125">
            <v>0</v>
          </cell>
          <cell r="WB125">
            <v>0</v>
          </cell>
          <cell r="WC125">
            <v>0</v>
          </cell>
          <cell r="WD125">
            <v>0</v>
          </cell>
          <cell r="WE125">
            <v>0</v>
          </cell>
          <cell r="WF125">
            <v>0</v>
          </cell>
          <cell r="WG125">
            <v>0</v>
          </cell>
          <cell r="WH125">
            <v>0</v>
          </cell>
          <cell r="WI125">
            <v>0</v>
          </cell>
          <cell r="WJ125">
            <v>0</v>
          </cell>
          <cell r="WK125">
            <v>0</v>
          </cell>
          <cell r="WL125">
            <v>0</v>
          </cell>
          <cell r="WM125">
            <v>0</v>
          </cell>
          <cell r="WN125">
            <v>0</v>
          </cell>
          <cell r="WO125">
            <v>1</v>
          </cell>
          <cell r="WP125">
            <v>2</v>
          </cell>
          <cell r="WQ125">
            <v>1</v>
          </cell>
          <cell r="WR125">
            <v>1</v>
          </cell>
          <cell r="WS125">
            <v>2</v>
          </cell>
          <cell r="WT125">
            <v>0</v>
          </cell>
          <cell r="WU125">
            <v>0</v>
          </cell>
          <cell r="WV125">
            <v>1</v>
          </cell>
          <cell r="WW125">
            <v>1</v>
          </cell>
          <cell r="WX125">
            <v>2</v>
          </cell>
          <cell r="WY125">
            <v>1</v>
          </cell>
          <cell r="WZ125">
            <v>0</v>
          </cell>
          <cell r="XA125">
            <v>0</v>
          </cell>
          <cell r="XB125">
            <v>0</v>
          </cell>
          <cell r="XC125">
            <v>0</v>
          </cell>
          <cell r="XD125">
            <v>0</v>
          </cell>
          <cell r="XE125">
            <v>0</v>
          </cell>
          <cell r="XF125">
            <v>1</v>
          </cell>
          <cell r="XG125">
            <v>0</v>
          </cell>
          <cell r="XH125">
            <v>0</v>
          </cell>
          <cell r="XI125">
            <v>0</v>
          </cell>
          <cell r="XJ125">
            <v>1</v>
          </cell>
          <cell r="XK125">
            <v>8</v>
          </cell>
          <cell r="XL125">
            <v>7</v>
          </cell>
          <cell r="XM125">
            <v>4</v>
          </cell>
          <cell r="XN125">
            <v>19</v>
          </cell>
          <cell r="XO125">
            <v>0</v>
          </cell>
          <cell r="XP125">
            <v>0</v>
          </cell>
          <cell r="XQ125">
            <v>0</v>
          </cell>
          <cell r="XR125">
            <v>0</v>
          </cell>
          <cell r="XS125">
            <v>0</v>
          </cell>
          <cell r="XT125">
            <v>0</v>
          </cell>
          <cell r="XU125">
            <v>0</v>
          </cell>
          <cell r="XV125">
            <v>0</v>
          </cell>
          <cell r="XW125">
            <v>2</v>
          </cell>
          <cell r="XX125">
            <v>3</v>
          </cell>
          <cell r="XY125">
            <v>3</v>
          </cell>
          <cell r="XZ125">
            <v>8</v>
          </cell>
          <cell r="YA125">
            <v>0</v>
          </cell>
          <cell r="YB125">
            <v>0</v>
          </cell>
          <cell r="YC125">
            <v>0</v>
          </cell>
          <cell r="YD125">
            <v>0</v>
          </cell>
          <cell r="YE125">
            <v>0</v>
          </cell>
          <cell r="YF125">
            <v>38</v>
          </cell>
          <cell r="YG125">
            <v>1</v>
          </cell>
          <cell r="YH125">
            <v>1</v>
          </cell>
          <cell r="YI125">
            <v>1</v>
          </cell>
          <cell r="YJ125">
            <v>1</v>
          </cell>
          <cell r="YL125">
            <v>1</v>
          </cell>
          <cell r="YM125" t="str">
            <v>A</v>
          </cell>
          <cell r="YN125">
            <v>1</v>
          </cell>
          <cell r="YO125">
            <v>0</v>
          </cell>
          <cell r="YP125">
            <v>1</v>
          </cell>
        </row>
        <row r="126">
          <cell r="B126" t="str">
            <v>RIVALI MUTAQSINA MANSYUR</v>
          </cell>
          <cell r="C126">
            <v>160026</v>
          </cell>
          <cell r="D126" t="str">
            <v>7</v>
          </cell>
          <cell r="E126" t="str">
            <v>ISLAM</v>
          </cell>
          <cell r="F126" t="str">
            <v>PHL</v>
          </cell>
          <cell r="G126" t="str">
            <v>POSTPAID</v>
          </cell>
          <cell r="J126">
            <v>19234725</v>
          </cell>
          <cell r="K126">
            <v>570042</v>
          </cell>
          <cell r="L126" t="str">
            <v>LAKI-LAKI</v>
          </cell>
          <cell r="M126" t="str">
            <v>AGENT POSTPAID</v>
          </cell>
          <cell r="N126" t="str">
            <v>ILYAS AFANDI</v>
          </cell>
          <cell r="O126" t="str">
            <v>AAN YANUAR</v>
          </cell>
          <cell r="Q126">
            <v>0.37291666666666667</v>
          </cell>
          <cell r="R126">
            <v>42</v>
          </cell>
          <cell r="S126" t="str">
            <v>H</v>
          </cell>
          <cell r="AB126">
            <v>1.4180555555555554</v>
          </cell>
          <cell r="AC126">
            <v>42</v>
          </cell>
          <cell r="AD126" t="str">
            <v>H</v>
          </cell>
          <cell r="AM126">
            <v>0.375</v>
          </cell>
          <cell r="AN126">
            <v>60</v>
          </cell>
          <cell r="AO126" t="str">
            <v>H</v>
          </cell>
          <cell r="AX126">
            <v>0.37708333333333333</v>
          </cell>
          <cell r="AY126">
            <v>62</v>
          </cell>
          <cell r="AZ126" t="str">
            <v>H</v>
          </cell>
          <cell r="BI126">
            <v>0</v>
          </cell>
          <cell r="BK126" t="str">
            <v>LL</v>
          </cell>
          <cell r="BT126">
            <v>0</v>
          </cell>
          <cell r="BV126" t="str">
            <v>LL</v>
          </cell>
          <cell r="CE126">
            <v>0.41319444444444453</v>
          </cell>
          <cell r="CF126">
            <v>42</v>
          </cell>
          <cell r="CG126" t="str">
            <v>H</v>
          </cell>
          <cell r="CP126">
            <v>0.375</v>
          </cell>
          <cell r="CQ126">
            <v>45</v>
          </cell>
          <cell r="CR126" t="str">
            <v>H</v>
          </cell>
          <cell r="DA126">
            <v>0.37152777777777773</v>
          </cell>
          <cell r="DB126">
            <v>42</v>
          </cell>
          <cell r="DC126" t="str">
            <v>TDT</v>
          </cell>
          <cell r="DD126" t="str">
            <v>JULIO SAECAR AGUSTA</v>
          </cell>
          <cell r="DL126">
            <v>0.375</v>
          </cell>
          <cell r="DM126">
            <v>82</v>
          </cell>
          <cell r="DN126" t="str">
            <v>H</v>
          </cell>
          <cell r="DW126">
            <v>0</v>
          </cell>
          <cell r="DY126" t="str">
            <v>LL</v>
          </cell>
          <cell r="EH126">
            <v>0</v>
          </cell>
          <cell r="EJ126" t="str">
            <v>LL</v>
          </cell>
          <cell r="ES126">
            <v>0</v>
          </cell>
          <cell r="EU126" t="str">
            <v>TLPL</v>
          </cell>
          <cell r="EV126" t="str">
            <v>SAEPUL MILAH</v>
          </cell>
          <cell r="FD126">
            <v>0.375</v>
          </cell>
          <cell r="FE126">
            <v>60</v>
          </cell>
          <cell r="FF126" t="str">
            <v>H</v>
          </cell>
          <cell r="FO126">
            <v>0.37499999999999994</v>
          </cell>
          <cell r="FP126">
            <v>68</v>
          </cell>
          <cell r="FQ126" t="str">
            <v>TDP</v>
          </cell>
          <cell r="FR126" t="str">
            <v>DANI RAMDANI</v>
          </cell>
          <cell r="FS126" t="str">
            <v>KETEPATAN LOGIN</v>
          </cell>
          <cell r="FZ126">
            <v>0.37499999999999994</v>
          </cell>
          <cell r="GA126">
            <v>62</v>
          </cell>
          <cell r="GB126" t="str">
            <v>TLPM</v>
          </cell>
          <cell r="GC126" t="str">
            <v>SAEPUL MILAH</v>
          </cell>
          <cell r="GD126" t="str">
            <v>KETEPATAN LOGIN</v>
          </cell>
          <cell r="GK126">
            <v>0</v>
          </cell>
          <cell r="GM126" t="str">
            <v>LL</v>
          </cell>
          <cell r="GV126">
            <v>0.375</v>
          </cell>
          <cell r="GW126">
            <v>58</v>
          </cell>
          <cell r="GX126" t="str">
            <v>H</v>
          </cell>
          <cell r="HG126">
            <v>0.375</v>
          </cell>
          <cell r="HH126">
            <v>58</v>
          </cell>
          <cell r="HI126" t="str">
            <v>H</v>
          </cell>
          <cell r="HR126">
            <v>1.3784722222222223</v>
          </cell>
          <cell r="HS126">
            <v>62</v>
          </cell>
          <cell r="HT126" t="str">
            <v>H</v>
          </cell>
          <cell r="IC126">
            <v>0.375</v>
          </cell>
          <cell r="ID126">
            <v>58</v>
          </cell>
          <cell r="IE126" t="str">
            <v>TDP</v>
          </cell>
          <cell r="IF126" t="str">
            <v>DADAN DANI RAHMAT</v>
          </cell>
          <cell r="IG126" t="str">
            <v>CES</v>
          </cell>
          <cell r="IN126">
            <v>0</v>
          </cell>
          <cell r="IP126" t="str">
            <v>LL</v>
          </cell>
          <cell r="JF126">
            <v>0.375</v>
          </cell>
          <cell r="JG126">
            <v>58</v>
          </cell>
          <cell r="JH126" t="str">
            <v>H</v>
          </cell>
          <cell r="JQ126">
            <v>0.37430555555555556</v>
          </cell>
          <cell r="JR126">
            <v>60</v>
          </cell>
          <cell r="JS126" t="str">
            <v>H</v>
          </cell>
          <cell r="KB126">
            <v>0.37430555555555567</v>
          </cell>
          <cell r="KC126">
            <v>58</v>
          </cell>
          <cell r="KD126" t="str">
            <v>TDT</v>
          </cell>
          <cell r="KE126" t="str">
            <v>ADE IRAWAN</v>
          </cell>
          <cell r="KM126">
            <v>0</v>
          </cell>
          <cell r="KO126" t="str">
            <v>LL</v>
          </cell>
          <cell r="KX126">
            <v>0</v>
          </cell>
          <cell r="KZ126" t="str">
            <v>LL</v>
          </cell>
          <cell r="LI126">
            <v>0.41666666666666663</v>
          </cell>
          <cell r="LJ126">
            <v>42</v>
          </cell>
          <cell r="LK126" t="str">
            <v>H</v>
          </cell>
          <cell r="NB126">
            <v>42</v>
          </cell>
          <cell r="NC126">
            <v>42</v>
          </cell>
          <cell r="ND126">
            <v>60</v>
          </cell>
          <cell r="NE126">
            <v>62</v>
          </cell>
          <cell r="NF126">
            <v>0</v>
          </cell>
          <cell r="NG126">
            <v>0</v>
          </cell>
          <cell r="NH126">
            <v>42</v>
          </cell>
          <cell r="NI126">
            <v>45</v>
          </cell>
          <cell r="NJ126">
            <v>42</v>
          </cell>
          <cell r="NK126">
            <v>82</v>
          </cell>
          <cell r="NL126">
            <v>0</v>
          </cell>
          <cell r="NM126">
            <v>0</v>
          </cell>
          <cell r="NN126">
            <v>0</v>
          </cell>
          <cell r="NO126">
            <v>60</v>
          </cell>
          <cell r="NP126">
            <v>68</v>
          </cell>
          <cell r="NQ126">
            <v>62</v>
          </cell>
          <cell r="NR126">
            <v>0</v>
          </cell>
          <cell r="NS126">
            <v>58</v>
          </cell>
          <cell r="NT126">
            <v>58</v>
          </cell>
          <cell r="NU126">
            <v>62</v>
          </cell>
          <cell r="NV126">
            <v>58</v>
          </cell>
          <cell r="NW126">
            <v>0</v>
          </cell>
          <cell r="NX126">
            <v>58</v>
          </cell>
          <cell r="NY126">
            <v>60</v>
          </cell>
          <cell r="NZ126">
            <v>58</v>
          </cell>
          <cell r="OA126">
            <v>0</v>
          </cell>
          <cell r="OB126">
            <v>0</v>
          </cell>
          <cell r="OC126">
            <v>42</v>
          </cell>
          <cell r="OD126">
            <v>0</v>
          </cell>
          <cell r="OE126">
            <v>0</v>
          </cell>
          <cell r="OF126">
            <v>0</v>
          </cell>
          <cell r="OH126" t="str">
            <v>H</v>
          </cell>
          <cell r="OI126" t="str">
            <v>H</v>
          </cell>
          <cell r="OJ126" t="str">
            <v>H</v>
          </cell>
          <cell r="OK126" t="str">
            <v>H</v>
          </cell>
          <cell r="OL126" t="str">
            <v>LL</v>
          </cell>
          <cell r="OM126" t="str">
            <v>LL</v>
          </cell>
          <cell r="ON126" t="str">
            <v>H</v>
          </cell>
          <cell r="OO126" t="str">
            <v>H</v>
          </cell>
          <cell r="OP126" t="str">
            <v>TDT</v>
          </cell>
          <cell r="OQ126" t="str">
            <v>H</v>
          </cell>
          <cell r="OR126" t="str">
            <v>LL</v>
          </cell>
          <cell r="OS126" t="str">
            <v>LL</v>
          </cell>
          <cell r="OT126" t="str">
            <v>TLPL</v>
          </cell>
          <cell r="OU126" t="str">
            <v>H</v>
          </cell>
          <cell r="OV126" t="str">
            <v>TDP</v>
          </cell>
          <cell r="OW126" t="str">
            <v>TLPM</v>
          </cell>
          <cell r="OX126" t="str">
            <v>LL</v>
          </cell>
          <cell r="OY126" t="str">
            <v>H</v>
          </cell>
          <cell r="OZ126" t="str">
            <v>H</v>
          </cell>
          <cell r="PA126" t="str">
            <v>H</v>
          </cell>
          <cell r="PB126" t="str">
            <v>TDP</v>
          </cell>
          <cell r="PC126" t="str">
            <v>LL</v>
          </cell>
          <cell r="PD126" t="str">
            <v>H</v>
          </cell>
          <cell r="PE126" t="str">
            <v>H</v>
          </cell>
          <cell r="PF126" t="str">
            <v>TDT</v>
          </cell>
          <cell r="PG126" t="str">
            <v>LL</v>
          </cell>
          <cell r="PH126" t="str">
            <v>LL</v>
          </cell>
          <cell r="PI126" t="str">
            <v>H</v>
          </cell>
          <cell r="PJ126">
            <v>0</v>
          </cell>
          <cell r="PK126">
            <v>0</v>
          </cell>
          <cell r="PL126">
            <v>0</v>
          </cell>
          <cell r="PN126">
            <v>0</v>
          </cell>
          <cell r="PO126">
            <v>0</v>
          </cell>
          <cell r="PP126">
            <v>0</v>
          </cell>
          <cell r="PQ126">
            <v>0</v>
          </cell>
          <cell r="PR126">
            <v>0</v>
          </cell>
          <cell r="PS126">
            <v>0</v>
          </cell>
          <cell r="PT126">
            <v>0</v>
          </cell>
          <cell r="PU126">
            <v>0</v>
          </cell>
          <cell r="PV126" t="str">
            <v>JULIO SAECAR AGUSTA</v>
          </cell>
          <cell r="PW126">
            <v>0</v>
          </cell>
          <cell r="PX126">
            <v>0</v>
          </cell>
          <cell r="PY126">
            <v>0</v>
          </cell>
          <cell r="PZ126" t="str">
            <v>SAEPUL MILAH</v>
          </cell>
          <cell r="QA126">
            <v>0</v>
          </cell>
          <cell r="QB126" t="str">
            <v>DANI RAMDANI</v>
          </cell>
          <cell r="QC126" t="str">
            <v>SAEPUL MILAH</v>
          </cell>
          <cell r="QD126">
            <v>0</v>
          </cell>
          <cell r="QE126">
            <v>0</v>
          </cell>
          <cell r="QF126">
            <v>0</v>
          </cell>
          <cell r="QG126">
            <v>0</v>
          </cell>
          <cell r="QH126" t="str">
            <v>DADAN DANI RAHMAT</v>
          </cell>
          <cell r="QI126">
            <v>0</v>
          </cell>
          <cell r="QJ126">
            <v>0</v>
          </cell>
          <cell r="QK126">
            <v>0</v>
          </cell>
          <cell r="QL126" t="str">
            <v>ADE IRAWAN</v>
          </cell>
          <cell r="QM126">
            <v>0</v>
          </cell>
          <cell r="QN126">
            <v>0</v>
          </cell>
          <cell r="QO126">
            <v>0</v>
          </cell>
          <cell r="QP126">
            <v>0</v>
          </cell>
          <cell r="QQ126">
            <v>0</v>
          </cell>
          <cell r="QR126">
            <v>0</v>
          </cell>
          <cell r="QT126">
            <v>0</v>
          </cell>
          <cell r="QU126">
            <v>0</v>
          </cell>
          <cell r="QV126">
            <v>0</v>
          </cell>
          <cell r="QW126">
            <v>0</v>
          </cell>
          <cell r="QX126">
            <v>0</v>
          </cell>
          <cell r="QY126">
            <v>0</v>
          </cell>
          <cell r="QZ126">
            <v>0</v>
          </cell>
          <cell r="RA126">
            <v>0</v>
          </cell>
          <cell r="RB126">
            <v>0</v>
          </cell>
          <cell r="RC126">
            <v>0</v>
          </cell>
          <cell r="RD126">
            <v>0</v>
          </cell>
          <cell r="RE126">
            <v>0</v>
          </cell>
          <cell r="RF126">
            <v>0</v>
          </cell>
          <cell r="RG126">
            <v>0</v>
          </cell>
          <cell r="RH126" t="str">
            <v>KETEPATAN LOGIN</v>
          </cell>
          <cell r="RI126" t="str">
            <v>KETEPATAN LOGIN</v>
          </cell>
          <cell r="RJ126">
            <v>0</v>
          </cell>
          <cell r="RK126">
            <v>0</v>
          </cell>
          <cell r="RL126">
            <v>0</v>
          </cell>
          <cell r="RM126">
            <v>0</v>
          </cell>
          <cell r="RN126" t="str">
            <v>CES</v>
          </cell>
          <cell r="RO126">
            <v>0</v>
          </cell>
          <cell r="RP126">
            <v>0</v>
          </cell>
          <cell r="RQ126">
            <v>0</v>
          </cell>
          <cell r="RR126">
            <v>0</v>
          </cell>
          <cell r="RS126">
            <v>0</v>
          </cell>
          <cell r="RT126">
            <v>0</v>
          </cell>
          <cell r="RU126">
            <v>0</v>
          </cell>
          <cell r="RV126">
            <v>0</v>
          </cell>
          <cell r="RW126">
            <v>0</v>
          </cell>
          <cell r="RX126">
            <v>0</v>
          </cell>
          <cell r="RZ126">
            <v>0.37291666666666667</v>
          </cell>
          <cell r="SA126">
            <v>1.4180555555555554</v>
          </cell>
          <cell r="SB126">
            <v>0.375</v>
          </cell>
          <cell r="SC126">
            <v>0.37708333333333333</v>
          </cell>
          <cell r="SD126">
            <v>0</v>
          </cell>
          <cell r="SE126">
            <v>0</v>
          </cell>
          <cell r="SF126">
            <v>0.41319444444444453</v>
          </cell>
          <cell r="SG126">
            <v>0.375</v>
          </cell>
          <cell r="SH126">
            <v>0.37152777777777773</v>
          </cell>
          <cell r="SI126">
            <v>0.375</v>
          </cell>
          <cell r="SJ126">
            <v>0</v>
          </cell>
          <cell r="SK126">
            <v>0</v>
          </cell>
          <cell r="SL126">
            <v>0</v>
          </cell>
          <cell r="SM126">
            <v>0.375</v>
          </cell>
          <cell r="SN126">
            <v>0.37499999999999994</v>
          </cell>
          <cell r="SO126">
            <v>0.37499999999999994</v>
          </cell>
          <cell r="SP126">
            <v>0</v>
          </cell>
          <cell r="SQ126">
            <v>0.375</v>
          </cell>
          <cell r="SR126">
            <v>0.375</v>
          </cell>
          <cell r="SS126">
            <v>1.3784722222222223</v>
          </cell>
          <cell r="ST126">
            <v>0.375</v>
          </cell>
          <cell r="SU126">
            <v>0</v>
          </cell>
          <cell r="SV126">
            <v>0.375</v>
          </cell>
          <cell r="SW126">
            <v>0.37430555555555556</v>
          </cell>
          <cell r="SX126">
            <v>0.37430555555555567</v>
          </cell>
          <cell r="SY126">
            <v>0</v>
          </cell>
          <cell r="SZ126">
            <v>0</v>
          </cell>
          <cell r="TA126">
            <v>0.41666666666666663</v>
          </cell>
          <cell r="TB126">
            <v>0</v>
          </cell>
          <cell r="TC126">
            <v>0</v>
          </cell>
          <cell r="TD126">
            <v>0</v>
          </cell>
          <cell r="TF126">
            <v>0</v>
          </cell>
          <cell r="TG126">
            <v>0</v>
          </cell>
          <cell r="TH126">
            <v>0</v>
          </cell>
          <cell r="TI126">
            <v>0</v>
          </cell>
          <cell r="TJ126">
            <v>0</v>
          </cell>
          <cell r="TK126">
            <v>0</v>
          </cell>
          <cell r="TL126">
            <v>0</v>
          </cell>
          <cell r="TM126">
            <v>0</v>
          </cell>
          <cell r="TN126">
            <v>0</v>
          </cell>
          <cell r="TO126">
            <v>0</v>
          </cell>
          <cell r="TP126">
            <v>0</v>
          </cell>
          <cell r="TQ126">
            <v>0</v>
          </cell>
          <cell r="TR126">
            <v>0</v>
          </cell>
          <cell r="TS126">
            <v>0</v>
          </cell>
          <cell r="TT126">
            <v>0</v>
          </cell>
          <cell r="TU126">
            <v>0</v>
          </cell>
          <cell r="TV126">
            <v>0</v>
          </cell>
          <cell r="TW126">
            <v>0</v>
          </cell>
          <cell r="TX126">
            <v>0</v>
          </cell>
          <cell r="TY126">
            <v>0</v>
          </cell>
          <cell r="TZ126">
            <v>0</v>
          </cell>
          <cell r="UA126">
            <v>0</v>
          </cell>
          <cell r="UB126">
            <v>0</v>
          </cell>
          <cell r="UC126">
            <v>0</v>
          </cell>
          <cell r="UD126">
            <v>0</v>
          </cell>
          <cell r="UE126">
            <v>0</v>
          </cell>
          <cell r="UF126">
            <v>0</v>
          </cell>
          <cell r="UG126">
            <v>0</v>
          </cell>
          <cell r="UH126">
            <v>0</v>
          </cell>
          <cell r="UI126">
            <v>0</v>
          </cell>
          <cell r="UJ126">
            <v>0</v>
          </cell>
          <cell r="UL126">
            <v>0</v>
          </cell>
          <cell r="UM126">
            <v>0</v>
          </cell>
          <cell r="UN126">
            <v>0</v>
          </cell>
          <cell r="UO126">
            <v>0</v>
          </cell>
          <cell r="UP126">
            <v>0</v>
          </cell>
          <cell r="UQ126">
            <v>0</v>
          </cell>
          <cell r="UR126">
            <v>0</v>
          </cell>
          <cell r="US126">
            <v>0</v>
          </cell>
          <cell r="UT126">
            <v>0</v>
          </cell>
          <cell r="UU126">
            <v>0</v>
          </cell>
          <cell r="UV126">
            <v>0</v>
          </cell>
          <cell r="UW126">
            <v>0</v>
          </cell>
          <cell r="UX126">
            <v>0</v>
          </cell>
          <cell r="UY126">
            <v>0</v>
          </cell>
          <cell r="UZ126">
            <v>0</v>
          </cell>
          <cell r="VA126">
            <v>0</v>
          </cell>
          <cell r="VB126">
            <v>0</v>
          </cell>
          <cell r="VC126">
            <v>0</v>
          </cell>
          <cell r="VD126">
            <v>0</v>
          </cell>
          <cell r="VE126">
            <v>0</v>
          </cell>
          <cell r="VF126">
            <v>0</v>
          </cell>
          <cell r="VG126">
            <v>0</v>
          </cell>
          <cell r="VH126">
            <v>0</v>
          </cell>
          <cell r="VI126">
            <v>0</v>
          </cell>
          <cell r="VJ126">
            <v>0</v>
          </cell>
          <cell r="VK126">
            <v>0</v>
          </cell>
          <cell r="VL126">
            <v>0</v>
          </cell>
          <cell r="VM126">
            <v>0</v>
          </cell>
          <cell r="VN126">
            <v>0</v>
          </cell>
          <cell r="VO126">
            <v>0</v>
          </cell>
          <cell r="VP126">
            <v>0</v>
          </cell>
          <cell r="VR126">
            <v>19</v>
          </cell>
          <cell r="VS126">
            <v>28</v>
          </cell>
          <cell r="VT126">
            <v>19</v>
          </cell>
          <cell r="VU126">
            <v>19</v>
          </cell>
          <cell r="VV126">
            <v>9</v>
          </cell>
          <cell r="VW126">
            <v>0</v>
          </cell>
          <cell r="VX126">
            <v>0</v>
          </cell>
          <cell r="VY126">
            <v>0</v>
          </cell>
          <cell r="VZ126">
            <v>0</v>
          </cell>
          <cell r="WA126">
            <v>0</v>
          </cell>
          <cell r="WB126">
            <v>0</v>
          </cell>
          <cell r="WC126">
            <v>0</v>
          </cell>
          <cell r="WD126">
            <v>0</v>
          </cell>
          <cell r="WE126">
            <v>0</v>
          </cell>
          <cell r="WF126">
            <v>0</v>
          </cell>
          <cell r="WG126">
            <v>0</v>
          </cell>
          <cell r="WH126">
            <v>0</v>
          </cell>
          <cell r="WI126">
            <v>0</v>
          </cell>
          <cell r="WJ126">
            <v>0</v>
          </cell>
          <cell r="WK126">
            <v>0</v>
          </cell>
          <cell r="WL126">
            <v>0</v>
          </cell>
          <cell r="WM126">
            <v>0</v>
          </cell>
          <cell r="WN126">
            <v>0</v>
          </cell>
          <cell r="WO126">
            <v>13</v>
          </cell>
          <cell r="WP126">
            <v>0</v>
          </cell>
          <cell r="WQ126">
            <v>2</v>
          </cell>
          <cell r="WR126">
            <v>2</v>
          </cell>
          <cell r="WS126">
            <v>4</v>
          </cell>
          <cell r="WT126">
            <v>1</v>
          </cell>
          <cell r="WU126">
            <v>1</v>
          </cell>
          <cell r="WV126">
            <v>0</v>
          </cell>
          <cell r="WW126">
            <v>0</v>
          </cell>
          <cell r="WX126">
            <v>2</v>
          </cell>
          <cell r="WY126">
            <v>4</v>
          </cell>
          <cell r="WZ126">
            <v>0</v>
          </cell>
          <cell r="XA126">
            <v>2</v>
          </cell>
          <cell r="XB126">
            <v>1</v>
          </cell>
          <cell r="XC126">
            <v>0</v>
          </cell>
          <cell r="XD126">
            <v>0</v>
          </cell>
          <cell r="XE126">
            <v>0</v>
          </cell>
          <cell r="XF126">
            <v>0</v>
          </cell>
          <cell r="XG126">
            <v>0</v>
          </cell>
          <cell r="XH126">
            <v>0</v>
          </cell>
          <cell r="XI126">
            <v>0</v>
          </cell>
          <cell r="XJ126">
            <v>3</v>
          </cell>
          <cell r="XK126">
            <v>8</v>
          </cell>
          <cell r="XL126">
            <v>6</v>
          </cell>
          <cell r="XM126">
            <v>5</v>
          </cell>
          <cell r="XN126">
            <v>19</v>
          </cell>
          <cell r="XO126">
            <v>0</v>
          </cell>
          <cell r="XP126">
            <v>0</v>
          </cell>
          <cell r="XQ126">
            <v>0</v>
          </cell>
          <cell r="XR126">
            <v>0</v>
          </cell>
          <cell r="XS126">
            <v>0</v>
          </cell>
          <cell r="XT126">
            <v>0</v>
          </cell>
          <cell r="XU126">
            <v>0</v>
          </cell>
          <cell r="XV126">
            <v>0</v>
          </cell>
          <cell r="XW126">
            <v>2</v>
          </cell>
          <cell r="XX126">
            <v>3</v>
          </cell>
          <cell r="XY126">
            <v>3</v>
          </cell>
          <cell r="XZ126">
            <v>8</v>
          </cell>
          <cell r="YA126">
            <v>0</v>
          </cell>
          <cell r="YB126">
            <v>0</v>
          </cell>
          <cell r="YC126">
            <v>0</v>
          </cell>
          <cell r="YD126">
            <v>0</v>
          </cell>
          <cell r="YE126">
            <v>0</v>
          </cell>
          <cell r="YF126">
            <v>38</v>
          </cell>
          <cell r="YG126">
            <v>1</v>
          </cell>
          <cell r="YH126">
            <v>1</v>
          </cell>
          <cell r="YI126">
            <v>1</v>
          </cell>
          <cell r="YJ126">
            <v>1</v>
          </cell>
          <cell r="YL126">
            <v>1</v>
          </cell>
          <cell r="YM126" t="str">
            <v>A</v>
          </cell>
          <cell r="YN126">
            <v>1</v>
          </cell>
          <cell r="YO126">
            <v>0</v>
          </cell>
          <cell r="YP126">
            <v>1</v>
          </cell>
        </row>
        <row r="127">
          <cell r="B127" t="str">
            <v>SELLY FEBRIANTI</v>
          </cell>
          <cell r="C127">
            <v>74548</v>
          </cell>
          <cell r="D127" t="str">
            <v>15</v>
          </cell>
          <cell r="E127" t="str">
            <v>ISLAM</v>
          </cell>
          <cell r="F127" t="str">
            <v>PKWT</v>
          </cell>
          <cell r="G127" t="str">
            <v>POSTPAID</v>
          </cell>
          <cell r="J127">
            <v>16010316</v>
          </cell>
          <cell r="K127">
            <v>570266</v>
          </cell>
          <cell r="L127" t="str">
            <v>PEREMPUAN</v>
          </cell>
          <cell r="M127" t="str">
            <v>AGENT POSTPAID</v>
          </cell>
          <cell r="N127" t="str">
            <v>METI PERMAYANTI</v>
          </cell>
          <cell r="O127" t="str">
            <v>RIKA RIANY</v>
          </cell>
          <cell r="Q127">
            <v>0.18958333333333344</v>
          </cell>
          <cell r="R127" t="str">
            <v>66-2</v>
          </cell>
          <cell r="S127" t="str">
            <v>H</v>
          </cell>
          <cell r="AB127">
            <v>0</v>
          </cell>
          <cell r="AD127" t="str">
            <v>C</v>
          </cell>
          <cell r="AM127">
            <v>0.3756944444444445</v>
          </cell>
          <cell r="AN127">
            <v>26</v>
          </cell>
          <cell r="AO127" t="str">
            <v>TDP</v>
          </cell>
          <cell r="AP127" t="str">
            <v>TITIN MEGAWATI</v>
          </cell>
          <cell r="AQ127" t="str">
            <v>KETEPATAN LOGIN</v>
          </cell>
          <cell r="AX127">
            <v>0.38750000000000001</v>
          </cell>
          <cell r="AY127">
            <v>26</v>
          </cell>
          <cell r="AZ127" t="str">
            <v>TDP</v>
          </cell>
          <cell r="BA127" t="str">
            <v>ARISAWATI PUJI WIDIANSYAH</v>
          </cell>
          <cell r="BB127" t="str">
            <v>QA SCORE</v>
          </cell>
          <cell r="BI127">
            <v>0.41736111111111107</v>
          </cell>
          <cell r="BJ127">
            <v>30</v>
          </cell>
          <cell r="BK127" t="str">
            <v>H</v>
          </cell>
          <cell r="BT127">
            <v>0.18888888888888888</v>
          </cell>
          <cell r="BU127" t="str">
            <v>66-2</v>
          </cell>
          <cell r="BV127" t="str">
            <v>H</v>
          </cell>
          <cell r="CE127">
            <v>0</v>
          </cell>
          <cell r="CG127" t="str">
            <v>LP</v>
          </cell>
          <cell r="CP127">
            <v>0</v>
          </cell>
          <cell r="CR127" t="str">
            <v>LP</v>
          </cell>
          <cell r="DA127">
            <v>0.3833333333333333</v>
          </cell>
          <cell r="DB127">
            <v>30</v>
          </cell>
          <cell r="DC127" t="str">
            <v>H</v>
          </cell>
          <cell r="DL127">
            <v>0.38680555555555574</v>
          </cell>
          <cell r="DM127">
            <v>33</v>
          </cell>
          <cell r="DN127" t="str">
            <v>H</v>
          </cell>
          <cell r="DW127">
            <v>0</v>
          </cell>
          <cell r="DY127" t="str">
            <v>LP</v>
          </cell>
          <cell r="EH127">
            <v>0.37569444444444444</v>
          </cell>
          <cell r="EI127">
            <v>30</v>
          </cell>
          <cell r="EJ127" t="str">
            <v>TDT</v>
          </cell>
          <cell r="EK127" t="str">
            <v>TIA SETIAWATI</v>
          </cell>
          <cell r="ES127">
            <v>0.37569444444444444</v>
          </cell>
          <cell r="ET127">
            <v>23</v>
          </cell>
          <cell r="EU127" t="str">
            <v>H</v>
          </cell>
          <cell r="FD127">
            <v>0.37569444444444444</v>
          </cell>
          <cell r="FE127">
            <v>30</v>
          </cell>
          <cell r="FF127" t="str">
            <v>H</v>
          </cell>
          <cell r="FO127">
            <v>0.37569444444444444</v>
          </cell>
          <cell r="FP127">
            <v>30</v>
          </cell>
          <cell r="FQ127" t="str">
            <v>H</v>
          </cell>
          <cell r="FZ127">
            <v>0</v>
          </cell>
          <cell r="GB127" t="str">
            <v>LP</v>
          </cell>
          <cell r="GK127">
            <v>0.37916666666666665</v>
          </cell>
          <cell r="GL127">
            <v>30</v>
          </cell>
          <cell r="GM127" t="str">
            <v>TDP</v>
          </cell>
          <cell r="GN127" t="str">
            <v>FANNY FARIANTI</v>
          </cell>
          <cell r="GO127" t="str">
            <v>CES</v>
          </cell>
          <cell r="GV127">
            <v>0.37569444444444444</v>
          </cell>
          <cell r="GW127">
            <v>30</v>
          </cell>
          <cell r="GX127" t="str">
            <v>H</v>
          </cell>
          <cell r="HG127">
            <v>0.18819444444444444</v>
          </cell>
          <cell r="HH127" t="str">
            <v>66-2</v>
          </cell>
          <cell r="HI127" t="str">
            <v>H</v>
          </cell>
          <cell r="HR127">
            <v>0</v>
          </cell>
          <cell r="HT127" t="str">
            <v>LP</v>
          </cell>
          <cell r="IC127">
            <v>0</v>
          </cell>
          <cell r="IE127" t="str">
            <v>LP</v>
          </cell>
          <cell r="IN127">
            <v>0.42083333333333339</v>
          </cell>
          <cell r="IO127">
            <v>22</v>
          </cell>
          <cell r="IP127" t="str">
            <v>H</v>
          </cell>
          <cell r="JF127">
            <v>0.37986111111111109</v>
          </cell>
          <cell r="JG127">
            <v>23</v>
          </cell>
          <cell r="JH127" t="str">
            <v>H</v>
          </cell>
          <cell r="JQ127">
            <v>0.37777777777777782</v>
          </cell>
          <cell r="JR127">
            <v>26</v>
          </cell>
          <cell r="JS127" t="str">
            <v>H</v>
          </cell>
          <cell r="KB127">
            <v>0.41805555555555557</v>
          </cell>
          <cell r="KC127">
            <v>32</v>
          </cell>
          <cell r="KD127" t="str">
            <v>H</v>
          </cell>
          <cell r="KM127">
            <v>0.1881944444444445</v>
          </cell>
          <cell r="KN127" t="str">
            <v>38-2</v>
          </cell>
          <cell r="KO127" t="str">
            <v>H</v>
          </cell>
          <cell r="KX127">
            <v>0</v>
          </cell>
          <cell r="KZ127" t="str">
            <v>LP</v>
          </cell>
          <cell r="LI127">
            <v>0.41736111111111107</v>
          </cell>
          <cell r="LJ127">
            <v>30</v>
          </cell>
          <cell r="LK127" t="str">
            <v>TDP</v>
          </cell>
          <cell r="LL127" t="str">
            <v>ARISAWATI PUJI WIDIANSYAH</v>
          </cell>
          <cell r="LM127" t="str">
            <v>QA SCORE</v>
          </cell>
          <cell r="NB127" t="str">
            <v>66-2</v>
          </cell>
          <cell r="NC127">
            <v>0</v>
          </cell>
          <cell r="ND127">
            <v>26</v>
          </cell>
          <cell r="NE127">
            <v>26</v>
          </cell>
          <cell r="NF127">
            <v>30</v>
          </cell>
          <cell r="NG127" t="str">
            <v>66-2</v>
          </cell>
          <cell r="NH127">
            <v>0</v>
          </cell>
          <cell r="NI127">
            <v>0</v>
          </cell>
          <cell r="NJ127">
            <v>30</v>
          </cell>
          <cell r="NK127">
            <v>33</v>
          </cell>
          <cell r="NL127">
            <v>0</v>
          </cell>
          <cell r="NM127">
            <v>30</v>
          </cell>
          <cell r="NN127">
            <v>23</v>
          </cell>
          <cell r="NO127">
            <v>30</v>
          </cell>
          <cell r="NP127">
            <v>30</v>
          </cell>
          <cell r="NQ127">
            <v>0</v>
          </cell>
          <cell r="NR127">
            <v>30</v>
          </cell>
          <cell r="NS127">
            <v>30</v>
          </cell>
          <cell r="NT127" t="str">
            <v>66-2</v>
          </cell>
          <cell r="NU127">
            <v>0</v>
          </cell>
          <cell r="NV127">
            <v>0</v>
          </cell>
          <cell r="NW127">
            <v>22</v>
          </cell>
          <cell r="NX127">
            <v>23</v>
          </cell>
          <cell r="NY127">
            <v>26</v>
          </cell>
          <cell r="NZ127">
            <v>32</v>
          </cell>
          <cell r="OA127" t="str">
            <v>38-2</v>
          </cell>
          <cell r="OB127">
            <v>0</v>
          </cell>
          <cell r="OC127">
            <v>30</v>
          </cell>
          <cell r="OD127">
            <v>0</v>
          </cell>
          <cell r="OE127">
            <v>0</v>
          </cell>
          <cell r="OF127">
            <v>0</v>
          </cell>
          <cell r="OH127" t="str">
            <v>H</v>
          </cell>
          <cell r="OI127" t="str">
            <v>C</v>
          </cell>
          <cell r="OJ127" t="str">
            <v>TDP</v>
          </cell>
          <cell r="OK127" t="str">
            <v>TDP</v>
          </cell>
          <cell r="OL127" t="str">
            <v>H</v>
          </cell>
          <cell r="OM127" t="str">
            <v>H</v>
          </cell>
          <cell r="ON127" t="str">
            <v>LP</v>
          </cell>
          <cell r="OO127" t="str">
            <v>LP</v>
          </cell>
          <cell r="OP127" t="str">
            <v>H</v>
          </cell>
          <cell r="OQ127" t="str">
            <v>H</v>
          </cell>
          <cell r="OR127" t="str">
            <v>LP</v>
          </cell>
          <cell r="OS127" t="str">
            <v>TDT</v>
          </cell>
          <cell r="OT127" t="str">
            <v>H</v>
          </cell>
          <cell r="OU127" t="str">
            <v>H</v>
          </cell>
          <cell r="OV127" t="str">
            <v>H</v>
          </cell>
          <cell r="OW127" t="str">
            <v>LP</v>
          </cell>
          <cell r="OX127" t="str">
            <v>TDP</v>
          </cell>
          <cell r="OY127" t="str">
            <v>H</v>
          </cell>
          <cell r="OZ127" t="str">
            <v>H</v>
          </cell>
          <cell r="PA127" t="str">
            <v>LP</v>
          </cell>
          <cell r="PB127" t="str">
            <v>LP</v>
          </cell>
          <cell r="PC127" t="str">
            <v>H</v>
          </cell>
          <cell r="PD127" t="str">
            <v>H</v>
          </cell>
          <cell r="PE127" t="str">
            <v>H</v>
          </cell>
          <cell r="PF127" t="str">
            <v>H</v>
          </cell>
          <cell r="PG127" t="str">
            <v>H</v>
          </cell>
          <cell r="PH127" t="str">
            <v>LP</v>
          </cell>
          <cell r="PI127" t="str">
            <v>TDP</v>
          </cell>
          <cell r="PJ127">
            <v>0</v>
          </cell>
          <cell r="PK127">
            <v>0</v>
          </cell>
          <cell r="PL127">
            <v>0</v>
          </cell>
          <cell r="PN127">
            <v>0</v>
          </cell>
          <cell r="PO127">
            <v>0</v>
          </cell>
          <cell r="PP127" t="str">
            <v>TITIN MEGAWATI</v>
          </cell>
          <cell r="PQ127" t="str">
            <v>ARISAWATI PUJI WIDIANSYAH</v>
          </cell>
          <cell r="PR127">
            <v>0</v>
          </cell>
          <cell r="PS127">
            <v>0</v>
          </cell>
          <cell r="PT127">
            <v>0</v>
          </cell>
          <cell r="PU127">
            <v>0</v>
          </cell>
          <cell r="PV127">
            <v>0</v>
          </cell>
          <cell r="PW127">
            <v>0</v>
          </cell>
          <cell r="PX127">
            <v>0</v>
          </cell>
          <cell r="PY127" t="str">
            <v>TIA SETIAWATI</v>
          </cell>
          <cell r="PZ127">
            <v>0</v>
          </cell>
          <cell r="QA127">
            <v>0</v>
          </cell>
          <cell r="QB127">
            <v>0</v>
          </cell>
          <cell r="QC127">
            <v>0</v>
          </cell>
          <cell r="QD127" t="str">
            <v>FANNY FARIANTI</v>
          </cell>
          <cell r="QE127">
            <v>0</v>
          </cell>
          <cell r="QF127">
            <v>0</v>
          </cell>
          <cell r="QG127">
            <v>0</v>
          </cell>
          <cell r="QH127">
            <v>0</v>
          </cell>
          <cell r="QI127">
            <v>0</v>
          </cell>
          <cell r="QJ127">
            <v>0</v>
          </cell>
          <cell r="QK127">
            <v>0</v>
          </cell>
          <cell r="QL127">
            <v>0</v>
          </cell>
          <cell r="QM127">
            <v>0</v>
          </cell>
          <cell r="QN127">
            <v>0</v>
          </cell>
          <cell r="QO127" t="str">
            <v>ARISAWATI PUJI WIDIANSYAH</v>
          </cell>
          <cell r="QP127">
            <v>0</v>
          </cell>
          <cell r="QQ127">
            <v>0</v>
          </cell>
          <cell r="QR127">
            <v>0</v>
          </cell>
          <cell r="QT127">
            <v>0</v>
          </cell>
          <cell r="QU127">
            <v>0</v>
          </cell>
          <cell r="QV127" t="str">
            <v>KETEPATAN LOGIN</v>
          </cell>
          <cell r="QW127" t="str">
            <v>QA SCORE</v>
          </cell>
          <cell r="QX127">
            <v>0</v>
          </cell>
          <cell r="QY127">
            <v>0</v>
          </cell>
          <cell r="QZ127">
            <v>0</v>
          </cell>
          <cell r="RA127">
            <v>0</v>
          </cell>
          <cell r="RB127">
            <v>0</v>
          </cell>
          <cell r="RC127">
            <v>0</v>
          </cell>
          <cell r="RD127">
            <v>0</v>
          </cell>
          <cell r="RE127">
            <v>0</v>
          </cell>
          <cell r="RF127">
            <v>0</v>
          </cell>
          <cell r="RG127">
            <v>0</v>
          </cell>
          <cell r="RH127">
            <v>0</v>
          </cell>
          <cell r="RI127">
            <v>0</v>
          </cell>
          <cell r="RJ127" t="str">
            <v>CES</v>
          </cell>
          <cell r="RK127">
            <v>0</v>
          </cell>
          <cell r="RL127">
            <v>0</v>
          </cell>
          <cell r="RM127">
            <v>0</v>
          </cell>
          <cell r="RN127">
            <v>0</v>
          </cell>
          <cell r="RO127">
            <v>0</v>
          </cell>
          <cell r="RP127">
            <v>0</v>
          </cell>
          <cell r="RQ127">
            <v>0</v>
          </cell>
          <cell r="RR127">
            <v>0</v>
          </cell>
          <cell r="RS127">
            <v>0</v>
          </cell>
          <cell r="RT127">
            <v>0</v>
          </cell>
          <cell r="RU127" t="str">
            <v>QA SCORE</v>
          </cell>
          <cell r="RV127">
            <v>0</v>
          </cell>
          <cell r="RW127">
            <v>0</v>
          </cell>
          <cell r="RX127">
            <v>0</v>
          </cell>
          <cell r="RZ127">
            <v>0.18958333333333344</v>
          </cell>
          <cell r="SA127">
            <v>0</v>
          </cell>
          <cell r="SB127">
            <v>0.3756944444444445</v>
          </cell>
          <cell r="SC127">
            <v>0.38750000000000001</v>
          </cell>
          <cell r="SD127">
            <v>0.41736111111111107</v>
          </cell>
          <cell r="SE127">
            <v>0.18888888888888888</v>
          </cell>
          <cell r="SF127">
            <v>0</v>
          </cell>
          <cell r="SG127">
            <v>0</v>
          </cell>
          <cell r="SH127">
            <v>0.3833333333333333</v>
          </cell>
          <cell r="SI127">
            <v>0.38680555555555574</v>
          </cell>
          <cell r="SJ127">
            <v>0</v>
          </cell>
          <cell r="SK127">
            <v>0.37569444444444444</v>
          </cell>
          <cell r="SL127">
            <v>0.37569444444444444</v>
          </cell>
          <cell r="SM127">
            <v>0.37569444444444444</v>
          </cell>
          <cell r="SN127">
            <v>0.37569444444444444</v>
          </cell>
          <cell r="SO127">
            <v>0</v>
          </cell>
          <cell r="SP127">
            <v>0.37916666666666665</v>
          </cell>
          <cell r="SQ127">
            <v>0.37569444444444444</v>
          </cell>
          <cell r="SR127">
            <v>0.18819444444444444</v>
          </cell>
          <cell r="SS127">
            <v>0</v>
          </cell>
          <cell r="ST127">
            <v>0</v>
          </cell>
          <cell r="SU127">
            <v>0.42083333333333339</v>
          </cell>
          <cell r="SV127">
            <v>0.37986111111111109</v>
          </cell>
          <cell r="SW127">
            <v>0.37777777777777782</v>
          </cell>
          <cell r="SX127">
            <v>0.41805555555555557</v>
          </cell>
          <cell r="SY127">
            <v>0.1881944444444445</v>
          </cell>
          <cell r="SZ127">
            <v>0</v>
          </cell>
          <cell r="TA127">
            <v>0.41736111111111107</v>
          </cell>
          <cell r="TB127">
            <v>0</v>
          </cell>
          <cell r="TC127">
            <v>0</v>
          </cell>
          <cell r="TD127">
            <v>0</v>
          </cell>
          <cell r="TF127">
            <v>0</v>
          </cell>
          <cell r="TG127">
            <v>0</v>
          </cell>
          <cell r="TH127">
            <v>0</v>
          </cell>
          <cell r="TI127">
            <v>0</v>
          </cell>
          <cell r="TJ127">
            <v>0</v>
          </cell>
          <cell r="TK127">
            <v>0</v>
          </cell>
          <cell r="TL127">
            <v>0</v>
          </cell>
          <cell r="TM127">
            <v>0</v>
          </cell>
          <cell r="TN127">
            <v>0</v>
          </cell>
          <cell r="TO127">
            <v>0</v>
          </cell>
          <cell r="TP127">
            <v>0</v>
          </cell>
          <cell r="TQ127">
            <v>0</v>
          </cell>
          <cell r="TR127">
            <v>0</v>
          </cell>
          <cell r="TS127">
            <v>0</v>
          </cell>
          <cell r="TT127">
            <v>0</v>
          </cell>
          <cell r="TU127">
            <v>0</v>
          </cell>
          <cell r="TV127">
            <v>0</v>
          </cell>
          <cell r="TW127">
            <v>0</v>
          </cell>
          <cell r="TX127">
            <v>0</v>
          </cell>
          <cell r="TY127">
            <v>0</v>
          </cell>
          <cell r="TZ127">
            <v>0</v>
          </cell>
          <cell r="UA127">
            <v>0</v>
          </cell>
          <cell r="UB127">
            <v>0</v>
          </cell>
          <cell r="UC127">
            <v>0</v>
          </cell>
          <cell r="UD127">
            <v>0</v>
          </cell>
          <cell r="UE127">
            <v>0</v>
          </cell>
          <cell r="UF127">
            <v>0</v>
          </cell>
          <cell r="UG127">
            <v>0</v>
          </cell>
          <cell r="UH127">
            <v>0</v>
          </cell>
          <cell r="UI127">
            <v>0</v>
          </cell>
          <cell r="UJ127">
            <v>0</v>
          </cell>
          <cell r="UL127">
            <v>0</v>
          </cell>
          <cell r="UM127">
            <v>0</v>
          </cell>
          <cell r="UN127">
            <v>0</v>
          </cell>
          <cell r="UO127">
            <v>0</v>
          </cell>
          <cell r="UP127">
            <v>0</v>
          </cell>
          <cell r="UQ127">
            <v>0</v>
          </cell>
          <cell r="UR127">
            <v>0</v>
          </cell>
          <cell r="US127">
            <v>0</v>
          </cell>
          <cell r="UT127">
            <v>0</v>
          </cell>
          <cell r="UU127">
            <v>0</v>
          </cell>
          <cell r="UV127">
            <v>0</v>
          </cell>
          <cell r="UW127">
            <v>0</v>
          </cell>
          <cell r="UX127">
            <v>0</v>
          </cell>
          <cell r="UY127">
            <v>0</v>
          </cell>
          <cell r="UZ127">
            <v>0</v>
          </cell>
          <cell r="VA127">
            <v>0</v>
          </cell>
          <cell r="VB127">
            <v>0</v>
          </cell>
          <cell r="VC127">
            <v>0</v>
          </cell>
          <cell r="VD127">
            <v>0</v>
          </cell>
          <cell r="VE127">
            <v>0</v>
          </cell>
          <cell r="VF127">
            <v>0</v>
          </cell>
          <cell r="VG127">
            <v>0</v>
          </cell>
          <cell r="VH127">
            <v>0</v>
          </cell>
          <cell r="VI127">
            <v>0</v>
          </cell>
          <cell r="VJ127">
            <v>0</v>
          </cell>
          <cell r="VK127">
            <v>0</v>
          </cell>
          <cell r="VL127">
            <v>0</v>
          </cell>
          <cell r="VM127">
            <v>0</v>
          </cell>
          <cell r="VN127">
            <v>0</v>
          </cell>
          <cell r="VO127">
            <v>0</v>
          </cell>
          <cell r="VP127">
            <v>0</v>
          </cell>
          <cell r="VR127">
            <v>21</v>
          </cell>
          <cell r="VS127">
            <v>28</v>
          </cell>
          <cell r="VT127">
            <v>21</v>
          </cell>
          <cell r="VU127">
            <v>20</v>
          </cell>
          <cell r="VV127">
            <v>7</v>
          </cell>
          <cell r="VW127">
            <v>0</v>
          </cell>
          <cell r="VX127">
            <v>0</v>
          </cell>
          <cell r="VY127">
            <v>0</v>
          </cell>
          <cell r="VZ127">
            <v>0</v>
          </cell>
          <cell r="WA127">
            <v>0</v>
          </cell>
          <cell r="WB127">
            <v>0</v>
          </cell>
          <cell r="WC127">
            <v>0</v>
          </cell>
          <cell r="WD127">
            <v>0</v>
          </cell>
          <cell r="WE127">
            <v>1</v>
          </cell>
          <cell r="WF127">
            <v>0</v>
          </cell>
          <cell r="WG127">
            <v>0</v>
          </cell>
          <cell r="WH127">
            <v>0</v>
          </cell>
          <cell r="WI127">
            <v>0</v>
          </cell>
          <cell r="WJ127">
            <v>1</v>
          </cell>
          <cell r="WK127">
            <v>0</v>
          </cell>
          <cell r="WL127">
            <v>0</v>
          </cell>
          <cell r="WM127">
            <v>0</v>
          </cell>
          <cell r="WN127">
            <v>0</v>
          </cell>
          <cell r="WO127">
            <v>3</v>
          </cell>
          <cell r="WP127">
            <v>0</v>
          </cell>
          <cell r="WQ127">
            <v>1</v>
          </cell>
          <cell r="WR127">
            <v>4</v>
          </cell>
          <cell r="WS127">
            <v>5</v>
          </cell>
          <cell r="WT127">
            <v>0</v>
          </cell>
          <cell r="WU127">
            <v>0</v>
          </cell>
          <cell r="WV127">
            <v>0</v>
          </cell>
          <cell r="WW127">
            <v>0</v>
          </cell>
          <cell r="WX127">
            <v>0</v>
          </cell>
          <cell r="WY127">
            <v>4</v>
          </cell>
          <cell r="WZ127">
            <v>0</v>
          </cell>
          <cell r="XA127">
            <v>1</v>
          </cell>
          <cell r="XB127">
            <v>1</v>
          </cell>
          <cell r="XC127">
            <v>0</v>
          </cell>
          <cell r="XD127">
            <v>2</v>
          </cell>
          <cell r="XE127">
            <v>0</v>
          </cell>
          <cell r="XF127">
            <v>0</v>
          </cell>
          <cell r="XG127">
            <v>0</v>
          </cell>
          <cell r="XH127">
            <v>0</v>
          </cell>
          <cell r="XI127">
            <v>0</v>
          </cell>
          <cell r="XJ127">
            <v>4</v>
          </cell>
          <cell r="XK127">
            <v>7</v>
          </cell>
          <cell r="XL127">
            <v>7</v>
          </cell>
          <cell r="XM127">
            <v>6</v>
          </cell>
          <cell r="XN127">
            <v>20</v>
          </cell>
          <cell r="XO127">
            <v>0</v>
          </cell>
          <cell r="XP127">
            <v>0</v>
          </cell>
          <cell r="XQ127">
            <v>0</v>
          </cell>
          <cell r="XR127">
            <v>0</v>
          </cell>
          <cell r="XS127">
            <v>0</v>
          </cell>
          <cell r="XT127">
            <v>0</v>
          </cell>
          <cell r="XU127">
            <v>0</v>
          </cell>
          <cell r="XV127">
            <v>0</v>
          </cell>
          <cell r="XW127">
            <v>2</v>
          </cell>
          <cell r="XX127">
            <v>3</v>
          </cell>
          <cell r="XY127">
            <v>3</v>
          </cell>
          <cell r="XZ127">
            <v>8</v>
          </cell>
          <cell r="YA127">
            <v>0</v>
          </cell>
          <cell r="YB127">
            <v>0</v>
          </cell>
          <cell r="YC127">
            <v>0</v>
          </cell>
          <cell r="YD127">
            <v>0</v>
          </cell>
          <cell r="YE127">
            <v>0</v>
          </cell>
          <cell r="YF127">
            <v>40</v>
          </cell>
          <cell r="YG127">
            <v>1</v>
          </cell>
          <cell r="YH127">
            <v>1</v>
          </cell>
          <cell r="YI127">
            <v>1</v>
          </cell>
          <cell r="YJ127">
            <v>1</v>
          </cell>
          <cell r="YL127">
            <v>1</v>
          </cell>
          <cell r="YM127" t="str">
            <v>B</v>
          </cell>
          <cell r="YN127">
            <v>1</v>
          </cell>
          <cell r="YO127">
            <v>0</v>
          </cell>
          <cell r="YP127">
            <v>1</v>
          </cell>
        </row>
        <row r="128">
          <cell r="B128" t="str">
            <v>TRIA VIDIYANTI</v>
          </cell>
          <cell r="C128">
            <v>155922</v>
          </cell>
          <cell r="D128" t="str">
            <v>2</v>
          </cell>
          <cell r="E128" t="str">
            <v>ISLAM</v>
          </cell>
          <cell r="F128" t="str">
            <v>PHL</v>
          </cell>
          <cell r="G128" t="str">
            <v>POSTPAID</v>
          </cell>
          <cell r="J128">
            <v>18009453</v>
          </cell>
          <cell r="K128">
            <v>570217</v>
          </cell>
          <cell r="L128" t="str">
            <v>PEREMPUAN</v>
          </cell>
          <cell r="M128" t="str">
            <v>AGENT POSTPAID</v>
          </cell>
          <cell r="N128" t="str">
            <v>WELLY FERDINANT NUGRAHA</v>
          </cell>
          <cell r="O128" t="str">
            <v>AAN YANUAR</v>
          </cell>
          <cell r="Q128">
            <v>0.37500000000000006</v>
          </cell>
          <cell r="R128">
            <v>32</v>
          </cell>
          <cell r="S128" t="str">
            <v>H</v>
          </cell>
          <cell r="AB128">
            <v>0</v>
          </cell>
          <cell r="AD128" t="str">
            <v>LP</v>
          </cell>
          <cell r="AM128">
            <v>0.37500000000000011</v>
          </cell>
          <cell r="AN128">
            <v>22</v>
          </cell>
          <cell r="AO128" t="str">
            <v>H</v>
          </cell>
          <cell r="AX128">
            <v>0.37986111111111109</v>
          </cell>
          <cell r="AY128">
            <v>30</v>
          </cell>
          <cell r="AZ128" t="str">
            <v>H</v>
          </cell>
          <cell r="BI128">
            <v>0.37916666666666676</v>
          </cell>
          <cell r="BJ128">
            <v>33</v>
          </cell>
          <cell r="BK128" t="str">
            <v>H</v>
          </cell>
          <cell r="BT128">
            <v>0</v>
          </cell>
          <cell r="BV128" t="str">
            <v>LP</v>
          </cell>
          <cell r="CE128">
            <v>0</v>
          </cell>
          <cell r="CG128" t="str">
            <v>LP</v>
          </cell>
          <cell r="CP128">
            <v>0.38263888888888903</v>
          </cell>
          <cell r="CQ128">
            <v>33</v>
          </cell>
          <cell r="CR128" t="str">
            <v>TDT</v>
          </cell>
          <cell r="CS128" t="str">
            <v>ANNISA NUR AFIDAH</v>
          </cell>
          <cell r="DA128">
            <v>0.38402777777777763</v>
          </cell>
          <cell r="DB128">
            <v>25</v>
          </cell>
          <cell r="DC128" t="str">
            <v>H</v>
          </cell>
          <cell r="DL128">
            <v>0.38124999999999998</v>
          </cell>
          <cell r="DM128">
            <v>30</v>
          </cell>
          <cell r="DN128" t="str">
            <v>H</v>
          </cell>
          <cell r="DW128">
            <v>0</v>
          </cell>
          <cell r="DY128" t="str">
            <v>S</v>
          </cell>
          <cell r="EB128" t="str">
            <v>BATUK</v>
          </cell>
          <cell r="EH128">
            <v>0</v>
          </cell>
          <cell r="EJ128" t="str">
            <v>LP</v>
          </cell>
          <cell r="ES128">
            <v>0.29166666666666669</v>
          </cell>
          <cell r="ET128">
            <v>28</v>
          </cell>
          <cell r="EU128" t="str">
            <v>IMP</v>
          </cell>
          <cell r="EV128" t="str">
            <v>NANDA HAMIDAH NURMAN</v>
          </cell>
          <cell r="EW128" t="str">
            <v>FCR</v>
          </cell>
          <cell r="EY128" t="str">
            <v>sakit meriang</v>
          </cell>
          <cell r="FD128">
            <v>0.37777777777777771</v>
          </cell>
          <cell r="FE128">
            <v>25</v>
          </cell>
          <cell r="FF128" t="str">
            <v>H</v>
          </cell>
          <cell r="FO128">
            <v>0.37847222222222221</v>
          </cell>
          <cell r="FP128">
            <v>42</v>
          </cell>
          <cell r="FQ128" t="str">
            <v>TDP</v>
          </cell>
          <cell r="FR128" t="str">
            <v>SELLY SILVIA</v>
          </cell>
          <cell r="FS128" t="str">
            <v>KETEPATAN LOGIN</v>
          </cell>
          <cell r="FZ128">
            <v>0.375</v>
          </cell>
          <cell r="GA128">
            <v>22</v>
          </cell>
          <cell r="GB128" t="str">
            <v>TDT</v>
          </cell>
          <cell r="GC128" t="str">
            <v>ZULHAMKA JULIANTO KADIR</v>
          </cell>
          <cell r="GK128">
            <v>0</v>
          </cell>
          <cell r="GM128" t="str">
            <v>LP</v>
          </cell>
          <cell r="GV128">
            <v>0</v>
          </cell>
          <cell r="GX128" t="str">
            <v>LP</v>
          </cell>
          <cell r="HG128">
            <v>0.27569444444444446</v>
          </cell>
          <cell r="HH128">
            <v>32</v>
          </cell>
          <cell r="HI128" t="str">
            <v>TDP</v>
          </cell>
          <cell r="HJ128" t="str">
            <v>TRIA ANDINI</v>
          </cell>
          <cell r="HK128" t="str">
            <v>QA SCORE</v>
          </cell>
          <cell r="HR128">
            <v>0.3756944444444445</v>
          </cell>
          <cell r="HS128">
            <v>26</v>
          </cell>
          <cell r="HT128" t="str">
            <v>H</v>
          </cell>
          <cell r="IC128">
            <v>0.41736111111111113</v>
          </cell>
          <cell r="ID128">
            <v>28</v>
          </cell>
          <cell r="IE128" t="str">
            <v>H</v>
          </cell>
          <cell r="IN128">
            <v>0.3888888888888889</v>
          </cell>
          <cell r="IO128">
            <v>32</v>
          </cell>
          <cell r="IP128" t="str">
            <v>H</v>
          </cell>
          <cell r="JF128">
            <v>0.38124999999999998</v>
          </cell>
          <cell r="JG128">
            <v>33</v>
          </cell>
          <cell r="JH128" t="str">
            <v>H</v>
          </cell>
          <cell r="JQ128">
            <v>0</v>
          </cell>
          <cell r="JS128" t="str">
            <v>LP</v>
          </cell>
          <cell r="KB128">
            <v>0</v>
          </cell>
          <cell r="KD128" t="str">
            <v>LP</v>
          </cell>
          <cell r="KM128">
            <v>0.41875000000000012</v>
          </cell>
          <cell r="KN128">
            <v>32</v>
          </cell>
          <cell r="KO128" t="str">
            <v>H</v>
          </cell>
          <cell r="KX128">
            <v>0.3756944444444445</v>
          </cell>
          <cell r="KY128">
            <v>48</v>
          </cell>
          <cell r="KZ128" t="str">
            <v>H</v>
          </cell>
          <cell r="LI128">
            <v>0</v>
          </cell>
          <cell r="LK128" t="str">
            <v>LP</v>
          </cell>
          <cell r="NB128">
            <v>32</v>
          </cell>
          <cell r="NC128">
            <v>0</v>
          </cell>
          <cell r="ND128">
            <v>22</v>
          </cell>
          <cell r="NE128">
            <v>30</v>
          </cell>
          <cell r="NF128">
            <v>33</v>
          </cell>
          <cell r="NG128">
            <v>0</v>
          </cell>
          <cell r="NH128">
            <v>0</v>
          </cell>
          <cell r="NI128">
            <v>33</v>
          </cell>
          <cell r="NJ128">
            <v>25</v>
          </cell>
          <cell r="NK128">
            <v>30</v>
          </cell>
          <cell r="NL128">
            <v>0</v>
          </cell>
          <cell r="NM128">
            <v>0</v>
          </cell>
          <cell r="NN128">
            <v>28</v>
          </cell>
          <cell r="NO128">
            <v>25</v>
          </cell>
          <cell r="NP128">
            <v>42</v>
          </cell>
          <cell r="NQ128">
            <v>22</v>
          </cell>
          <cell r="NR128">
            <v>0</v>
          </cell>
          <cell r="NS128">
            <v>0</v>
          </cell>
          <cell r="NT128">
            <v>32</v>
          </cell>
          <cell r="NU128">
            <v>26</v>
          </cell>
          <cell r="NV128">
            <v>28</v>
          </cell>
          <cell r="NW128">
            <v>32</v>
          </cell>
          <cell r="NX128">
            <v>33</v>
          </cell>
          <cell r="NY128">
            <v>0</v>
          </cell>
          <cell r="NZ128">
            <v>0</v>
          </cell>
          <cell r="OA128">
            <v>32</v>
          </cell>
          <cell r="OB128">
            <v>48</v>
          </cell>
          <cell r="OC128">
            <v>0</v>
          </cell>
          <cell r="OD128">
            <v>0</v>
          </cell>
          <cell r="OE128">
            <v>0</v>
          </cell>
          <cell r="OF128">
            <v>0</v>
          </cell>
          <cell r="OH128" t="str">
            <v>H</v>
          </cell>
          <cell r="OI128" t="str">
            <v>LP</v>
          </cell>
          <cell r="OJ128" t="str">
            <v>H</v>
          </cell>
          <cell r="OK128" t="str">
            <v>H</v>
          </cell>
          <cell r="OL128" t="str">
            <v>H</v>
          </cell>
          <cell r="OM128" t="str">
            <v>LP</v>
          </cell>
          <cell r="ON128" t="str">
            <v>LP</v>
          </cell>
          <cell r="OO128" t="str">
            <v>TDT</v>
          </cell>
          <cell r="OP128" t="str">
            <v>H</v>
          </cell>
          <cell r="OQ128" t="str">
            <v>H</v>
          </cell>
          <cell r="OR128" t="str">
            <v>S</v>
          </cell>
          <cell r="OS128" t="str">
            <v>LP</v>
          </cell>
          <cell r="OT128" t="str">
            <v>IMP</v>
          </cell>
          <cell r="OU128" t="str">
            <v>H</v>
          </cell>
          <cell r="OV128" t="str">
            <v>TDP</v>
          </cell>
          <cell r="OW128" t="str">
            <v>TDT</v>
          </cell>
          <cell r="OX128" t="str">
            <v>LP</v>
          </cell>
          <cell r="OY128" t="str">
            <v>LP</v>
          </cell>
          <cell r="OZ128" t="str">
            <v>TDP</v>
          </cell>
          <cell r="PA128" t="str">
            <v>H</v>
          </cell>
          <cell r="PB128" t="str">
            <v>H</v>
          </cell>
          <cell r="PC128" t="str">
            <v>H</v>
          </cell>
          <cell r="PD128" t="str">
            <v>H</v>
          </cell>
          <cell r="PE128" t="str">
            <v>LP</v>
          </cell>
          <cell r="PF128" t="str">
            <v>LP</v>
          </cell>
          <cell r="PG128" t="str">
            <v>H</v>
          </cell>
          <cell r="PH128" t="str">
            <v>H</v>
          </cell>
          <cell r="PI128" t="str">
            <v>LP</v>
          </cell>
          <cell r="PJ128">
            <v>0</v>
          </cell>
          <cell r="PK128">
            <v>0</v>
          </cell>
          <cell r="PL128">
            <v>0</v>
          </cell>
          <cell r="PN128">
            <v>0</v>
          </cell>
          <cell r="PO128">
            <v>0</v>
          </cell>
          <cell r="PP128">
            <v>0</v>
          </cell>
          <cell r="PQ128">
            <v>0</v>
          </cell>
          <cell r="PR128">
            <v>0</v>
          </cell>
          <cell r="PS128">
            <v>0</v>
          </cell>
          <cell r="PT128">
            <v>0</v>
          </cell>
          <cell r="PU128" t="str">
            <v>ANNISA NUR AFIDAH</v>
          </cell>
          <cell r="PV128">
            <v>0</v>
          </cell>
          <cell r="PW128">
            <v>0</v>
          </cell>
          <cell r="PX128">
            <v>0</v>
          </cell>
          <cell r="PY128">
            <v>0</v>
          </cell>
          <cell r="PZ128" t="str">
            <v>NANDA HAMIDAH NURMAN</v>
          </cell>
          <cell r="QA128">
            <v>0</v>
          </cell>
          <cell r="QB128" t="str">
            <v>SELLY SILVIA</v>
          </cell>
          <cell r="QC128" t="str">
            <v>ZULHAMKA JULIANTO KADIR</v>
          </cell>
          <cell r="QD128">
            <v>0</v>
          </cell>
          <cell r="QE128">
            <v>0</v>
          </cell>
          <cell r="QF128" t="str">
            <v>TRIA ANDINI</v>
          </cell>
          <cell r="QG128">
            <v>0</v>
          </cell>
          <cell r="QH128">
            <v>0</v>
          </cell>
          <cell r="QI128">
            <v>0</v>
          </cell>
          <cell r="QJ128">
            <v>0</v>
          </cell>
          <cell r="QK128">
            <v>0</v>
          </cell>
          <cell r="QL128">
            <v>0</v>
          </cell>
          <cell r="QM128">
            <v>0</v>
          </cell>
          <cell r="QN128">
            <v>0</v>
          </cell>
          <cell r="QO128">
            <v>0</v>
          </cell>
          <cell r="QP128">
            <v>0</v>
          </cell>
          <cell r="QQ128">
            <v>0</v>
          </cell>
          <cell r="QR128">
            <v>0</v>
          </cell>
          <cell r="QT128">
            <v>0</v>
          </cell>
          <cell r="QU128">
            <v>0</v>
          </cell>
          <cell r="QV128">
            <v>0</v>
          </cell>
          <cell r="QW128">
            <v>0</v>
          </cell>
          <cell r="QX128">
            <v>0</v>
          </cell>
          <cell r="QY128">
            <v>0</v>
          </cell>
          <cell r="QZ128">
            <v>0</v>
          </cell>
          <cell r="RA128">
            <v>0</v>
          </cell>
          <cell r="RB128">
            <v>0</v>
          </cell>
          <cell r="RC128">
            <v>0</v>
          </cell>
          <cell r="RD128">
            <v>0</v>
          </cell>
          <cell r="RE128">
            <v>0</v>
          </cell>
          <cell r="RF128" t="str">
            <v>FCR</v>
          </cell>
          <cell r="RG128">
            <v>0</v>
          </cell>
          <cell r="RH128" t="str">
            <v>KETEPATAN LOGIN</v>
          </cell>
          <cell r="RI128">
            <v>0</v>
          </cell>
          <cell r="RJ128">
            <v>0</v>
          </cell>
          <cell r="RK128">
            <v>0</v>
          </cell>
          <cell r="RL128" t="str">
            <v>QA SCORE</v>
          </cell>
          <cell r="RM128">
            <v>0</v>
          </cell>
          <cell r="RN128">
            <v>0</v>
          </cell>
          <cell r="RO128">
            <v>0</v>
          </cell>
          <cell r="RP128">
            <v>0</v>
          </cell>
          <cell r="RQ128">
            <v>0</v>
          </cell>
          <cell r="RR128">
            <v>0</v>
          </cell>
          <cell r="RS128">
            <v>0</v>
          </cell>
          <cell r="RT128">
            <v>0</v>
          </cell>
          <cell r="RU128">
            <v>0</v>
          </cell>
          <cell r="RV128">
            <v>0</v>
          </cell>
          <cell r="RW128">
            <v>0</v>
          </cell>
          <cell r="RX128">
            <v>0</v>
          </cell>
          <cell r="RZ128">
            <v>0.37500000000000006</v>
          </cell>
          <cell r="SA128">
            <v>0</v>
          </cell>
          <cell r="SB128">
            <v>0.37500000000000011</v>
          </cell>
          <cell r="SC128">
            <v>0.37986111111111109</v>
          </cell>
          <cell r="SD128">
            <v>0.37916666666666676</v>
          </cell>
          <cell r="SE128">
            <v>0</v>
          </cell>
          <cell r="SF128">
            <v>0</v>
          </cell>
          <cell r="SG128">
            <v>0.38263888888888903</v>
          </cell>
          <cell r="SH128">
            <v>0.38402777777777763</v>
          </cell>
          <cell r="SI128">
            <v>0.38124999999999998</v>
          </cell>
          <cell r="SJ128">
            <v>0</v>
          </cell>
          <cell r="SK128">
            <v>0</v>
          </cell>
          <cell r="SL128">
            <v>0.29166666666666669</v>
          </cell>
          <cell r="SM128">
            <v>0.37777777777777771</v>
          </cell>
          <cell r="SN128">
            <v>0.37847222222222221</v>
          </cell>
          <cell r="SO128">
            <v>0.375</v>
          </cell>
          <cell r="SP128">
            <v>0</v>
          </cell>
          <cell r="SQ128">
            <v>0</v>
          </cell>
          <cell r="SR128">
            <v>0.27569444444444446</v>
          </cell>
          <cell r="SS128">
            <v>0.3756944444444445</v>
          </cell>
          <cell r="ST128">
            <v>0.41736111111111113</v>
          </cell>
          <cell r="SU128">
            <v>0.3888888888888889</v>
          </cell>
          <cell r="SV128">
            <v>0.38124999999999998</v>
          </cell>
          <cell r="SW128">
            <v>0</v>
          </cell>
          <cell r="SX128">
            <v>0</v>
          </cell>
          <cell r="SY128">
            <v>0.41875000000000012</v>
          </cell>
          <cell r="SZ128">
            <v>0.3756944444444445</v>
          </cell>
          <cell r="TA128">
            <v>0</v>
          </cell>
          <cell r="TB128">
            <v>0</v>
          </cell>
          <cell r="TC128">
            <v>0</v>
          </cell>
          <cell r="TD128">
            <v>0</v>
          </cell>
          <cell r="TF128">
            <v>0</v>
          </cell>
          <cell r="TG128">
            <v>0</v>
          </cell>
          <cell r="TH128">
            <v>0</v>
          </cell>
          <cell r="TI128">
            <v>0</v>
          </cell>
          <cell r="TJ128">
            <v>0</v>
          </cell>
          <cell r="TK128">
            <v>0</v>
          </cell>
          <cell r="TL128">
            <v>0</v>
          </cell>
          <cell r="TM128">
            <v>0</v>
          </cell>
          <cell r="TN128">
            <v>0</v>
          </cell>
          <cell r="TO128">
            <v>0</v>
          </cell>
          <cell r="TP128">
            <v>0</v>
          </cell>
          <cell r="TQ128">
            <v>0</v>
          </cell>
          <cell r="TR128">
            <v>0</v>
          </cell>
          <cell r="TS128">
            <v>0</v>
          </cell>
          <cell r="TT128">
            <v>0</v>
          </cell>
          <cell r="TU128">
            <v>0</v>
          </cell>
          <cell r="TV128">
            <v>0</v>
          </cell>
          <cell r="TW128">
            <v>0</v>
          </cell>
          <cell r="TX128">
            <v>0</v>
          </cell>
          <cell r="TY128">
            <v>0</v>
          </cell>
          <cell r="TZ128">
            <v>0</v>
          </cell>
          <cell r="UA128">
            <v>0</v>
          </cell>
          <cell r="UB128">
            <v>0</v>
          </cell>
          <cell r="UC128">
            <v>0</v>
          </cell>
          <cell r="UD128">
            <v>0</v>
          </cell>
          <cell r="UE128">
            <v>0</v>
          </cell>
          <cell r="UF128">
            <v>0</v>
          </cell>
          <cell r="UG128">
            <v>0</v>
          </cell>
          <cell r="UH128">
            <v>0</v>
          </cell>
          <cell r="UI128">
            <v>0</v>
          </cell>
          <cell r="UJ128">
            <v>0</v>
          </cell>
          <cell r="UL128">
            <v>0</v>
          </cell>
          <cell r="UM128">
            <v>0</v>
          </cell>
          <cell r="UN128">
            <v>0</v>
          </cell>
          <cell r="UO128">
            <v>0</v>
          </cell>
          <cell r="UP128">
            <v>0</v>
          </cell>
          <cell r="UQ128">
            <v>0</v>
          </cell>
          <cell r="UR128">
            <v>0</v>
          </cell>
          <cell r="US128">
            <v>0</v>
          </cell>
          <cell r="UT128">
            <v>0</v>
          </cell>
          <cell r="UU128">
            <v>0</v>
          </cell>
          <cell r="UV128">
            <v>0</v>
          </cell>
          <cell r="UW128">
            <v>0</v>
          </cell>
          <cell r="UX128">
            <v>0</v>
          </cell>
          <cell r="UY128">
            <v>0</v>
          </cell>
          <cell r="UZ128">
            <v>0</v>
          </cell>
          <cell r="VA128">
            <v>0</v>
          </cell>
          <cell r="VB128">
            <v>0</v>
          </cell>
          <cell r="VC128">
            <v>0</v>
          </cell>
          <cell r="VD128">
            <v>0</v>
          </cell>
          <cell r="VE128">
            <v>0</v>
          </cell>
          <cell r="VF128">
            <v>0</v>
          </cell>
          <cell r="VG128">
            <v>0</v>
          </cell>
          <cell r="VH128">
            <v>0</v>
          </cell>
          <cell r="VI128">
            <v>0</v>
          </cell>
          <cell r="VJ128">
            <v>0</v>
          </cell>
          <cell r="VK128">
            <v>0</v>
          </cell>
          <cell r="VL128">
            <v>0</v>
          </cell>
          <cell r="VM128">
            <v>0</v>
          </cell>
          <cell r="VN128">
            <v>0</v>
          </cell>
          <cell r="VO128">
            <v>0</v>
          </cell>
          <cell r="VP128">
            <v>0</v>
          </cell>
          <cell r="VR128">
            <v>19</v>
          </cell>
          <cell r="VS128">
            <v>28</v>
          </cell>
          <cell r="VT128">
            <v>18</v>
          </cell>
          <cell r="VU128">
            <v>18</v>
          </cell>
          <cell r="VV128">
            <v>9</v>
          </cell>
          <cell r="VW128">
            <v>1</v>
          </cell>
          <cell r="VX128">
            <v>0</v>
          </cell>
          <cell r="VY128">
            <v>1</v>
          </cell>
          <cell r="VZ128">
            <v>0</v>
          </cell>
          <cell r="WA128">
            <v>0</v>
          </cell>
          <cell r="WB128">
            <v>0</v>
          </cell>
          <cell r="WC128">
            <v>0</v>
          </cell>
          <cell r="WD128">
            <v>1</v>
          </cell>
          <cell r="WE128">
            <v>0</v>
          </cell>
          <cell r="WF128">
            <v>0</v>
          </cell>
          <cell r="WG128">
            <v>0</v>
          </cell>
          <cell r="WH128">
            <v>0</v>
          </cell>
          <cell r="WI128">
            <v>0</v>
          </cell>
          <cell r="WJ128">
            <v>0</v>
          </cell>
          <cell r="WK128">
            <v>0</v>
          </cell>
          <cell r="WL128">
            <v>0</v>
          </cell>
          <cell r="WM128">
            <v>0</v>
          </cell>
          <cell r="WN128">
            <v>0</v>
          </cell>
          <cell r="WO128">
            <v>1</v>
          </cell>
          <cell r="WP128">
            <v>0</v>
          </cell>
          <cell r="WQ128">
            <v>2</v>
          </cell>
          <cell r="WR128">
            <v>2</v>
          </cell>
          <cell r="WS128">
            <v>4</v>
          </cell>
          <cell r="WT128">
            <v>0</v>
          </cell>
          <cell r="WU128">
            <v>0</v>
          </cell>
          <cell r="WV128">
            <v>0</v>
          </cell>
          <cell r="WW128">
            <v>0</v>
          </cell>
          <cell r="WX128">
            <v>0</v>
          </cell>
          <cell r="WY128">
            <v>2</v>
          </cell>
          <cell r="WZ128">
            <v>0</v>
          </cell>
          <cell r="XA128">
            <v>1</v>
          </cell>
          <cell r="XB128">
            <v>0</v>
          </cell>
          <cell r="XC128">
            <v>0</v>
          </cell>
          <cell r="XD128">
            <v>1</v>
          </cell>
          <cell r="XE128">
            <v>0</v>
          </cell>
          <cell r="XF128">
            <v>0</v>
          </cell>
          <cell r="XG128">
            <v>0</v>
          </cell>
          <cell r="XH128">
            <v>0</v>
          </cell>
          <cell r="XI128">
            <v>1</v>
          </cell>
          <cell r="XJ128">
            <v>3</v>
          </cell>
          <cell r="XK128">
            <v>7</v>
          </cell>
          <cell r="XL128">
            <v>6</v>
          </cell>
          <cell r="XM128">
            <v>5</v>
          </cell>
          <cell r="XN128">
            <v>18</v>
          </cell>
          <cell r="XO128">
            <v>0</v>
          </cell>
          <cell r="XP128">
            <v>1</v>
          </cell>
          <cell r="XQ128">
            <v>0</v>
          </cell>
          <cell r="XR128">
            <v>1</v>
          </cell>
          <cell r="XS128">
            <v>0</v>
          </cell>
          <cell r="XT128">
            <v>0</v>
          </cell>
          <cell r="XU128">
            <v>0</v>
          </cell>
          <cell r="XV128">
            <v>0</v>
          </cell>
          <cell r="XW128">
            <v>3</v>
          </cell>
          <cell r="XX128">
            <v>3</v>
          </cell>
          <cell r="XY128">
            <v>3</v>
          </cell>
          <cell r="XZ128">
            <v>9</v>
          </cell>
          <cell r="YA128">
            <v>0</v>
          </cell>
          <cell r="YB128">
            <v>0</v>
          </cell>
          <cell r="YC128">
            <v>0</v>
          </cell>
          <cell r="YD128">
            <v>0</v>
          </cell>
          <cell r="YE128">
            <v>0</v>
          </cell>
          <cell r="YF128">
            <v>37</v>
          </cell>
          <cell r="YG128">
            <v>1</v>
          </cell>
          <cell r="YH128">
            <v>0.875</v>
          </cell>
          <cell r="YI128">
            <v>1</v>
          </cell>
          <cell r="YJ128">
            <v>0.94736842105263153</v>
          </cell>
          <cell r="YL128">
            <v>0.93333333333333335</v>
          </cell>
          <cell r="YM128" t="str">
            <v>A</v>
          </cell>
          <cell r="YN128">
            <v>0.93333333333333335</v>
          </cell>
          <cell r="YO128">
            <v>1</v>
          </cell>
          <cell r="YP128">
            <v>0.94736842105263153</v>
          </cell>
        </row>
        <row r="129">
          <cell r="B129" t="str">
            <v>IVA SETIAMAH</v>
          </cell>
          <cell r="C129">
            <v>150489</v>
          </cell>
          <cell r="D129" t="str">
            <v>13</v>
          </cell>
          <cell r="E129" t="str">
            <v>ISLAM</v>
          </cell>
          <cell r="F129" t="str">
            <v>PHL</v>
          </cell>
          <cell r="G129" t="str">
            <v>POSTPAID</v>
          </cell>
          <cell r="J129">
            <v>18230306</v>
          </cell>
          <cell r="K129">
            <v>570279</v>
          </cell>
          <cell r="L129" t="str">
            <v>PEREMPUAN</v>
          </cell>
          <cell r="M129" t="str">
            <v>AGENT POSTPAID</v>
          </cell>
          <cell r="N129" t="str">
            <v>ADITYA ROY WICAKSONO</v>
          </cell>
          <cell r="O129" t="str">
            <v>AAN YANUAR</v>
          </cell>
          <cell r="Q129">
            <v>0.37499999999999994</v>
          </cell>
          <cell r="R129">
            <v>28</v>
          </cell>
          <cell r="S129" t="str">
            <v>H</v>
          </cell>
          <cell r="AB129">
            <v>0.37708333333333333</v>
          </cell>
          <cell r="AC129">
            <v>30</v>
          </cell>
          <cell r="AD129" t="str">
            <v>TDT</v>
          </cell>
          <cell r="AE129" t="str">
            <v>BELLA RIZKY FEBRIANI</v>
          </cell>
          <cell r="AM129">
            <v>0</v>
          </cell>
          <cell r="AO129" t="str">
            <v>LP</v>
          </cell>
          <cell r="AX129">
            <v>0.37222222222222223</v>
          </cell>
          <cell r="AY129">
            <v>22</v>
          </cell>
          <cell r="AZ129" t="str">
            <v>H</v>
          </cell>
          <cell r="BI129">
            <v>0</v>
          </cell>
          <cell r="BK129" t="str">
            <v>S</v>
          </cell>
          <cell r="BN129" t="str">
            <v>DIARE</v>
          </cell>
          <cell r="BT129">
            <v>0.37847222222222215</v>
          </cell>
          <cell r="BU129">
            <v>32</v>
          </cell>
          <cell r="BV129" t="str">
            <v>H</v>
          </cell>
          <cell r="CE129">
            <v>0</v>
          </cell>
          <cell r="CG129" t="str">
            <v>LP</v>
          </cell>
          <cell r="CP129">
            <v>0.17777777777777787</v>
          </cell>
          <cell r="CR129" t="str">
            <v>LM</v>
          </cell>
          <cell r="DA129">
            <v>0.41666666666666674</v>
          </cell>
          <cell r="DB129">
            <v>22</v>
          </cell>
          <cell r="DC129" t="str">
            <v>H</v>
          </cell>
          <cell r="DL129">
            <v>0.41666666666666669</v>
          </cell>
          <cell r="DM129">
            <v>26</v>
          </cell>
          <cell r="DN129" t="str">
            <v>H</v>
          </cell>
          <cell r="DW129">
            <v>0.3756944444444445</v>
          </cell>
          <cell r="DX129">
            <v>26</v>
          </cell>
          <cell r="DY129" t="str">
            <v>H</v>
          </cell>
          <cell r="EH129">
            <v>0.375</v>
          </cell>
          <cell r="EI129">
            <v>33</v>
          </cell>
          <cell r="EJ129" t="str">
            <v>H</v>
          </cell>
          <cell r="ES129">
            <v>0.375</v>
          </cell>
          <cell r="ET129">
            <v>33</v>
          </cell>
          <cell r="EU129" t="str">
            <v>H</v>
          </cell>
          <cell r="FD129">
            <v>0</v>
          </cell>
          <cell r="FF129" t="str">
            <v>LP</v>
          </cell>
          <cell r="FO129">
            <v>0</v>
          </cell>
          <cell r="FQ129" t="str">
            <v>LP</v>
          </cell>
          <cell r="FZ129">
            <v>0</v>
          </cell>
          <cell r="GB129" t="str">
            <v>LP</v>
          </cell>
          <cell r="GK129">
            <v>0.39722222222222231</v>
          </cell>
          <cell r="GL129">
            <v>22</v>
          </cell>
          <cell r="GM129" t="str">
            <v>H</v>
          </cell>
          <cell r="GV129">
            <v>0.36736111111111114</v>
          </cell>
          <cell r="GW129">
            <v>30</v>
          </cell>
          <cell r="GX129" t="str">
            <v>H</v>
          </cell>
          <cell r="HG129">
            <v>0.25</v>
          </cell>
          <cell r="HH129">
            <v>42</v>
          </cell>
          <cell r="HI129" t="str">
            <v>H</v>
          </cell>
          <cell r="HR129">
            <v>0</v>
          </cell>
          <cell r="HT129" t="str">
            <v>LP</v>
          </cell>
          <cell r="IC129">
            <v>0</v>
          </cell>
          <cell r="IE129" t="str">
            <v>LP</v>
          </cell>
          <cell r="IN129">
            <v>0.37847222222222227</v>
          </cell>
          <cell r="IO129">
            <v>26</v>
          </cell>
          <cell r="IP129" t="str">
            <v>H</v>
          </cell>
          <cell r="JF129">
            <v>0.38472222222222224</v>
          </cell>
          <cell r="JG129">
            <v>32</v>
          </cell>
          <cell r="JH129" t="str">
            <v>H</v>
          </cell>
          <cell r="JQ129">
            <v>0</v>
          </cell>
          <cell r="JS129" t="str">
            <v>LP</v>
          </cell>
          <cell r="KB129">
            <v>0.41180555555555565</v>
          </cell>
          <cell r="KC129">
            <v>22</v>
          </cell>
          <cell r="KD129" t="str">
            <v>H</v>
          </cell>
          <cell r="KM129">
            <v>0.37847222222222227</v>
          </cell>
          <cell r="KN129">
            <v>26</v>
          </cell>
          <cell r="KO129" t="str">
            <v>H</v>
          </cell>
          <cell r="KX129">
            <v>0.38819444444444445</v>
          </cell>
          <cell r="KY129">
            <v>32</v>
          </cell>
          <cell r="KZ129" t="str">
            <v>H</v>
          </cell>
          <cell r="LI129">
            <v>0.37361111111111112</v>
          </cell>
          <cell r="LJ129">
            <v>48</v>
          </cell>
          <cell r="LK129" t="str">
            <v>H</v>
          </cell>
          <cell r="NB129">
            <v>28</v>
          </cell>
          <cell r="NC129">
            <v>30</v>
          </cell>
          <cell r="ND129">
            <v>0</v>
          </cell>
          <cell r="NE129">
            <v>22</v>
          </cell>
          <cell r="NF129">
            <v>0</v>
          </cell>
          <cell r="NG129">
            <v>32</v>
          </cell>
          <cell r="NH129">
            <v>0</v>
          </cell>
          <cell r="NI129">
            <v>0</v>
          </cell>
          <cell r="NJ129">
            <v>22</v>
          </cell>
          <cell r="NK129">
            <v>26</v>
          </cell>
          <cell r="NL129">
            <v>26</v>
          </cell>
          <cell r="NM129">
            <v>33</v>
          </cell>
          <cell r="NN129">
            <v>33</v>
          </cell>
          <cell r="NO129">
            <v>0</v>
          </cell>
          <cell r="NP129">
            <v>0</v>
          </cell>
          <cell r="NQ129">
            <v>0</v>
          </cell>
          <cell r="NR129">
            <v>22</v>
          </cell>
          <cell r="NS129">
            <v>30</v>
          </cell>
          <cell r="NT129">
            <v>42</v>
          </cell>
          <cell r="NU129">
            <v>0</v>
          </cell>
          <cell r="NV129">
            <v>0</v>
          </cell>
          <cell r="NW129">
            <v>26</v>
          </cell>
          <cell r="NX129">
            <v>32</v>
          </cell>
          <cell r="NY129">
            <v>0</v>
          </cell>
          <cell r="NZ129">
            <v>22</v>
          </cell>
          <cell r="OA129">
            <v>26</v>
          </cell>
          <cell r="OB129">
            <v>32</v>
          </cell>
          <cell r="OC129">
            <v>48</v>
          </cell>
          <cell r="OD129">
            <v>0</v>
          </cell>
          <cell r="OE129">
            <v>0</v>
          </cell>
          <cell r="OF129">
            <v>0</v>
          </cell>
          <cell r="OH129" t="str">
            <v>H</v>
          </cell>
          <cell r="OI129" t="str">
            <v>TDT</v>
          </cell>
          <cell r="OJ129" t="str">
            <v>LP</v>
          </cell>
          <cell r="OK129" t="str">
            <v>H</v>
          </cell>
          <cell r="OL129" t="str">
            <v>S</v>
          </cell>
          <cell r="OM129" t="str">
            <v>H</v>
          </cell>
          <cell r="ON129" t="str">
            <v>LP</v>
          </cell>
          <cell r="OO129" t="str">
            <v>LM</v>
          </cell>
          <cell r="OP129" t="str">
            <v>H</v>
          </cell>
          <cell r="OQ129" t="str">
            <v>H</v>
          </cell>
          <cell r="OR129" t="str">
            <v>H</v>
          </cell>
          <cell r="OS129" t="str">
            <v>H</v>
          </cell>
          <cell r="OT129" t="str">
            <v>H</v>
          </cell>
          <cell r="OU129" t="str">
            <v>LP</v>
          </cell>
          <cell r="OV129" t="str">
            <v>LP</v>
          </cell>
          <cell r="OW129" t="str">
            <v>LP</v>
          </cell>
          <cell r="OX129" t="str">
            <v>H</v>
          </cell>
          <cell r="OY129" t="str">
            <v>H</v>
          </cell>
          <cell r="OZ129" t="str">
            <v>H</v>
          </cell>
          <cell r="PA129" t="str">
            <v>LP</v>
          </cell>
          <cell r="PB129" t="str">
            <v>LP</v>
          </cell>
          <cell r="PC129" t="str">
            <v>H</v>
          </cell>
          <cell r="PD129" t="str">
            <v>H</v>
          </cell>
          <cell r="PE129" t="str">
            <v>LP</v>
          </cell>
          <cell r="PF129" t="str">
            <v>H</v>
          </cell>
          <cell r="PG129" t="str">
            <v>H</v>
          </cell>
          <cell r="PH129" t="str">
            <v>H</v>
          </cell>
          <cell r="PI129" t="str">
            <v>H</v>
          </cell>
          <cell r="PJ129">
            <v>0</v>
          </cell>
          <cell r="PK129">
            <v>0</v>
          </cell>
          <cell r="PL129">
            <v>0</v>
          </cell>
          <cell r="PN129">
            <v>0</v>
          </cell>
          <cell r="PO129" t="str">
            <v>BELLA RIZKY FEBRIANI</v>
          </cell>
          <cell r="PP129">
            <v>0</v>
          </cell>
          <cell r="PQ129">
            <v>0</v>
          </cell>
          <cell r="PR129">
            <v>0</v>
          </cell>
          <cell r="PS129">
            <v>0</v>
          </cell>
          <cell r="PT129">
            <v>0</v>
          </cell>
          <cell r="PU129">
            <v>0</v>
          </cell>
          <cell r="PV129">
            <v>0</v>
          </cell>
          <cell r="PW129">
            <v>0</v>
          </cell>
          <cell r="PX129">
            <v>0</v>
          </cell>
          <cell r="PY129">
            <v>0</v>
          </cell>
          <cell r="PZ129">
            <v>0</v>
          </cell>
          <cell r="QA129">
            <v>0</v>
          </cell>
          <cell r="QB129">
            <v>0</v>
          </cell>
          <cell r="QC129">
            <v>0</v>
          </cell>
          <cell r="QD129">
            <v>0</v>
          </cell>
          <cell r="QE129">
            <v>0</v>
          </cell>
          <cell r="QF129">
            <v>0</v>
          </cell>
          <cell r="QG129">
            <v>0</v>
          </cell>
          <cell r="QH129">
            <v>0</v>
          </cell>
          <cell r="QI129">
            <v>0</v>
          </cell>
          <cell r="QJ129">
            <v>0</v>
          </cell>
          <cell r="QK129">
            <v>0</v>
          </cell>
          <cell r="QL129">
            <v>0</v>
          </cell>
          <cell r="QM129">
            <v>0</v>
          </cell>
          <cell r="QN129">
            <v>0</v>
          </cell>
          <cell r="QO129">
            <v>0</v>
          </cell>
          <cell r="QP129">
            <v>0</v>
          </cell>
          <cell r="QQ129">
            <v>0</v>
          </cell>
          <cell r="QR129">
            <v>0</v>
          </cell>
          <cell r="QT129">
            <v>0</v>
          </cell>
          <cell r="QU129">
            <v>0</v>
          </cell>
          <cell r="QV129">
            <v>0</v>
          </cell>
          <cell r="QW129">
            <v>0</v>
          </cell>
          <cell r="QX129">
            <v>0</v>
          </cell>
          <cell r="QY129">
            <v>0</v>
          </cell>
          <cell r="QZ129">
            <v>0</v>
          </cell>
          <cell r="RA129">
            <v>0</v>
          </cell>
          <cell r="RB129">
            <v>0</v>
          </cell>
          <cell r="RC129">
            <v>0</v>
          </cell>
          <cell r="RD129">
            <v>0</v>
          </cell>
          <cell r="RE129">
            <v>0</v>
          </cell>
          <cell r="RF129">
            <v>0</v>
          </cell>
          <cell r="RG129">
            <v>0</v>
          </cell>
          <cell r="RH129">
            <v>0</v>
          </cell>
          <cell r="RI129">
            <v>0</v>
          </cell>
          <cell r="RJ129">
            <v>0</v>
          </cell>
          <cell r="RK129">
            <v>0</v>
          </cell>
          <cell r="RL129">
            <v>0</v>
          </cell>
          <cell r="RM129">
            <v>0</v>
          </cell>
          <cell r="RN129">
            <v>0</v>
          </cell>
          <cell r="RO129">
            <v>0</v>
          </cell>
          <cell r="RP129">
            <v>0</v>
          </cell>
          <cell r="RQ129">
            <v>0</v>
          </cell>
          <cell r="RR129">
            <v>0</v>
          </cell>
          <cell r="RS129">
            <v>0</v>
          </cell>
          <cell r="RT129">
            <v>0</v>
          </cell>
          <cell r="RU129">
            <v>0</v>
          </cell>
          <cell r="RV129">
            <v>0</v>
          </cell>
          <cell r="RW129">
            <v>0</v>
          </cell>
          <cell r="RX129">
            <v>0</v>
          </cell>
          <cell r="RZ129">
            <v>0.37499999999999994</v>
          </cell>
          <cell r="SA129">
            <v>0.37708333333333333</v>
          </cell>
          <cell r="SB129">
            <v>0</v>
          </cell>
          <cell r="SC129">
            <v>0.37222222222222223</v>
          </cell>
          <cell r="SD129">
            <v>0</v>
          </cell>
          <cell r="SE129">
            <v>0.37847222222222215</v>
          </cell>
          <cell r="SF129">
            <v>0</v>
          </cell>
          <cell r="SG129">
            <v>0.17777777777777787</v>
          </cell>
          <cell r="SH129">
            <v>0.41666666666666674</v>
          </cell>
          <cell r="SI129">
            <v>0.41666666666666669</v>
          </cell>
          <cell r="SJ129">
            <v>0.3756944444444445</v>
          </cell>
          <cell r="SK129">
            <v>0.375</v>
          </cell>
          <cell r="SL129">
            <v>0.375</v>
          </cell>
          <cell r="SM129">
            <v>0</v>
          </cell>
          <cell r="SN129">
            <v>0</v>
          </cell>
          <cell r="SO129">
            <v>0</v>
          </cell>
          <cell r="SP129">
            <v>0.39722222222222231</v>
          </cell>
          <cell r="SQ129">
            <v>0.36736111111111114</v>
          </cell>
          <cell r="SR129">
            <v>0.25</v>
          </cell>
          <cell r="SS129">
            <v>0</v>
          </cell>
          <cell r="ST129">
            <v>0</v>
          </cell>
          <cell r="SU129">
            <v>0.37847222222222227</v>
          </cell>
          <cell r="SV129">
            <v>0.38472222222222224</v>
          </cell>
          <cell r="SW129">
            <v>0</v>
          </cell>
          <cell r="SX129">
            <v>0.41180555555555565</v>
          </cell>
          <cell r="SY129">
            <v>0.37847222222222227</v>
          </cell>
          <cell r="SZ129">
            <v>0.38819444444444445</v>
          </cell>
          <cell r="TA129">
            <v>0.37361111111111112</v>
          </cell>
          <cell r="TB129">
            <v>0</v>
          </cell>
          <cell r="TC129">
            <v>0</v>
          </cell>
          <cell r="TD129">
            <v>0</v>
          </cell>
          <cell r="TF129">
            <v>0</v>
          </cell>
          <cell r="TG129">
            <v>0</v>
          </cell>
          <cell r="TH129">
            <v>0</v>
          </cell>
          <cell r="TI129">
            <v>0</v>
          </cell>
          <cell r="TJ129">
            <v>0</v>
          </cell>
          <cell r="TK129">
            <v>0</v>
          </cell>
          <cell r="TL129">
            <v>0</v>
          </cell>
          <cell r="TM129">
            <v>0</v>
          </cell>
          <cell r="TN129">
            <v>0</v>
          </cell>
          <cell r="TO129">
            <v>0</v>
          </cell>
          <cell r="TP129">
            <v>0</v>
          </cell>
          <cell r="TQ129">
            <v>0</v>
          </cell>
          <cell r="TR129">
            <v>0</v>
          </cell>
          <cell r="TS129">
            <v>0</v>
          </cell>
          <cell r="TT129">
            <v>0</v>
          </cell>
          <cell r="TU129">
            <v>0</v>
          </cell>
          <cell r="TV129">
            <v>0</v>
          </cell>
          <cell r="TW129">
            <v>0</v>
          </cell>
          <cell r="TX129">
            <v>0</v>
          </cell>
          <cell r="TY129">
            <v>0</v>
          </cell>
          <cell r="TZ129">
            <v>0</v>
          </cell>
          <cell r="UA129">
            <v>0</v>
          </cell>
          <cell r="UB129">
            <v>0</v>
          </cell>
          <cell r="UC129">
            <v>0</v>
          </cell>
          <cell r="UD129">
            <v>0</v>
          </cell>
          <cell r="UE129">
            <v>0</v>
          </cell>
          <cell r="UF129">
            <v>0</v>
          </cell>
          <cell r="UG129">
            <v>0</v>
          </cell>
          <cell r="UH129">
            <v>0</v>
          </cell>
          <cell r="UI129">
            <v>0</v>
          </cell>
          <cell r="UJ129">
            <v>0</v>
          </cell>
          <cell r="UL129">
            <v>0</v>
          </cell>
          <cell r="UM129">
            <v>0</v>
          </cell>
          <cell r="UN129">
            <v>0</v>
          </cell>
          <cell r="UO129">
            <v>0</v>
          </cell>
          <cell r="UP129">
            <v>0</v>
          </cell>
          <cell r="UQ129">
            <v>0</v>
          </cell>
          <cell r="UR129">
            <v>0</v>
          </cell>
          <cell r="US129">
            <v>0</v>
          </cell>
          <cell r="UT129">
            <v>0</v>
          </cell>
          <cell r="UU129">
            <v>0</v>
          </cell>
          <cell r="UV129">
            <v>0</v>
          </cell>
          <cell r="UW129">
            <v>0</v>
          </cell>
          <cell r="UX129">
            <v>0</v>
          </cell>
          <cell r="UY129">
            <v>0</v>
          </cell>
          <cell r="UZ129">
            <v>0</v>
          </cell>
          <cell r="VA129">
            <v>0</v>
          </cell>
          <cell r="VB129">
            <v>0</v>
          </cell>
          <cell r="VC129">
            <v>0</v>
          </cell>
          <cell r="VD129">
            <v>0</v>
          </cell>
          <cell r="VE129">
            <v>0</v>
          </cell>
          <cell r="VF129">
            <v>0</v>
          </cell>
          <cell r="VG129">
            <v>0</v>
          </cell>
          <cell r="VH129">
            <v>0</v>
          </cell>
          <cell r="VI129">
            <v>0</v>
          </cell>
          <cell r="VJ129">
            <v>0</v>
          </cell>
          <cell r="VK129">
            <v>0</v>
          </cell>
          <cell r="VL129">
            <v>0</v>
          </cell>
          <cell r="VM129">
            <v>0</v>
          </cell>
          <cell r="VN129">
            <v>0</v>
          </cell>
          <cell r="VO129">
            <v>0</v>
          </cell>
          <cell r="VP129">
            <v>0</v>
          </cell>
          <cell r="VR129">
            <v>19</v>
          </cell>
          <cell r="VS129">
            <v>28</v>
          </cell>
          <cell r="VT129">
            <v>18</v>
          </cell>
          <cell r="VU129">
            <v>18</v>
          </cell>
          <cell r="VV129">
            <v>9</v>
          </cell>
          <cell r="VW129">
            <v>1</v>
          </cell>
          <cell r="VX129">
            <v>0</v>
          </cell>
          <cell r="VY129">
            <v>1</v>
          </cell>
          <cell r="VZ129">
            <v>0</v>
          </cell>
          <cell r="WA129">
            <v>0</v>
          </cell>
          <cell r="WB129">
            <v>0</v>
          </cell>
          <cell r="WC129">
            <v>0</v>
          </cell>
          <cell r="WD129">
            <v>1</v>
          </cell>
          <cell r="WE129">
            <v>0</v>
          </cell>
          <cell r="WF129">
            <v>0</v>
          </cell>
          <cell r="WG129">
            <v>0</v>
          </cell>
          <cell r="WH129">
            <v>0</v>
          </cell>
          <cell r="WI129">
            <v>0</v>
          </cell>
          <cell r="WJ129">
            <v>0</v>
          </cell>
          <cell r="WK129">
            <v>0</v>
          </cell>
          <cell r="WL129">
            <v>0</v>
          </cell>
          <cell r="WM129">
            <v>0</v>
          </cell>
          <cell r="WN129">
            <v>0</v>
          </cell>
          <cell r="WO129">
            <v>1</v>
          </cell>
          <cell r="WP129">
            <v>1</v>
          </cell>
          <cell r="WQ129">
            <v>1</v>
          </cell>
          <cell r="WR129">
            <v>0</v>
          </cell>
          <cell r="WS129">
            <v>1</v>
          </cell>
          <cell r="WT129">
            <v>0</v>
          </cell>
          <cell r="WU129">
            <v>0</v>
          </cell>
          <cell r="WV129">
            <v>0</v>
          </cell>
          <cell r="WW129">
            <v>0</v>
          </cell>
          <cell r="WX129">
            <v>0</v>
          </cell>
          <cell r="WY129">
            <v>0</v>
          </cell>
          <cell r="WZ129">
            <v>0</v>
          </cell>
          <cell r="XA129">
            <v>0</v>
          </cell>
          <cell r="XB129">
            <v>0</v>
          </cell>
          <cell r="XC129">
            <v>0</v>
          </cell>
          <cell r="XD129">
            <v>0</v>
          </cell>
          <cell r="XE129">
            <v>0</v>
          </cell>
          <cell r="XF129">
            <v>0</v>
          </cell>
          <cell r="XG129">
            <v>0</v>
          </cell>
          <cell r="XH129">
            <v>0</v>
          </cell>
          <cell r="XI129">
            <v>0</v>
          </cell>
          <cell r="XJ129">
            <v>0</v>
          </cell>
          <cell r="XK129">
            <v>6</v>
          </cell>
          <cell r="XL129">
            <v>6</v>
          </cell>
          <cell r="XM129">
            <v>6</v>
          </cell>
          <cell r="XN129">
            <v>18</v>
          </cell>
          <cell r="XO129">
            <v>1</v>
          </cell>
          <cell r="XP129">
            <v>0</v>
          </cell>
          <cell r="XQ129">
            <v>0</v>
          </cell>
          <cell r="XR129">
            <v>1</v>
          </cell>
          <cell r="XS129">
            <v>0</v>
          </cell>
          <cell r="XT129">
            <v>0</v>
          </cell>
          <cell r="XU129">
            <v>0</v>
          </cell>
          <cell r="XV129">
            <v>0</v>
          </cell>
          <cell r="XW129">
            <v>2</v>
          </cell>
          <cell r="XX129">
            <v>4</v>
          </cell>
          <cell r="XY129">
            <v>4</v>
          </cell>
          <cell r="XZ129">
            <v>10</v>
          </cell>
          <cell r="YA129">
            <v>0</v>
          </cell>
          <cell r="YB129">
            <v>0</v>
          </cell>
          <cell r="YC129">
            <v>0</v>
          </cell>
          <cell r="YD129">
            <v>0</v>
          </cell>
          <cell r="YE129">
            <v>0</v>
          </cell>
          <cell r="YF129">
            <v>37</v>
          </cell>
          <cell r="YG129">
            <v>0.8571428571428571</v>
          </cell>
          <cell r="YH129">
            <v>1</v>
          </cell>
          <cell r="YI129">
            <v>1</v>
          </cell>
          <cell r="YJ129">
            <v>0.94736842105263153</v>
          </cell>
          <cell r="YL129">
            <v>0.93333333333333335</v>
          </cell>
          <cell r="YM129" t="str">
            <v>A</v>
          </cell>
          <cell r="YN129">
            <v>0.93333333333333335</v>
          </cell>
          <cell r="YO129">
            <v>1</v>
          </cell>
          <cell r="YP129">
            <v>0.94736842105263153</v>
          </cell>
        </row>
        <row r="130">
          <cell r="B130" t="str">
            <v>RIANA AGUSTINA</v>
          </cell>
          <cell r="C130">
            <v>159680</v>
          </cell>
          <cell r="D130" t="str">
            <v>6</v>
          </cell>
          <cell r="E130" t="str">
            <v>ISLAM</v>
          </cell>
          <cell r="F130" t="str">
            <v>PHL</v>
          </cell>
          <cell r="G130" t="str">
            <v>POSTPAID</v>
          </cell>
          <cell r="J130">
            <v>19234589</v>
          </cell>
          <cell r="K130">
            <v>570162</v>
          </cell>
          <cell r="L130" t="str">
            <v>PEREMPUAN</v>
          </cell>
          <cell r="M130" t="str">
            <v>AGENT POSTPAID</v>
          </cell>
          <cell r="N130" t="str">
            <v>MOHAMAD RAMDAN HILMI SOFYAN</v>
          </cell>
          <cell r="O130" t="str">
            <v>RIKA RIANY</v>
          </cell>
          <cell r="Q130">
            <v>0.37499999999999994</v>
          </cell>
          <cell r="R130">
            <v>28</v>
          </cell>
          <cell r="S130" t="str">
            <v>H</v>
          </cell>
          <cell r="AB130">
            <v>0.41597222222222224</v>
          </cell>
          <cell r="AC130">
            <v>26</v>
          </cell>
          <cell r="AD130" t="str">
            <v>TDT</v>
          </cell>
          <cell r="AE130" t="str">
            <v>VILISIA VENY RIANTY</v>
          </cell>
          <cell r="AM130">
            <v>0</v>
          </cell>
          <cell r="AO130" t="str">
            <v>LP</v>
          </cell>
          <cell r="AX130">
            <v>0.37569444444444455</v>
          </cell>
          <cell r="AY130">
            <v>22</v>
          </cell>
          <cell r="AZ130" t="str">
            <v>TDP</v>
          </cell>
          <cell r="BA130" t="str">
            <v>VINNY SORAYA TARPIANTI</v>
          </cell>
          <cell r="BB130" t="str">
            <v>QA SCORE</v>
          </cell>
          <cell r="BI130">
            <v>1.41875</v>
          </cell>
          <cell r="BJ130">
            <v>26</v>
          </cell>
          <cell r="BK130" t="str">
            <v>TDT</v>
          </cell>
          <cell r="BL130" t="str">
            <v>SITI NUR ROHAINI</v>
          </cell>
          <cell r="BT130">
            <v>0</v>
          </cell>
          <cell r="BV130" t="str">
            <v>LP</v>
          </cell>
          <cell r="CE130">
            <v>0</v>
          </cell>
          <cell r="CG130" t="str">
            <v>LP</v>
          </cell>
          <cell r="CP130">
            <v>0.38541666666666674</v>
          </cell>
          <cell r="CQ130">
            <v>22</v>
          </cell>
          <cell r="CR130" t="str">
            <v>H</v>
          </cell>
          <cell r="DA130">
            <v>0.38402777777777775</v>
          </cell>
          <cell r="DB130">
            <v>23</v>
          </cell>
          <cell r="DC130" t="str">
            <v>H</v>
          </cell>
          <cell r="DL130">
            <v>0.3833333333333333</v>
          </cell>
          <cell r="DM130">
            <v>30</v>
          </cell>
          <cell r="DN130" t="str">
            <v>H</v>
          </cell>
          <cell r="DW130">
            <v>0.36944444444444452</v>
          </cell>
          <cell r="DX130">
            <v>32</v>
          </cell>
          <cell r="DY130" t="str">
            <v>H</v>
          </cell>
          <cell r="EH130">
            <v>0</v>
          </cell>
          <cell r="EJ130" t="str">
            <v>LP</v>
          </cell>
          <cell r="ES130">
            <v>0.375</v>
          </cell>
          <cell r="ET130">
            <v>22</v>
          </cell>
          <cell r="EU130" t="str">
            <v>H</v>
          </cell>
          <cell r="FD130">
            <v>0.37500000000000006</v>
          </cell>
          <cell r="FE130">
            <v>26</v>
          </cell>
          <cell r="FF130" t="str">
            <v>H</v>
          </cell>
          <cell r="FO130">
            <v>0.37500000000000006</v>
          </cell>
          <cell r="FP130">
            <v>41</v>
          </cell>
          <cell r="FQ130" t="str">
            <v>H</v>
          </cell>
          <cell r="FZ130">
            <v>0</v>
          </cell>
          <cell r="GB130" t="str">
            <v>LP</v>
          </cell>
          <cell r="GK130">
            <v>0</v>
          </cell>
          <cell r="GM130" t="str">
            <v>LP</v>
          </cell>
          <cell r="GV130">
            <v>0.37569444444444455</v>
          </cell>
          <cell r="GW130">
            <v>22</v>
          </cell>
          <cell r="GX130" t="str">
            <v>H</v>
          </cell>
          <cell r="HG130">
            <v>0.37361111111111112</v>
          </cell>
          <cell r="HH130">
            <v>30</v>
          </cell>
          <cell r="HI130" t="str">
            <v>H</v>
          </cell>
          <cell r="HR130">
            <v>0</v>
          </cell>
          <cell r="HT130" t="str">
            <v>S</v>
          </cell>
          <cell r="HW130" t="str">
            <v>DEMAM</v>
          </cell>
          <cell r="IC130">
            <v>0</v>
          </cell>
          <cell r="IE130" t="str">
            <v>LP</v>
          </cell>
          <cell r="IN130">
            <v>0</v>
          </cell>
          <cell r="IP130" t="str">
            <v>LP</v>
          </cell>
          <cell r="JF130">
            <v>0.10138888888888889</v>
          </cell>
          <cell r="JH130" t="str">
            <v>S</v>
          </cell>
          <cell r="JI130" t="str">
            <v>SITI NUR ROHAINI</v>
          </cell>
          <cell r="JQ130">
            <v>0</v>
          </cell>
          <cell r="JS130" t="str">
            <v>S</v>
          </cell>
          <cell r="JV130" t="str">
            <v>DEMAM</v>
          </cell>
          <cell r="KB130">
            <v>0</v>
          </cell>
          <cell r="KD130" t="str">
            <v>LP</v>
          </cell>
          <cell r="KM130">
            <v>0.41875000000000007</v>
          </cell>
          <cell r="KN130">
            <v>22</v>
          </cell>
          <cell r="KO130" t="str">
            <v>H</v>
          </cell>
          <cell r="KX130">
            <v>0.3756944444444445</v>
          </cell>
          <cell r="KY130">
            <v>26</v>
          </cell>
          <cell r="KZ130" t="str">
            <v>H</v>
          </cell>
          <cell r="LI130">
            <v>0.42083333333333339</v>
          </cell>
          <cell r="LJ130">
            <v>30</v>
          </cell>
          <cell r="LK130" t="str">
            <v>H</v>
          </cell>
          <cell r="NB130">
            <v>28</v>
          </cell>
          <cell r="NC130">
            <v>26</v>
          </cell>
          <cell r="ND130">
            <v>0</v>
          </cell>
          <cell r="NE130">
            <v>22</v>
          </cell>
          <cell r="NF130">
            <v>26</v>
          </cell>
          <cell r="NG130">
            <v>0</v>
          </cell>
          <cell r="NH130">
            <v>0</v>
          </cell>
          <cell r="NI130">
            <v>22</v>
          </cell>
          <cell r="NJ130">
            <v>23</v>
          </cell>
          <cell r="NK130">
            <v>30</v>
          </cell>
          <cell r="NL130">
            <v>32</v>
          </cell>
          <cell r="NM130">
            <v>0</v>
          </cell>
          <cell r="NN130">
            <v>22</v>
          </cell>
          <cell r="NO130">
            <v>26</v>
          </cell>
          <cell r="NP130">
            <v>41</v>
          </cell>
          <cell r="NQ130">
            <v>0</v>
          </cell>
          <cell r="NR130">
            <v>0</v>
          </cell>
          <cell r="NS130">
            <v>22</v>
          </cell>
          <cell r="NT130">
            <v>30</v>
          </cell>
          <cell r="NU130">
            <v>0</v>
          </cell>
          <cell r="NV130">
            <v>0</v>
          </cell>
          <cell r="NW130">
            <v>0</v>
          </cell>
          <cell r="NX130">
            <v>0</v>
          </cell>
          <cell r="NY130">
            <v>0</v>
          </cell>
          <cell r="NZ130">
            <v>0</v>
          </cell>
          <cell r="OA130">
            <v>22</v>
          </cell>
          <cell r="OB130">
            <v>26</v>
          </cell>
          <cell r="OC130">
            <v>30</v>
          </cell>
          <cell r="OD130">
            <v>0</v>
          </cell>
          <cell r="OE130">
            <v>0</v>
          </cell>
          <cell r="OF130">
            <v>0</v>
          </cell>
          <cell r="OH130" t="str">
            <v>H</v>
          </cell>
          <cell r="OI130" t="str">
            <v>TDT</v>
          </cell>
          <cell r="OJ130" t="str">
            <v>LP</v>
          </cell>
          <cell r="OK130" t="str">
            <v>TDP</v>
          </cell>
          <cell r="OL130" t="str">
            <v>TDT</v>
          </cell>
          <cell r="OM130" t="str">
            <v>LP</v>
          </cell>
          <cell r="ON130" t="str">
            <v>LP</v>
          </cell>
          <cell r="OO130" t="str">
            <v>H</v>
          </cell>
          <cell r="OP130" t="str">
            <v>H</v>
          </cell>
          <cell r="OQ130" t="str">
            <v>H</v>
          </cell>
          <cell r="OR130" t="str">
            <v>H</v>
          </cell>
          <cell r="OS130" t="str">
            <v>LP</v>
          </cell>
          <cell r="OT130" t="str">
            <v>H</v>
          </cell>
          <cell r="OU130" t="str">
            <v>H</v>
          </cell>
          <cell r="OV130" t="str">
            <v>H</v>
          </cell>
          <cell r="OW130" t="str">
            <v>LP</v>
          </cell>
          <cell r="OX130" t="str">
            <v>LP</v>
          </cell>
          <cell r="OY130" t="str">
            <v>H</v>
          </cell>
          <cell r="OZ130" t="str">
            <v>H</v>
          </cell>
          <cell r="PA130" t="str">
            <v>S</v>
          </cell>
          <cell r="PB130" t="str">
            <v>LP</v>
          </cell>
          <cell r="PC130" t="str">
            <v>LP</v>
          </cell>
          <cell r="PD130" t="str">
            <v>S</v>
          </cell>
          <cell r="PE130" t="str">
            <v>S</v>
          </cell>
          <cell r="PF130" t="str">
            <v>LP</v>
          </cell>
          <cell r="PG130" t="str">
            <v>H</v>
          </cell>
          <cell r="PH130" t="str">
            <v>H</v>
          </cell>
          <cell r="PI130" t="str">
            <v>H</v>
          </cell>
          <cell r="PJ130">
            <v>0</v>
          </cell>
          <cell r="PK130">
            <v>0</v>
          </cell>
          <cell r="PL130">
            <v>0</v>
          </cell>
          <cell r="PN130">
            <v>0</v>
          </cell>
          <cell r="PO130" t="str">
            <v>VILISIA VENY RIANTY</v>
          </cell>
          <cell r="PP130">
            <v>0</v>
          </cell>
          <cell r="PQ130" t="str">
            <v>VINNY SORAYA TARPIANTI</v>
          </cell>
          <cell r="PR130" t="str">
            <v>SITI NUR ROHAINI</v>
          </cell>
          <cell r="PS130">
            <v>0</v>
          </cell>
          <cell r="PT130">
            <v>0</v>
          </cell>
          <cell r="PU130">
            <v>0</v>
          </cell>
          <cell r="PV130">
            <v>0</v>
          </cell>
          <cell r="PW130">
            <v>0</v>
          </cell>
          <cell r="PX130">
            <v>0</v>
          </cell>
          <cell r="PY130">
            <v>0</v>
          </cell>
          <cell r="PZ130">
            <v>0</v>
          </cell>
          <cell r="QA130">
            <v>0</v>
          </cell>
          <cell r="QB130">
            <v>0</v>
          </cell>
          <cell r="QC130">
            <v>0</v>
          </cell>
          <cell r="QD130">
            <v>0</v>
          </cell>
          <cell r="QE130">
            <v>0</v>
          </cell>
          <cell r="QF130">
            <v>0</v>
          </cell>
          <cell r="QG130">
            <v>0</v>
          </cell>
          <cell r="QH130">
            <v>0</v>
          </cell>
          <cell r="QI130">
            <v>0</v>
          </cell>
          <cell r="QJ130" t="str">
            <v>SITI NUR ROHAINI</v>
          </cell>
          <cell r="QK130">
            <v>0</v>
          </cell>
          <cell r="QL130">
            <v>0</v>
          </cell>
          <cell r="QM130">
            <v>0</v>
          </cell>
          <cell r="QN130">
            <v>0</v>
          </cell>
          <cell r="QO130">
            <v>0</v>
          </cell>
          <cell r="QP130">
            <v>0</v>
          </cell>
          <cell r="QQ130">
            <v>0</v>
          </cell>
          <cell r="QR130">
            <v>0</v>
          </cell>
          <cell r="QT130">
            <v>0</v>
          </cell>
          <cell r="QU130">
            <v>0</v>
          </cell>
          <cell r="QV130">
            <v>0</v>
          </cell>
          <cell r="QW130" t="str">
            <v>QA SCORE</v>
          </cell>
          <cell r="QX130">
            <v>0</v>
          </cell>
          <cell r="QY130">
            <v>0</v>
          </cell>
          <cell r="QZ130">
            <v>0</v>
          </cell>
          <cell r="RA130">
            <v>0</v>
          </cell>
          <cell r="RB130">
            <v>0</v>
          </cell>
          <cell r="RC130">
            <v>0</v>
          </cell>
          <cell r="RD130">
            <v>0</v>
          </cell>
          <cell r="RE130">
            <v>0</v>
          </cell>
          <cell r="RF130">
            <v>0</v>
          </cell>
          <cell r="RG130">
            <v>0</v>
          </cell>
          <cell r="RH130">
            <v>0</v>
          </cell>
          <cell r="RI130">
            <v>0</v>
          </cell>
          <cell r="RJ130">
            <v>0</v>
          </cell>
          <cell r="RK130">
            <v>0</v>
          </cell>
          <cell r="RL130">
            <v>0</v>
          </cell>
          <cell r="RM130">
            <v>0</v>
          </cell>
          <cell r="RN130">
            <v>0</v>
          </cell>
          <cell r="RO130">
            <v>0</v>
          </cell>
          <cell r="RP130">
            <v>0</v>
          </cell>
          <cell r="RQ130">
            <v>0</v>
          </cell>
          <cell r="RR130">
            <v>0</v>
          </cell>
          <cell r="RS130">
            <v>0</v>
          </cell>
          <cell r="RT130">
            <v>0</v>
          </cell>
          <cell r="RU130">
            <v>0</v>
          </cell>
          <cell r="RV130">
            <v>0</v>
          </cell>
          <cell r="RW130">
            <v>0</v>
          </cell>
          <cell r="RX130">
            <v>0</v>
          </cell>
          <cell r="RZ130">
            <v>0.37499999999999994</v>
          </cell>
          <cell r="SA130">
            <v>0.41597222222222224</v>
          </cell>
          <cell r="SB130">
            <v>0</v>
          </cell>
          <cell r="SC130">
            <v>0.37569444444444455</v>
          </cell>
          <cell r="SD130">
            <v>1.41875</v>
          </cell>
          <cell r="SE130">
            <v>0</v>
          </cell>
          <cell r="SF130">
            <v>0</v>
          </cell>
          <cell r="SG130">
            <v>0.38541666666666674</v>
          </cell>
          <cell r="SH130">
            <v>0.38402777777777775</v>
          </cell>
          <cell r="SI130">
            <v>0.3833333333333333</v>
          </cell>
          <cell r="SJ130">
            <v>0.36944444444444452</v>
          </cell>
          <cell r="SK130">
            <v>0</v>
          </cell>
          <cell r="SL130">
            <v>0.375</v>
          </cell>
          <cell r="SM130">
            <v>0.37500000000000006</v>
          </cell>
          <cell r="SN130">
            <v>0.37500000000000006</v>
          </cell>
          <cell r="SO130">
            <v>0</v>
          </cell>
          <cell r="SP130">
            <v>0</v>
          </cell>
          <cell r="SQ130">
            <v>0.37569444444444455</v>
          </cell>
          <cell r="SR130">
            <v>0.37361111111111112</v>
          </cell>
          <cell r="SS130">
            <v>0</v>
          </cell>
          <cell r="ST130">
            <v>0</v>
          </cell>
          <cell r="SU130">
            <v>0</v>
          </cell>
          <cell r="SV130">
            <v>0.10138888888888889</v>
          </cell>
          <cell r="SW130">
            <v>0</v>
          </cell>
          <cell r="SX130">
            <v>0</v>
          </cell>
          <cell r="SY130">
            <v>0.41875000000000007</v>
          </cell>
          <cell r="SZ130">
            <v>0.3756944444444445</v>
          </cell>
          <cell r="TA130">
            <v>0.42083333333333339</v>
          </cell>
          <cell r="TB130">
            <v>0</v>
          </cell>
          <cell r="TC130">
            <v>0</v>
          </cell>
          <cell r="TD130">
            <v>0</v>
          </cell>
          <cell r="TF130">
            <v>0</v>
          </cell>
          <cell r="TG130">
            <v>0</v>
          </cell>
          <cell r="TH130">
            <v>0</v>
          </cell>
          <cell r="TI130">
            <v>0</v>
          </cell>
          <cell r="TJ130">
            <v>0</v>
          </cell>
          <cell r="TK130">
            <v>0</v>
          </cell>
          <cell r="TL130">
            <v>0</v>
          </cell>
          <cell r="TM130">
            <v>0</v>
          </cell>
          <cell r="TN130">
            <v>0</v>
          </cell>
          <cell r="TO130">
            <v>0</v>
          </cell>
          <cell r="TP130">
            <v>0</v>
          </cell>
          <cell r="TQ130">
            <v>0</v>
          </cell>
          <cell r="TR130">
            <v>0</v>
          </cell>
          <cell r="TS130">
            <v>0</v>
          </cell>
          <cell r="TT130">
            <v>0</v>
          </cell>
          <cell r="TU130">
            <v>0</v>
          </cell>
          <cell r="TV130">
            <v>0</v>
          </cell>
          <cell r="TW130">
            <v>0</v>
          </cell>
          <cell r="TX130">
            <v>0</v>
          </cell>
          <cell r="TY130">
            <v>0</v>
          </cell>
          <cell r="TZ130">
            <v>0</v>
          </cell>
          <cell r="UA130">
            <v>0</v>
          </cell>
          <cell r="UB130">
            <v>0</v>
          </cell>
          <cell r="UC130">
            <v>0</v>
          </cell>
          <cell r="UD130">
            <v>0</v>
          </cell>
          <cell r="UE130">
            <v>0</v>
          </cell>
          <cell r="UF130">
            <v>0</v>
          </cell>
          <cell r="UG130">
            <v>0</v>
          </cell>
          <cell r="UH130">
            <v>0</v>
          </cell>
          <cell r="UI130">
            <v>0</v>
          </cell>
          <cell r="UJ130">
            <v>0</v>
          </cell>
          <cell r="UL130">
            <v>0</v>
          </cell>
          <cell r="UM130">
            <v>0</v>
          </cell>
          <cell r="UN130">
            <v>0</v>
          </cell>
          <cell r="UO130">
            <v>0</v>
          </cell>
          <cell r="UP130">
            <v>0</v>
          </cell>
          <cell r="UQ130">
            <v>0</v>
          </cell>
          <cell r="UR130">
            <v>0</v>
          </cell>
          <cell r="US130">
            <v>0</v>
          </cell>
          <cell r="UT130">
            <v>0</v>
          </cell>
          <cell r="UU130">
            <v>0</v>
          </cell>
          <cell r="UV130">
            <v>0</v>
          </cell>
          <cell r="UW130">
            <v>0</v>
          </cell>
          <cell r="UX130">
            <v>0</v>
          </cell>
          <cell r="UY130">
            <v>0</v>
          </cell>
          <cell r="UZ130">
            <v>0</v>
          </cell>
          <cell r="VA130">
            <v>0</v>
          </cell>
          <cell r="VB130">
            <v>0</v>
          </cell>
          <cell r="VC130">
            <v>0</v>
          </cell>
          <cell r="VD130">
            <v>0</v>
          </cell>
          <cell r="VE130">
            <v>0</v>
          </cell>
          <cell r="VF130">
            <v>0</v>
          </cell>
          <cell r="VG130">
            <v>0</v>
          </cell>
          <cell r="VH130">
            <v>0</v>
          </cell>
          <cell r="VI130">
            <v>0</v>
          </cell>
          <cell r="VJ130">
            <v>0</v>
          </cell>
          <cell r="VK130">
            <v>0</v>
          </cell>
          <cell r="VL130">
            <v>0</v>
          </cell>
          <cell r="VM130">
            <v>0</v>
          </cell>
          <cell r="VN130">
            <v>0</v>
          </cell>
          <cell r="VO130">
            <v>0</v>
          </cell>
          <cell r="VP130">
            <v>0</v>
          </cell>
          <cell r="VR130">
            <v>19</v>
          </cell>
          <cell r="VS130">
            <v>28</v>
          </cell>
          <cell r="VT130">
            <v>16</v>
          </cell>
          <cell r="VU130">
            <v>16</v>
          </cell>
          <cell r="VV130">
            <v>9</v>
          </cell>
          <cell r="VW130">
            <v>3</v>
          </cell>
          <cell r="VX130">
            <v>0</v>
          </cell>
          <cell r="VY130">
            <v>3</v>
          </cell>
          <cell r="VZ130">
            <v>0</v>
          </cell>
          <cell r="WA130">
            <v>0</v>
          </cell>
          <cell r="WB130">
            <v>0</v>
          </cell>
          <cell r="WC130">
            <v>0</v>
          </cell>
          <cell r="WD130">
            <v>3</v>
          </cell>
          <cell r="WE130">
            <v>0</v>
          </cell>
          <cell r="WF130">
            <v>0</v>
          </cell>
          <cell r="WG130">
            <v>0</v>
          </cell>
          <cell r="WH130">
            <v>0</v>
          </cell>
          <cell r="WI130">
            <v>0</v>
          </cell>
          <cell r="WJ130">
            <v>0</v>
          </cell>
          <cell r="WK130">
            <v>0</v>
          </cell>
          <cell r="WL130">
            <v>0</v>
          </cell>
          <cell r="WM130">
            <v>0</v>
          </cell>
          <cell r="WN130">
            <v>0</v>
          </cell>
          <cell r="WO130">
            <v>0</v>
          </cell>
          <cell r="WP130">
            <v>0</v>
          </cell>
          <cell r="WQ130">
            <v>2</v>
          </cell>
          <cell r="WR130">
            <v>1</v>
          </cell>
          <cell r="WS130">
            <v>3</v>
          </cell>
          <cell r="WT130">
            <v>0</v>
          </cell>
          <cell r="WU130">
            <v>0</v>
          </cell>
          <cell r="WV130">
            <v>0</v>
          </cell>
          <cell r="WW130">
            <v>0</v>
          </cell>
          <cell r="WX130">
            <v>0</v>
          </cell>
          <cell r="WY130">
            <v>1</v>
          </cell>
          <cell r="WZ130">
            <v>0</v>
          </cell>
          <cell r="XA130">
            <v>0</v>
          </cell>
          <cell r="XB130">
            <v>0</v>
          </cell>
          <cell r="XC130">
            <v>0</v>
          </cell>
          <cell r="XD130">
            <v>1</v>
          </cell>
          <cell r="XE130">
            <v>0</v>
          </cell>
          <cell r="XF130">
            <v>0</v>
          </cell>
          <cell r="XG130">
            <v>0</v>
          </cell>
          <cell r="XH130">
            <v>0</v>
          </cell>
          <cell r="XI130">
            <v>0</v>
          </cell>
          <cell r="XJ130">
            <v>1</v>
          </cell>
          <cell r="XK130">
            <v>7</v>
          </cell>
          <cell r="XL130">
            <v>6</v>
          </cell>
          <cell r="XM130">
            <v>3</v>
          </cell>
          <cell r="XN130">
            <v>16</v>
          </cell>
          <cell r="XO130">
            <v>0</v>
          </cell>
          <cell r="XP130">
            <v>1</v>
          </cell>
          <cell r="XQ130">
            <v>2</v>
          </cell>
          <cell r="XR130">
            <v>3</v>
          </cell>
          <cell r="XS130">
            <v>0</v>
          </cell>
          <cell r="XT130">
            <v>0</v>
          </cell>
          <cell r="XU130">
            <v>0</v>
          </cell>
          <cell r="XV130">
            <v>0</v>
          </cell>
          <cell r="XW130">
            <v>3</v>
          </cell>
          <cell r="XX130">
            <v>3</v>
          </cell>
          <cell r="XY130">
            <v>3</v>
          </cell>
          <cell r="XZ130">
            <v>9</v>
          </cell>
          <cell r="YA130">
            <v>0</v>
          </cell>
          <cell r="YB130">
            <v>0</v>
          </cell>
          <cell r="YC130">
            <v>0</v>
          </cell>
          <cell r="YD130">
            <v>0</v>
          </cell>
          <cell r="YE130">
            <v>0</v>
          </cell>
          <cell r="YF130">
            <v>35</v>
          </cell>
          <cell r="YG130">
            <v>1</v>
          </cell>
          <cell r="YH130">
            <v>0.875</v>
          </cell>
          <cell r="YI130">
            <v>0.77777777777777779</v>
          </cell>
          <cell r="YJ130">
            <v>0.84210526315789469</v>
          </cell>
          <cell r="YL130">
            <v>0.82352941176470584</v>
          </cell>
          <cell r="YM130" t="str">
            <v>A</v>
          </cell>
          <cell r="YN130">
            <v>0.82352941176470584</v>
          </cell>
          <cell r="YO130">
            <v>3</v>
          </cell>
          <cell r="YP130">
            <v>0.84210526315789469</v>
          </cell>
        </row>
        <row r="131">
          <cell r="B131" t="str">
            <v>DIANA INDRAWATI RAHAYU</v>
          </cell>
          <cell r="C131">
            <v>157007</v>
          </cell>
          <cell r="D131" t="str">
            <v>5</v>
          </cell>
          <cell r="E131" t="str">
            <v>ISLAM</v>
          </cell>
          <cell r="F131" t="str">
            <v>PHL</v>
          </cell>
          <cell r="G131" t="str">
            <v>POSTPAID</v>
          </cell>
          <cell r="J131">
            <v>19233380</v>
          </cell>
          <cell r="K131">
            <v>570015</v>
          </cell>
          <cell r="L131" t="str">
            <v>PEREMPUAN</v>
          </cell>
          <cell r="M131" t="str">
            <v>AGENT POSTPAID</v>
          </cell>
          <cell r="N131" t="str">
            <v>ADITYA AMRULLAH</v>
          </cell>
          <cell r="O131" t="str">
            <v>RIKA RIANY</v>
          </cell>
          <cell r="Q131">
            <v>0.37500000000000006</v>
          </cell>
          <cell r="R131">
            <v>26</v>
          </cell>
          <cell r="S131" t="str">
            <v>H</v>
          </cell>
          <cell r="AB131">
            <v>0.37361111111111112</v>
          </cell>
          <cell r="AC131">
            <v>30</v>
          </cell>
          <cell r="AD131" t="str">
            <v>H</v>
          </cell>
          <cell r="AM131">
            <v>0.38611111111111113</v>
          </cell>
          <cell r="AN131">
            <v>32</v>
          </cell>
          <cell r="AO131" t="str">
            <v>H</v>
          </cell>
          <cell r="AX131">
            <v>0</v>
          </cell>
          <cell r="AZ131" t="str">
            <v>LP</v>
          </cell>
          <cell r="BI131">
            <v>0</v>
          </cell>
          <cell r="BK131" t="str">
            <v>LP</v>
          </cell>
          <cell r="BT131">
            <v>0.38541666666666674</v>
          </cell>
          <cell r="BU131">
            <v>22</v>
          </cell>
          <cell r="BV131" t="str">
            <v>H</v>
          </cell>
          <cell r="CE131">
            <v>1.3847222222222224</v>
          </cell>
          <cell r="CF131">
            <v>30</v>
          </cell>
          <cell r="CG131" t="str">
            <v>H</v>
          </cell>
          <cell r="CP131">
            <v>0.38124999999999998</v>
          </cell>
          <cell r="CQ131">
            <v>33</v>
          </cell>
          <cell r="CR131" t="str">
            <v>H</v>
          </cell>
          <cell r="DA131">
            <v>0</v>
          </cell>
          <cell r="DC131" t="str">
            <v>LP</v>
          </cell>
          <cell r="DL131">
            <v>0.38263888888888892</v>
          </cell>
          <cell r="DM131">
            <v>22</v>
          </cell>
          <cell r="DN131" t="str">
            <v>H</v>
          </cell>
          <cell r="DW131">
            <v>0.37361111111111123</v>
          </cell>
          <cell r="DX131">
            <v>22</v>
          </cell>
          <cell r="DY131" t="str">
            <v>TDP</v>
          </cell>
          <cell r="DZ131" t="str">
            <v>NURUL NABILA</v>
          </cell>
          <cell r="EA131" t="str">
            <v>QA SCORE</v>
          </cell>
          <cell r="EH131">
            <v>0.375</v>
          </cell>
          <cell r="EI131">
            <v>42</v>
          </cell>
          <cell r="EJ131" t="str">
            <v>H</v>
          </cell>
          <cell r="ES131">
            <v>0</v>
          </cell>
          <cell r="EU131" t="str">
            <v>LP</v>
          </cell>
          <cell r="FD131">
            <v>0</v>
          </cell>
          <cell r="FF131" t="str">
            <v>LP</v>
          </cell>
          <cell r="FO131">
            <v>0</v>
          </cell>
          <cell r="FQ131" t="str">
            <v>S</v>
          </cell>
          <cell r="FT131" t="str">
            <v>BATUK</v>
          </cell>
          <cell r="FZ131">
            <v>0.375</v>
          </cell>
          <cell r="GA131">
            <v>30</v>
          </cell>
          <cell r="GB131" t="str">
            <v>H</v>
          </cell>
          <cell r="GK131">
            <v>0.37569444444444444</v>
          </cell>
          <cell r="GL131">
            <v>42</v>
          </cell>
          <cell r="GM131" t="str">
            <v>H</v>
          </cell>
          <cell r="GV131">
            <v>0</v>
          </cell>
          <cell r="GX131" t="str">
            <v>LP</v>
          </cell>
          <cell r="HG131">
            <v>0</v>
          </cell>
          <cell r="HI131" t="str">
            <v>LP</v>
          </cell>
          <cell r="HR131">
            <v>0.375</v>
          </cell>
          <cell r="HS131">
            <v>30</v>
          </cell>
          <cell r="HT131" t="str">
            <v>TDT</v>
          </cell>
          <cell r="HU131" t="str">
            <v>ANNISA FITRIANA</v>
          </cell>
          <cell r="IC131">
            <v>0.4194444444444444</v>
          </cell>
          <cell r="ID131">
            <v>24</v>
          </cell>
          <cell r="IE131" t="str">
            <v>H</v>
          </cell>
          <cell r="IN131">
            <v>0.41736111111111107</v>
          </cell>
          <cell r="IO131">
            <v>30</v>
          </cell>
          <cell r="IP131" t="str">
            <v>H</v>
          </cell>
          <cell r="JF131">
            <v>0.38194444444444453</v>
          </cell>
          <cell r="JG131">
            <v>33</v>
          </cell>
          <cell r="JH131" t="str">
            <v>H</v>
          </cell>
          <cell r="JQ131">
            <v>0</v>
          </cell>
          <cell r="JS131" t="str">
            <v>LP</v>
          </cell>
          <cell r="KB131">
            <v>0.42013888888888878</v>
          </cell>
          <cell r="KC131">
            <v>28</v>
          </cell>
          <cell r="KD131" t="str">
            <v>TDP</v>
          </cell>
          <cell r="KE131" t="str">
            <v>FEBRIYANTI</v>
          </cell>
          <cell r="KF131" t="str">
            <v>NPS</v>
          </cell>
          <cell r="KM131">
            <v>0.41805555555555568</v>
          </cell>
          <cell r="KN131">
            <v>32</v>
          </cell>
          <cell r="KO131" t="str">
            <v>H</v>
          </cell>
          <cell r="KX131">
            <v>0.41875000000000001</v>
          </cell>
          <cell r="KY131">
            <v>28</v>
          </cell>
          <cell r="KZ131" t="str">
            <v>TDP</v>
          </cell>
          <cell r="LA131" t="str">
            <v>DEVI SILVIA TAMBUNAN</v>
          </cell>
          <cell r="LB131" t="str">
            <v>CES</v>
          </cell>
          <cell r="LI131">
            <v>0</v>
          </cell>
          <cell r="LK131" t="str">
            <v>LP</v>
          </cell>
          <cell r="NB131">
            <v>26</v>
          </cell>
          <cell r="NC131">
            <v>30</v>
          </cell>
          <cell r="ND131">
            <v>32</v>
          </cell>
          <cell r="NE131">
            <v>0</v>
          </cell>
          <cell r="NF131">
            <v>0</v>
          </cell>
          <cell r="NG131">
            <v>22</v>
          </cell>
          <cell r="NH131">
            <v>30</v>
          </cell>
          <cell r="NI131">
            <v>33</v>
          </cell>
          <cell r="NJ131">
            <v>0</v>
          </cell>
          <cell r="NK131">
            <v>22</v>
          </cell>
          <cell r="NL131">
            <v>22</v>
          </cell>
          <cell r="NM131">
            <v>42</v>
          </cell>
          <cell r="NN131">
            <v>0</v>
          </cell>
          <cell r="NO131">
            <v>0</v>
          </cell>
          <cell r="NP131">
            <v>0</v>
          </cell>
          <cell r="NQ131">
            <v>30</v>
          </cell>
          <cell r="NR131">
            <v>42</v>
          </cell>
          <cell r="NS131">
            <v>0</v>
          </cell>
          <cell r="NT131">
            <v>0</v>
          </cell>
          <cell r="NU131">
            <v>30</v>
          </cell>
          <cell r="NV131">
            <v>24</v>
          </cell>
          <cell r="NW131">
            <v>30</v>
          </cell>
          <cell r="NX131">
            <v>33</v>
          </cell>
          <cell r="NY131">
            <v>0</v>
          </cell>
          <cell r="NZ131">
            <v>28</v>
          </cell>
          <cell r="OA131">
            <v>32</v>
          </cell>
          <cell r="OB131">
            <v>28</v>
          </cell>
          <cell r="OC131">
            <v>0</v>
          </cell>
          <cell r="OD131">
            <v>0</v>
          </cell>
          <cell r="OE131">
            <v>0</v>
          </cell>
          <cell r="OF131">
            <v>0</v>
          </cell>
          <cell r="OH131" t="str">
            <v>H</v>
          </cell>
          <cell r="OI131" t="str">
            <v>H</v>
          </cell>
          <cell r="OJ131" t="str">
            <v>H</v>
          </cell>
          <cell r="OK131" t="str">
            <v>LP</v>
          </cell>
          <cell r="OL131" t="str">
            <v>LP</v>
          </cell>
          <cell r="OM131" t="str">
            <v>H</v>
          </cell>
          <cell r="ON131" t="str">
            <v>H</v>
          </cell>
          <cell r="OO131" t="str">
            <v>H</v>
          </cell>
          <cell r="OP131" t="str">
            <v>LP</v>
          </cell>
          <cell r="OQ131" t="str">
            <v>H</v>
          </cell>
          <cell r="OR131" t="str">
            <v>TDP</v>
          </cell>
          <cell r="OS131" t="str">
            <v>H</v>
          </cell>
          <cell r="OT131" t="str">
            <v>LP</v>
          </cell>
          <cell r="OU131" t="str">
            <v>LP</v>
          </cell>
          <cell r="OV131" t="str">
            <v>S</v>
          </cell>
          <cell r="OW131" t="str">
            <v>H</v>
          </cell>
          <cell r="OX131" t="str">
            <v>H</v>
          </cell>
          <cell r="OY131" t="str">
            <v>LP</v>
          </cell>
          <cell r="OZ131" t="str">
            <v>LP</v>
          </cell>
          <cell r="PA131" t="str">
            <v>TDT</v>
          </cell>
          <cell r="PB131" t="str">
            <v>H</v>
          </cell>
          <cell r="PC131" t="str">
            <v>H</v>
          </cell>
          <cell r="PD131" t="str">
            <v>H</v>
          </cell>
          <cell r="PE131" t="str">
            <v>LP</v>
          </cell>
          <cell r="PF131" t="str">
            <v>TDP</v>
          </cell>
          <cell r="PG131" t="str">
            <v>H</v>
          </cell>
          <cell r="PH131" t="str">
            <v>TDP</v>
          </cell>
          <cell r="PI131" t="str">
            <v>LP</v>
          </cell>
          <cell r="PJ131">
            <v>0</v>
          </cell>
          <cell r="PK131">
            <v>0</v>
          </cell>
          <cell r="PL131">
            <v>0</v>
          </cell>
          <cell r="PN131">
            <v>0</v>
          </cell>
          <cell r="PO131">
            <v>0</v>
          </cell>
          <cell r="PP131">
            <v>0</v>
          </cell>
          <cell r="PQ131">
            <v>0</v>
          </cell>
          <cell r="PR131">
            <v>0</v>
          </cell>
          <cell r="PS131">
            <v>0</v>
          </cell>
          <cell r="PT131">
            <v>0</v>
          </cell>
          <cell r="PU131">
            <v>0</v>
          </cell>
          <cell r="PV131">
            <v>0</v>
          </cell>
          <cell r="PW131">
            <v>0</v>
          </cell>
          <cell r="PX131" t="str">
            <v>NURUL NABILA</v>
          </cell>
          <cell r="PY131">
            <v>0</v>
          </cell>
          <cell r="PZ131">
            <v>0</v>
          </cell>
          <cell r="QA131">
            <v>0</v>
          </cell>
          <cell r="QB131">
            <v>0</v>
          </cell>
          <cell r="QC131">
            <v>0</v>
          </cell>
          <cell r="QD131">
            <v>0</v>
          </cell>
          <cell r="QE131">
            <v>0</v>
          </cell>
          <cell r="QF131">
            <v>0</v>
          </cell>
          <cell r="QG131" t="str">
            <v>ANNISA FITRIANA</v>
          </cell>
          <cell r="QH131">
            <v>0</v>
          </cell>
          <cell r="QI131">
            <v>0</v>
          </cell>
          <cell r="QJ131">
            <v>0</v>
          </cell>
          <cell r="QK131">
            <v>0</v>
          </cell>
          <cell r="QL131" t="str">
            <v>FEBRIYANTI</v>
          </cell>
          <cell r="QM131">
            <v>0</v>
          </cell>
          <cell r="QN131" t="str">
            <v>DEVI SILVIA TAMBUNAN</v>
          </cell>
          <cell r="QO131">
            <v>0</v>
          </cell>
          <cell r="QP131">
            <v>0</v>
          </cell>
          <cell r="QQ131">
            <v>0</v>
          </cell>
          <cell r="QR131">
            <v>0</v>
          </cell>
          <cell r="QT131">
            <v>0</v>
          </cell>
          <cell r="QU131">
            <v>0</v>
          </cell>
          <cell r="QV131">
            <v>0</v>
          </cell>
          <cell r="QW131">
            <v>0</v>
          </cell>
          <cell r="QX131">
            <v>0</v>
          </cell>
          <cell r="QY131">
            <v>0</v>
          </cell>
          <cell r="QZ131">
            <v>0</v>
          </cell>
          <cell r="RA131">
            <v>0</v>
          </cell>
          <cell r="RB131">
            <v>0</v>
          </cell>
          <cell r="RC131">
            <v>0</v>
          </cell>
          <cell r="RD131" t="str">
            <v>QA SCORE</v>
          </cell>
          <cell r="RE131">
            <v>0</v>
          </cell>
          <cell r="RF131">
            <v>0</v>
          </cell>
          <cell r="RG131">
            <v>0</v>
          </cell>
          <cell r="RH131">
            <v>0</v>
          </cell>
          <cell r="RI131">
            <v>0</v>
          </cell>
          <cell r="RJ131">
            <v>0</v>
          </cell>
          <cell r="RK131">
            <v>0</v>
          </cell>
          <cell r="RL131">
            <v>0</v>
          </cell>
          <cell r="RM131">
            <v>0</v>
          </cell>
          <cell r="RN131">
            <v>0</v>
          </cell>
          <cell r="RO131">
            <v>0</v>
          </cell>
          <cell r="RP131">
            <v>0</v>
          </cell>
          <cell r="RQ131">
            <v>0</v>
          </cell>
          <cell r="RR131" t="str">
            <v>NPS</v>
          </cell>
          <cell r="RS131">
            <v>0</v>
          </cell>
          <cell r="RT131" t="str">
            <v>CES</v>
          </cell>
          <cell r="RU131">
            <v>0</v>
          </cell>
          <cell r="RV131">
            <v>0</v>
          </cell>
          <cell r="RW131">
            <v>0</v>
          </cell>
          <cell r="RX131">
            <v>0</v>
          </cell>
          <cell r="RZ131">
            <v>0.37500000000000006</v>
          </cell>
          <cell r="SA131">
            <v>0.37361111111111112</v>
          </cell>
          <cell r="SB131">
            <v>0.38611111111111113</v>
          </cell>
          <cell r="SC131">
            <v>0</v>
          </cell>
          <cell r="SD131">
            <v>0</v>
          </cell>
          <cell r="SE131">
            <v>0.38541666666666674</v>
          </cell>
          <cell r="SF131">
            <v>1.3847222222222224</v>
          </cell>
          <cell r="SG131">
            <v>0.38124999999999998</v>
          </cell>
          <cell r="SH131">
            <v>0</v>
          </cell>
          <cell r="SI131">
            <v>0.38263888888888892</v>
          </cell>
          <cell r="SJ131">
            <v>0.37361111111111123</v>
          </cell>
          <cell r="SK131">
            <v>0.375</v>
          </cell>
          <cell r="SL131">
            <v>0</v>
          </cell>
          <cell r="SM131">
            <v>0</v>
          </cell>
          <cell r="SN131">
            <v>0</v>
          </cell>
          <cell r="SO131">
            <v>0.375</v>
          </cell>
          <cell r="SP131">
            <v>0.37569444444444444</v>
          </cell>
          <cell r="SQ131">
            <v>0</v>
          </cell>
          <cell r="SR131">
            <v>0</v>
          </cell>
          <cell r="SS131">
            <v>0.375</v>
          </cell>
          <cell r="ST131">
            <v>0.4194444444444444</v>
          </cell>
          <cell r="SU131">
            <v>0.41736111111111107</v>
          </cell>
          <cell r="SV131">
            <v>0.38194444444444453</v>
          </cell>
          <cell r="SW131">
            <v>0</v>
          </cell>
          <cell r="SX131">
            <v>0.42013888888888878</v>
          </cell>
          <cell r="SY131">
            <v>0.41805555555555568</v>
          </cell>
          <cell r="SZ131">
            <v>0.41875000000000001</v>
          </cell>
          <cell r="TA131">
            <v>0</v>
          </cell>
          <cell r="TB131">
            <v>0</v>
          </cell>
          <cell r="TC131">
            <v>0</v>
          </cell>
          <cell r="TD131">
            <v>0</v>
          </cell>
          <cell r="TF131">
            <v>0</v>
          </cell>
          <cell r="TG131">
            <v>0</v>
          </cell>
          <cell r="TH131">
            <v>0</v>
          </cell>
          <cell r="TI131">
            <v>0</v>
          </cell>
          <cell r="TJ131">
            <v>0</v>
          </cell>
          <cell r="TK131">
            <v>0</v>
          </cell>
          <cell r="TL131">
            <v>0</v>
          </cell>
          <cell r="TM131">
            <v>0</v>
          </cell>
          <cell r="TN131">
            <v>0</v>
          </cell>
          <cell r="TO131">
            <v>0</v>
          </cell>
          <cell r="TP131">
            <v>0</v>
          </cell>
          <cell r="TQ131">
            <v>0</v>
          </cell>
          <cell r="TR131">
            <v>0</v>
          </cell>
          <cell r="TS131">
            <v>0</v>
          </cell>
          <cell r="TT131">
            <v>0</v>
          </cell>
          <cell r="TU131">
            <v>0</v>
          </cell>
          <cell r="TV131">
            <v>0</v>
          </cell>
          <cell r="TW131">
            <v>0</v>
          </cell>
          <cell r="TX131">
            <v>0</v>
          </cell>
          <cell r="TY131">
            <v>0</v>
          </cell>
          <cell r="TZ131">
            <v>0</v>
          </cell>
          <cell r="UA131">
            <v>0</v>
          </cell>
          <cell r="UB131">
            <v>0</v>
          </cell>
          <cell r="UC131">
            <v>0</v>
          </cell>
          <cell r="UD131">
            <v>0</v>
          </cell>
          <cell r="UE131">
            <v>0</v>
          </cell>
          <cell r="UF131">
            <v>0</v>
          </cell>
          <cell r="UG131">
            <v>0</v>
          </cell>
          <cell r="UH131">
            <v>0</v>
          </cell>
          <cell r="UI131">
            <v>0</v>
          </cell>
          <cell r="UJ131">
            <v>0</v>
          </cell>
          <cell r="UL131">
            <v>0</v>
          </cell>
          <cell r="UM131">
            <v>0</v>
          </cell>
          <cell r="UN131">
            <v>0</v>
          </cell>
          <cell r="UO131">
            <v>0</v>
          </cell>
          <cell r="UP131">
            <v>0</v>
          </cell>
          <cell r="UQ131">
            <v>0</v>
          </cell>
          <cell r="UR131">
            <v>0</v>
          </cell>
          <cell r="US131">
            <v>0</v>
          </cell>
          <cell r="UT131">
            <v>0</v>
          </cell>
          <cell r="UU131">
            <v>0</v>
          </cell>
          <cell r="UV131">
            <v>0</v>
          </cell>
          <cell r="UW131">
            <v>0</v>
          </cell>
          <cell r="UX131">
            <v>0</v>
          </cell>
          <cell r="UY131">
            <v>0</v>
          </cell>
          <cell r="UZ131">
            <v>0</v>
          </cell>
          <cell r="VA131">
            <v>0</v>
          </cell>
          <cell r="VB131">
            <v>0</v>
          </cell>
          <cell r="VC131">
            <v>0</v>
          </cell>
          <cell r="VD131">
            <v>0</v>
          </cell>
          <cell r="VE131">
            <v>0</v>
          </cell>
          <cell r="VF131">
            <v>0</v>
          </cell>
          <cell r="VG131">
            <v>0</v>
          </cell>
          <cell r="VH131">
            <v>0</v>
          </cell>
          <cell r="VI131">
            <v>0</v>
          </cell>
          <cell r="VJ131">
            <v>0</v>
          </cell>
          <cell r="VK131">
            <v>0</v>
          </cell>
          <cell r="VL131">
            <v>0</v>
          </cell>
          <cell r="VM131">
            <v>0</v>
          </cell>
          <cell r="VN131">
            <v>0</v>
          </cell>
          <cell r="VO131">
            <v>0</v>
          </cell>
          <cell r="VP131">
            <v>0</v>
          </cell>
          <cell r="VR131">
            <v>19</v>
          </cell>
          <cell r="VS131">
            <v>28</v>
          </cell>
          <cell r="VT131">
            <v>18</v>
          </cell>
          <cell r="VU131">
            <v>18</v>
          </cell>
          <cell r="VV131">
            <v>9</v>
          </cell>
          <cell r="VW131">
            <v>1</v>
          </cell>
          <cell r="VX131">
            <v>0</v>
          </cell>
          <cell r="VY131">
            <v>1</v>
          </cell>
          <cell r="VZ131">
            <v>0</v>
          </cell>
          <cell r="WA131">
            <v>0</v>
          </cell>
          <cell r="WB131">
            <v>0</v>
          </cell>
          <cell r="WC131">
            <v>0</v>
          </cell>
          <cell r="WD131">
            <v>1</v>
          </cell>
          <cell r="WE131">
            <v>0</v>
          </cell>
          <cell r="WF131">
            <v>0</v>
          </cell>
          <cell r="WG131">
            <v>0</v>
          </cell>
          <cell r="WH131">
            <v>0</v>
          </cell>
          <cell r="WI131">
            <v>0</v>
          </cell>
          <cell r="WJ131">
            <v>0</v>
          </cell>
          <cell r="WK131">
            <v>0</v>
          </cell>
          <cell r="WL131">
            <v>0</v>
          </cell>
          <cell r="WM131">
            <v>0</v>
          </cell>
          <cell r="WN131">
            <v>0</v>
          </cell>
          <cell r="WO131">
            <v>0</v>
          </cell>
          <cell r="WP131">
            <v>0</v>
          </cell>
          <cell r="WQ131">
            <v>1</v>
          </cell>
          <cell r="WR131">
            <v>3</v>
          </cell>
          <cell r="WS131">
            <v>4</v>
          </cell>
          <cell r="WT131">
            <v>0</v>
          </cell>
          <cell r="WU131">
            <v>0</v>
          </cell>
          <cell r="WV131">
            <v>0</v>
          </cell>
          <cell r="WW131">
            <v>0</v>
          </cell>
          <cell r="WX131">
            <v>0</v>
          </cell>
          <cell r="WY131">
            <v>3</v>
          </cell>
          <cell r="WZ131">
            <v>0</v>
          </cell>
          <cell r="XA131">
            <v>0</v>
          </cell>
          <cell r="XB131">
            <v>1</v>
          </cell>
          <cell r="XC131">
            <v>0</v>
          </cell>
          <cell r="XD131">
            <v>1</v>
          </cell>
          <cell r="XE131">
            <v>1</v>
          </cell>
          <cell r="XF131">
            <v>0</v>
          </cell>
          <cell r="XG131">
            <v>0</v>
          </cell>
          <cell r="XH131">
            <v>0</v>
          </cell>
          <cell r="XI131">
            <v>0</v>
          </cell>
          <cell r="XJ131">
            <v>3</v>
          </cell>
          <cell r="XK131">
            <v>7</v>
          </cell>
          <cell r="XL131">
            <v>5</v>
          </cell>
          <cell r="XM131">
            <v>6</v>
          </cell>
          <cell r="XN131">
            <v>18</v>
          </cell>
          <cell r="XO131">
            <v>0</v>
          </cell>
          <cell r="XP131">
            <v>1</v>
          </cell>
          <cell r="XQ131">
            <v>0</v>
          </cell>
          <cell r="XR131">
            <v>1</v>
          </cell>
          <cell r="XS131">
            <v>0</v>
          </cell>
          <cell r="XT131">
            <v>0</v>
          </cell>
          <cell r="XU131">
            <v>0</v>
          </cell>
          <cell r="XV131">
            <v>0</v>
          </cell>
          <cell r="XW131">
            <v>3</v>
          </cell>
          <cell r="XX131">
            <v>4</v>
          </cell>
          <cell r="XY131">
            <v>4</v>
          </cell>
          <cell r="XZ131">
            <v>11</v>
          </cell>
          <cell r="YA131">
            <v>0</v>
          </cell>
          <cell r="YB131">
            <v>0</v>
          </cell>
          <cell r="YC131">
            <v>0</v>
          </cell>
          <cell r="YD131">
            <v>0</v>
          </cell>
          <cell r="YE131">
            <v>0</v>
          </cell>
          <cell r="YF131">
            <v>37</v>
          </cell>
          <cell r="YG131">
            <v>1</v>
          </cell>
          <cell r="YH131">
            <v>0.875</v>
          </cell>
          <cell r="YI131">
            <v>1</v>
          </cell>
          <cell r="YJ131">
            <v>0.94736842105263153</v>
          </cell>
          <cell r="YL131">
            <v>0.93333333333333335</v>
          </cell>
          <cell r="YM131" t="str">
            <v>A</v>
          </cell>
          <cell r="YN131">
            <v>0.93333333333333335</v>
          </cell>
          <cell r="YO131">
            <v>1</v>
          </cell>
          <cell r="YP131">
            <v>0.94736842105263153</v>
          </cell>
        </row>
        <row r="132">
          <cell r="B132" t="str">
            <v>ASTRID BENEDITA AZHARI</v>
          </cell>
          <cell r="C132">
            <v>105566</v>
          </cell>
          <cell r="E132" t="str">
            <v>ISLAM</v>
          </cell>
          <cell r="F132" t="str">
            <v>PHL</v>
          </cell>
          <cell r="G132" t="str">
            <v>POSTPAID</v>
          </cell>
          <cell r="J132">
            <v>18010497</v>
          </cell>
          <cell r="K132">
            <v>570040</v>
          </cell>
          <cell r="L132" t="str">
            <v>PEREMPUAN</v>
          </cell>
          <cell r="M132" t="str">
            <v>AGENT POSTPAID</v>
          </cell>
          <cell r="N132" t="str">
            <v>ANGGITA SITI NUR MARFUAH</v>
          </cell>
          <cell r="O132" t="str">
            <v>AAN YANUAR</v>
          </cell>
          <cell r="Q132">
            <v>0.3743055555555555</v>
          </cell>
          <cell r="R132">
            <v>33</v>
          </cell>
          <cell r="S132" t="str">
            <v>H</v>
          </cell>
          <cell r="AB132">
            <v>0</v>
          </cell>
          <cell r="AD132" t="str">
            <v>LP</v>
          </cell>
          <cell r="AM132">
            <v>0.17916666666666675</v>
          </cell>
          <cell r="AO132" t="str">
            <v>LM</v>
          </cell>
          <cell r="AX132">
            <v>0.38750000000000001</v>
          </cell>
          <cell r="AY132">
            <v>28</v>
          </cell>
          <cell r="AZ132" t="str">
            <v>H</v>
          </cell>
          <cell r="BI132">
            <v>0.3833333333333333</v>
          </cell>
          <cell r="BJ132">
            <v>22</v>
          </cell>
          <cell r="BK132" t="str">
            <v>TDT</v>
          </cell>
          <cell r="BL132" t="str">
            <v>NURUL NABILA</v>
          </cell>
          <cell r="BT132">
            <v>0</v>
          </cell>
          <cell r="BV132" t="str">
            <v>LP</v>
          </cell>
          <cell r="CE132">
            <v>0.38611111111111113</v>
          </cell>
          <cell r="CF132">
            <v>22</v>
          </cell>
          <cell r="CG132" t="str">
            <v>H</v>
          </cell>
          <cell r="CP132">
            <v>0.37916666666666671</v>
          </cell>
          <cell r="CQ132">
            <v>26</v>
          </cell>
          <cell r="CR132" t="str">
            <v>H</v>
          </cell>
          <cell r="DA132">
            <v>0.37916666666666676</v>
          </cell>
          <cell r="DB132">
            <v>30</v>
          </cell>
          <cell r="DC132" t="str">
            <v>H</v>
          </cell>
          <cell r="DL132">
            <v>0.37986111111111115</v>
          </cell>
          <cell r="DM132">
            <v>32</v>
          </cell>
          <cell r="DN132" t="str">
            <v>H</v>
          </cell>
          <cell r="DW132">
            <v>0.36944444444444435</v>
          </cell>
          <cell r="DX132">
            <v>48</v>
          </cell>
          <cell r="DY132" t="str">
            <v>H</v>
          </cell>
          <cell r="EH132">
            <v>0</v>
          </cell>
          <cell r="EJ132" t="str">
            <v>LP</v>
          </cell>
          <cell r="ES132">
            <v>0</v>
          </cell>
          <cell r="EU132" t="str">
            <v>LP</v>
          </cell>
          <cell r="FD132">
            <v>0.375</v>
          </cell>
          <cell r="FE132">
            <v>22</v>
          </cell>
          <cell r="FF132" t="str">
            <v>H</v>
          </cell>
          <cell r="FO132">
            <v>0.37500000000000006</v>
          </cell>
          <cell r="FP132">
            <v>26</v>
          </cell>
          <cell r="FQ132" t="str">
            <v>H</v>
          </cell>
          <cell r="FZ132">
            <v>0.29166666666666669</v>
          </cell>
          <cell r="GA132">
            <v>32</v>
          </cell>
          <cell r="GB132" t="str">
            <v>IMP</v>
          </cell>
          <cell r="GF132" t="str">
            <v>sakit batuk</v>
          </cell>
          <cell r="GK132">
            <v>0.375</v>
          </cell>
          <cell r="GL132">
            <v>33</v>
          </cell>
          <cell r="GM132" t="str">
            <v>H</v>
          </cell>
          <cell r="GV132">
            <v>0</v>
          </cell>
          <cell r="GX132" t="str">
            <v>LP</v>
          </cell>
          <cell r="HG132">
            <v>0</v>
          </cell>
          <cell r="HI132" t="str">
            <v>LP</v>
          </cell>
          <cell r="HR132">
            <v>0.37499999999999994</v>
          </cell>
          <cell r="HS132">
            <v>22</v>
          </cell>
          <cell r="HT132" t="str">
            <v>H</v>
          </cell>
          <cell r="IC132">
            <v>0.41666666666666663</v>
          </cell>
          <cell r="ID132">
            <v>30</v>
          </cell>
          <cell r="IE132" t="str">
            <v>H</v>
          </cell>
          <cell r="IN132">
            <v>0.37986111111111104</v>
          </cell>
          <cell r="IO132">
            <v>32</v>
          </cell>
          <cell r="IP132" t="str">
            <v>H</v>
          </cell>
          <cell r="JF132">
            <v>0</v>
          </cell>
          <cell r="JH132" t="str">
            <v>LP</v>
          </cell>
          <cell r="JQ132">
            <v>0.41527777777777786</v>
          </cell>
          <cell r="JR132">
            <v>22</v>
          </cell>
          <cell r="JS132" t="str">
            <v>H</v>
          </cell>
          <cell r="KB132">
            <v>0.42083333333333339</v>
          </cell>
          <cell r="KC132">
            <v>30</v>
          </cell>
          <cell r="KD132" t="str">
            <v>H</v>
          </cell>
          <cell r="KM132">
            <v>0.41736111111111107</v>
          </cell>
          <cell r="KN132">
            <v>33</v>
          </cell>
          <cell r="KO132" t="str">
            <v>H</v>
          </cell>
          <cell r="KX132">
            <v>0</v>
          </cell>
          <cell r="KZ132" t="str">
            <v>LP</v>
          </cell>
          <cell r="LI132">
            <v>0.375</v>
          </cell>
          <cell r="LJ132">
            <v>22</v>
          </cell>
          <cell r="LK132" t="str">
            <v>H</v>
          </cell>
          <cell r="NB132">
            <v>33</v>
          </cell>
          <cell r="NC132">
            <v>0</v>
          </cell>
          <cell r="ND132">
            <v>0</v>
          </cell>
          <cell r="NE132">
            <v>28</v>
          </cell>
          <cell r="NF132">
            <v>22</v>
          </cell>
          <cell r="NG132">
            <v>0</v>
          </cell>
          <cell r="NH132">
            <v>22</v>
          </cell>
          <cell r="NI132">
            <v>26</v>
          </cell>
          <cell r="NJ132">
            <v>30</v>
          </cell>
          <cell r="NK132">
            <v>32</v>
          </cell>
          <cell r="NL132">
            <v>48</v>
          </cell>
          <cell r="NM132">
            <v>0</v>
          </cell>
          <cell r="NN132">
            <v>0</v>
          </cell>
          <cell r="NO132">
            <v>22</v>
          </cell>
          <cell r="NP132">
            <v>26</v>
          </cell>
          <cell r="NQ132">
            <v>32</v>
          </cell>
          <cell r="NR132">
            <v>33</v>
          </cell>
          <cell r="NS132">
            <v>0</v>
          </cell>
          <cell r="NT132">
            <v>0</v>
          </cell>
          <cell r="NU132">
            <v>22</v>
          </cell>
          <cell r="NV132">
            <v>30</v>
          </cell>
          <cell r="NW132">
            <v>32</v>
          </cell>
          <cell r="NX132">
            <v>0</v>
          </cell>
          <cell r="NY132">
            <v>22</v>
          </cell>
          <cell r="NZ132">
            <v>30</v>
          </cell>
          <cell r="OA132">
            <v>33</v>
          </cell>
          <cell r="OB132">
            <v>0</v>
          </cell>
          <cell r="OC132">
            <v>22</v>
          </cell>
          <cell r="OD132">
            <v>0</v>
          </cell>
          <cell r="OE132">
            <v>0</v>
          </cell>
          <cell r="OF132">
            <v>0</v>
          </cell>
          <cell r="OH132" t="str">
            <v>H</v>
          </cell>
          <cell r="OI132" t="str">
            <v>LP</v>
          </cell>
          <cell r="OJ132" t="str">
            <v>LM</v>
          </cell>
          <cell r="OK132" t="str">
            <v>H</v>
          </cell>
          <cell r="OL132" t="str">
            <v>TDT</v>
          </cell>
          <cell r="OM132" t="str">
            <v>LP</v>
          </cell>
          <cell r="ON132" t="str">
            <v>H</v>
          </cell>
          <cell r="OO132" t="str">
            <v>H</v>
          </cell>
          <cell r="OP132" t="str">
            <v>H</v>
          </cell>
          <cell r="OQ132" t="str">
            <v>H</v>
          </cell>
          <cell r="OR132" t="str">
            <v>H</v>
          </cell>
          <cell r="OS132" t="str">
            <v>LP</v>
          </cell>
          <cell r="OT132" t="str">
            <v>LP</v>
          </cell>
          <cell r="OU132" t="str">
            <v>H</v>
          </cell>
          <cell r="OV132" t="str">
            <v>H</v>
          </cell>
          <cell r="OW132" t="str">
            <v>IMP</v>
          </cell>
          <cell r="OX132" t="str">
            <v>H</v>
          </cell>
          <cell r="OY132" t="str">
            <v>LP</v>
          </cell>
          <cell r="OZ132" t="str">
            <v>LP</v>
          </cell>
          <cell r="PA132" t="str">
            <v>H</v>
          </cell>
          <cell r="PB132" t="str">
            <v>H</v>
          </cell>
          <cell r="PC132" t="str">
            <v>H</v>
          </cell>
          <cell r="PD132" t="str">
            <v>LP</v>
          </cell>
          <cell r="PE132" t="str">
            <v>H</v>
          </cell>
          <cell r="PF132" t="str">
            <v>H</v>
          </cell>
          <cell r="PG132" t="str">
            <v>H</v>
          </cell>
          <cell r="PH132" t="str">
            <v>LP</v>
          </cell>
          <cell r="PI132" t="str">
            <v>H</v>
          </cell>
          <cell r="PJ132">
            <v>0</v>
          </cell>
          <cell r="PK132">
            <v>0</v>
          </cell>
          <cell r="PL132">
            <v>0</v>
          </cell>
          <cell r="PN132">
            <v>0</v>
          </cell>
          <cell r="PO132">
            <v>0</v>
          </cell>
          <cell r="PP132">
            <v>0</v>
          </cell>
          <cell r="PQ132">
            <v>0</v>
          </cell>
          <cell r="PR132" t="str">
            <v>NURUL NABILA</v>
          </cell>
          <cell r="PS132">
            <v>0</v>
          </cell>
          <cell r="PT132">
            <v>0</v>
          </cell>
          <cell r="PU132">
            <v>0</v>
          </cell>
          <cell r="PV132">
            <v>0</v>
          </cell>
          <cell r="PW132">
            <v>0</v>
          </cell>
          <cell r="PX132">
            <v>0</v>
          </cell>
          <cell r="PY132">
            <v>0</v>
          </cell>
          <cell r="PZ132">
            <v>0</v>
          </cell>
          <cell r="QA132">
            <v>0</v>
          </cell>
          <cell r="QB132">
            <v>0</v>
          </cell>
          <cell r="QC132">
            <v>0</v>
          </cell>
          <cell r="QD132">
            <v>0</v>
          </cell>
          <cell r="QE132">
            <v>0</v>
          </cell>
          <cell r="QF132">
            <v>0</v>
          </cell>
          <cell r="QG132">
            <v>0</v>
          </cell>
          <cell r="QH132">
            <v>0</v>
          </cell>
          <cell r="QI132">
            <v>0</v>
          </cell>
          <cell r="QJ132">
            <v>0</v>
          </cell>
          <cell r="QK132">
            <v>0</v>
          </cell>
          <cell r="QL132">
            <v>0</v>
          </cell>
          <cell r="QM132">
            <v>0</v>
          </cell>
          <cell r="QN132">
            <v>0</v>
          </cell>
          <cell r="QO132">
            <v>0</v>
          </cell>
          <cell r="QP132">
            <v>0</v>
          </cell>
          <cell r="QQ132">
            <v>0</v>
          </cell>
          <cell r="QR132">
            <v>0</v>
          </cell>
          <cell r="QT132">
            <v>0</v>
          </cell>
          <cell r="QU132">
            <v>0</v>
          </cell>
          <cell r="QV132">
            <v>0</v>
          </cell>
          <cell r="QW132">
            <v>0</v>
          </cell>
          <cell r="QX132">
            <v>0</v>
          </cell>
          <cell r="QY132">
            <v>0</v>
          </cell>
          <cell r="QZ132">
            <v>0</v>
          </cell>
          <cell r="RA132">
            <v>0</v>
          </cell>
          <cell r="RB132">
            <v>0</v>
          </cell>
          <cell r="RC132">
            <v>0</v>
          </cell>
          <cell r="RD132">
            <v>0</v>
          </cell>
          <cell r="RE132">
            <v>0</v>
          </cell>
          <cell r="RF132">
            <v>0</v>
          </cell>
          <cell r="RG132">
            <v>0</v>
          </cell>
          <cell r="RH132">
            <v>0</v>
          </cell>
          <cell r="RI132">
            <v>0</v>
          </cell>
          <cell r="RJ132">
            <v>0</v>
          </cell>
          <cell r="RK132">
            <v>0</v>
          </cell>
          <cell r="RL132">
            <v>0</v>
          </cell>
          <cell r="RM132">
            <v>0</v>
          </cell>
          <cell r="RN132">
            <v>0</v>
          </cell>
          <cell r="RO132">
            <v>0</v>
          </cell>
          <cell r="RP132">
            <v>0</v>
          </cell>
          <cell r="RQ132">
            <v>0</v>
          </cell>
          <cell r="RR132">
            <v>0</v>
          </cell>
          <cell r="RS132">
            <v>0</v>
          </cell>
          <cell r="RT132">
            <v>0</v>
          </cell>
          <cell r="RU132">
            <v>0</v>
          </cell>
          <cell r="RV132">
            <v>0</v>
          </cell>
          <cell r="RW132">
            <v>0</v>
          </cell>
          <cell r="RX132">
            <v>0</v>
          </cell>
          <cell r="RZ132">
            <v>0.3743055555555555</v>
          </cell>
          <cell r="SA132">
            <v>0</v>
          </cell>
          <cell r="SB132">
            <v>0.17916666666666675</v>
          </cell>
          <cell r="SC132">
            <v>0.38750000000000001</v>
          </cell>
          <cell r="SD132">
            <v>0.3833333333333333</v>
          </cell>
          <cell r="SE132">
            <v>0</v>
          </cell>
          <cell r="SF132">
            <v>0.38611111111111113</v>
          </cell>
          <cell r="SG132">
            <v>0.37916666666666671</v>
          </cell>
          <cell r="SH132">
            <v>0.37916666666666676</v>
          </cell>
          <cell r="SI132">
            <v>0.37986111111111115</v>
          </cell>
          <cell r="SJ132">
            <v>0.36944444444444435</v>
          </cell>
          <cell r="SK132">
            <v>0</v>
          </cell>
          <cell r="SL132">
            <v>0</v>
          </cell>
          <cell r="SM132">
            <v>0.375</v>
          </cell>
          <cell r="SN132">
            <v>0.37500000000000006</v>
          </cell>
          <cell r="SO132">
            <v>0.29166666666666669</v>
          </cell>
          <cell r="SP132">
            <v>0.375</v>
          </cell>
          <cell r="SQ132">
            <v>0</v>
          </cell>
          <cell r="SR132">
            <v>0</v>
          </cell>
          <cell r="SS132">
            <v>0.37499999999999994</v>
          </cell>
          <cell r="ST132">
            <v>0.41666666666666663</v>
          </cell>
          <cell r="SU132">
            <v>0.37986111111111104</v>
          </cell>
          <cell r="SV132">
            <v>0</v>
          </cell>
          <cell r="SW132">
            <v>0.41527777777777786</v>
          </cell>
          <cell r="SX132">
            <v>0.42083333333333339</v>
          </cell>
          <cell r="SY132">
            <v>0.41736111111111107</v>
          </cell>
          <cell r="SZ132">
            <v>0</v>
          </cell>
          <cell r="TA132">
            <v>0.375</v>
          </cell>
          <cell r="TB132">
            <v>0</v>
          </cell>
          <cell r="TC132">
            <v>0</v>
          </cell>
          <cell r="TD132">
            <v>0</v>
          </cell>
          <cell r="TF132">
            <v>0</v>
          </cell>
          <cell r="TG132">
            <v>0</v>
          </cell>
          <cell r="TH132">
            <v>0</v>
          </cell>
          <cell r="TI132">
            <v>0</v>
          </cell>
          <cell r="TJ132">
            <v>0</v>
          </cell>
          <cell r="TK132">
            <v>0</v>
          </cell>
          <cell r="TL132">
            <v>0</v>
          </cell>
          <cell r="TM132">
            <v>0</v>
          </cell>
          <cell r="TN132">
            <v>0</v>
          </cell>
          <cell r="TO132">
            <v>0</v>
          </cell>
          <cell r="TP132">
            <v>0</v>
          </cell>
          <cell r="TQ132">
            <v>0</v>
          </cell>
          <cell r="TR132">
            <v>0</v>
          </cell>
          <cell r="TS132">
            <v>0</v>
          </cell>
          <cell r="TT132">
            <v>0</v>
          </cell>
          <cell r="TU132">
            <v>0</v>
          </cell>
          <cell r="TV132">
            <v>0</v>
          </cell>
          <cell r="TW132">
            <v>0</v>
          </cell>
          <cell r="TX132">
            <v>0</v>
          </cell>
          <cell r="TY132">
            <v>0</v>
          </cell>
          <cell r="TZ132">
            <v>0</v>
          </cell>
          <cell r="UA132">
            <v>0</v>
          </cell>
          <cell r="UB132">
            <v>0</v>
          </cell>
          <cell r="UC132">
            <v>0</v>
          </cell>
          <cell r="UD132">
            <v>0</v>
          </cell>
          <cell r="UE132">
            <v>0</v>
          </cell>
          <cell r="UF132">
            <v>0</v>
          </cell>
          <cell r="UG132">
            <v>0</v>
          </cell>
          <cell r="UH132">
            <v>0</v>
          </cell>
          <cell r="UI132">
            <v>0</v>
          </cell>
          <cell r="UJ132">
            <v>0</v>
          </cell>
          <cell r="UL132">
            <v>0</v>
          </cell>
          <cell r="UM132">
            <v>0</v>
          </cell>
          <cell r="UN132">
            <v>0</v>
          </cell>
          <cell r="UO132">
            <v>0</v>
          </cell>
          <cell r="UP132">
            <v>0</v>
          </cell>
          <cell r="UQ132">
            <v>0</v>
          </cell>
          <cell r="UR132">
            <v>0</v>
          </cell>
          <cell r="US132">
            <v>0</v>
          </cell>
          <cell r="UT132">
            <v>0</v>
          </cell>
          <cell r="UU132">
            <v>0</v>
          </cell>
          <cell r="UV132">
            <v>0</v>
          </cell>
          <cell r="UW132">
            <v>0</v>
          </cell>
          <cell r="UX132">
            <v>0</v>
          </cell>
          <cell r="UY132">
            <v>0</v>
          </cell>
          <cell r="UZ132">
            <v>0</v>
          </cell>
          <cell r="VA132">
            <v>0</v>
          </cell>
          <cell r="VB132">
            <v>0</v>
          </cell>
          <cell r="VC132">
            <v>0</v>
          </cell>
          <cell r="VD132">
            <v>0</v>
          </cell>
          <cell r="VE132">
            <v>0</v>
          </cell>
          <cell r="VF132">
            <v>0</v>
          </cell>
          <cell r="VG132">
            <v>0</v>
          </cell>
          <cell r="VH132">
            <v>0</v>
          </cell>
          <cell r="VI132">
            <v>0</v>
          </cell>
          <cell r="VJ132">
            <v>0</v>
          </cell>
          <cell r="VK132">
            <v>0</v>
          </cell>
          <cell r="VL132">
            <v>0</v>
          </cell>
          <cell r="VM132">
            <v>0</v>
          </cell>
          <cell r="VN132">
            <v>0</v>
          </cell>
          <cell r="VO132">
            <v>0</v>
          </cell>
          <cell r="VP132">
            <v>0</v>
          </cell>
          <cell r="VR132">
            <v>19</v>
          </cell>
          <cell r="VS132">
            <v>28</v>
          </cell>
          <cell r="VT132">
            <v>19</v>
          </cell>
          <cell r="VU132">
            <v>19</v>
          </cell>
          <cell r="VV132">
            <v>9</v>
          </cell>
          <cell r="VW132">
            <v>0</v>
          </cell>
          <cell r="VX132">
            <v>0</v>
          </cell>
          <cell r="VY132">
            <v>0</v>
          </cell>
          <cell r="VZ132">
            <v>0</v>
          </cell>
          <cell r="WA132">
            <v>0</v>
          </cell>
          <cell r="WB132">
            <v>0</v>
          </cell>
          <cell r="WC132">
            <v>0</v>
          </cell>
          <cell r="WD132">
            <v>0</v>
          </cell>
          <cell r="WE132">
            <v>0</v>
          </cell>
          <cell r="WF132">
            <v>0</v>
          </cell>
          <cell r="WG132">
            <v>0</v>
          </cell>
          <cell r="WH132">
            <v>0</v>
          </cell>
          <cell r="WI132">
            <v>0</v>
          </cell>
          <cell r="WJ132">
            <v>0</v>
          </cell>
          <cell r="WK132">
            <v>0</v>
          </cell>
          <cell r="WL132">
            <v>0</v>
          </cell>
          <cell r="WM132">
            <v>0</v>
          </cell>
          <cell r="WN132">
            <v>0</v>
          </cell>
          <cell r="WO132">
            <v>1</v>
          </cell>
          <cell r="WP132">
            <v>1</v>
          </cell>
          <cell r="WQ132">
            <v>1</v>
          </cell>
          <cell r="WR132">
            <v>0</v>
          </cell>
          <cell r="WS132">
            <v>1</v>
          </cell>
          <cell r="WT132">
            <v>0</v>
          </cell>
          <cell r="WU132">
            <v>0</v>
          </cell>
          <cell r="WV132">
            <v>0</v>
          </cell>
          <cell r="WW132">
            <v>0</v>
          </cell>
          <cell r="WX132">
            <v>0</v>
          </cell>
          <cell r="WY132">
            <v>0</v>
          </cell>
          <cell r="WZ132">
            <v>0</v>
          </cell>
          <cell r="XA132">
            <v>0</v>
          </cell>
          <cell r="XB132">
            <v>0</v>
          </cell>
          <cell r="XC132">
            <v>0</v>
          </cell>
          <cell r="XD132">
            <v>0</v>
          </cell>
          <cell r="XE132">
            <v>0</v>
          </cell>
          <cell r="XF132">
            <v>0</v>
          </cell>
          <cell r="XG132">
            <v>0</v>
          </cell>
          <cell r="XH132">
            <v>0</v>
          </cell>
          <cell r="XI132">
            <v>0</v>
          </cell>
          <cell r="XJ132">
            <v>0</v>
          </cell>
          <cell r="XK132">
            <v>7</v>
          </cell>
          <cell r="XL132">
            <v>6</v>
          </cell>
          <cell r="XM132">
            <v>6</v>
          </cell>
          <cell r="XN132">
            <v>19</v>
          </cell>
          <cell r="XO132">
            <v>0</v>
          </cell>
          <cell r="XP132">
            <v>0</v>
          </cell>
          <cell r="XQ132">
            <v>0</v>
          </cell>
          <cell r="XR132">
            <v>0</v>
          </cell>
          <cell r="XS132">
            <v>0</v>
          </cell>
          <cell r="XT132">
            <v>0</v>
          </cell>
          <cell r="XU132">
            <v>0</v>
          </cell>
          <cell r="XV132">
            <v>0</v>
          </cell>
          <cell r="XW132">
            <v>2</v>
          </cell>
          <cell r="XX132">
            <v>4</v>
          </cell>
          <cell r="XY132">
            <v>4</v>
          </cell>
          <cell r="XZ132">
            <v>10</v>
          </cell>
          <cell r="YA132">
            <v>0</v>
          </cell>
          <cell r="YB132">
            <v>0</v>
          </cell>
          <cell r="YC132">
            <v>0</v>
          </cell>
          <cell r="YD132">
            <v>0</v>
          </cell>
          <cell r="YE132">
            <v>0</v>
          </cell>
          <cell r="YF132">
            <v>38</v>
          </cell>
          <cell r="YG132">
            <v>1</v>
          </cell>
          <cell r="YH132">
            <v>1</v>
          </cell>
          <cell r="YI132">
            <v>1</v>
          </cell>
          <cell r="YJ132">
            <v>1</v>
          </cell>
          <cell r="YL132">
            <v>1</v>
          </cell>
          <cell r="YM132" t="str">
            <v>A</v>
          </cell>
          <cell r="YN132">
            <v>1</v>
          </cell>
          <cell r="YO132">
            <v>0</v>
          </cell>
          <cell r="YP132">
            <v>1</v>
          </cell>
        </row>
        <row r="133">
          <cell r="B133" t="str">
            <v>ANDITA HAPSARI</v>
          </cell>
          <cell r="C133">
            <v>160069</v>
          </cell>
          <cell r="D133" t="str">
            <v>9</v>
          </cell>
          <cell r="E133" t="str">
            <v>ISLAM</v>
          </cell>
          <cell r="F133" t="str">
            <v>PHL</v>
          </cell>
          <cell r="G133" t="str">
            <v>POSTPAID</v>
          </cell>
          <cell r="J133">
            <v>19234866</v>
          </cell>
          <cell r="K133">
            <v>570159</v>
          </cell>
          <cell r="L133" t="str">
            <v>PEREMPUAN</v>
          </cell>
          <cell r="M133" t="str">
            <v>AGENT POSTPAID</v>
          </cell>
          <cell r="N133" t="str">
            <v>IIN TARINAH</v>
          </cell>
          <cell r="O133" t="str">
            <v>AAN YANUAR</v>
          </cell>
          <cell r="Q133">
            <v>0.37499999999999994</v>
          </cell>
          <cell r="R133">
            <v>25</v>
          </cell>
          <cell r="S133" t="str">
            <v>H</v>
          </cell>
          <cell r="AB133">
            <v>0.41875000000000001</v>
          </cell>
          <cell r="AC133">
            <v>26</v>
          </cell>
          <cell r="AD133" t="str">
            <v>H</v>
          </cell>
          <cell r="AM133">
            <v>0.38194444444444453</v>
          </cell>
          <cell r="AN133">
            <v>32</v>
          </cell>
          <cell r="AO133" t="str">
            <v>H</v>
          </cell>
          <cell r="AX133">
            <v>0</v>
          </cell>
          <cell r="AZ133" t="str">
            <v>TLPL</v>
          </cell>
          <cell r="BA133" t="str">
            <v>BELLA RIZKY FEBRIANI</v>
          </cell>
          <cell r="BB133" t="str">
            <v>QA SCORE</v>
          </cell>
          <cell r="BI133">
            <v>0</v>
          </cell>
          <cell r="BK133" t="str">
            <v>LP</v>
          </cell>
          <cell r="BT133">
            <v>0.37916666666666671</v>
          </cell>
          <cell r="BU133">
            <v>26</v>
          </cell>
          <cell r="BV133" t="str">
            <v>TLPM</v>
          </cell>
          <cell r="BW133" t="str">
            <v>BELLA RIZKY FEBRIANI</v>
          </cell>
          <cell r="BX133" t="str">
            <v>QA SCORE</v>
          </cell>
          <cell r="CE133">
            <v>0.37499999999999994</v>
          </cell>
          <cell r="CF133">
            <v>28</v>
          </cell>
          <cell r="CG133" t="str">
            <v>TDT</v>
          </cell>
          <cell r="CH133" t="str">
            <v>ANNISA NUR AFIDAH</v>
          </cell>
          <cell r="CP133">
            <v>0</v>
          </cell>
          <cell r="CR133" t="str">
            <v>TLPL</v>
          </cell>
          <cell r="CS133" t="str">
            <v>CHRISTIN ANGELINA SIMARMATA</v>
          </cell>
          <cell r="CT133" t="str">
            <v>KETEPATAN LOGIN</v>
          </cell>
          <cell r="DA133">
            <v>1.3743055555555557</v>
          </cell>
          <cell r="DB133">
            <v>33</v>
          </cell>
          <cell r="DC133" t="str">
            <v>H</v>
          </cell>
          <cell r="DL133">
            <v>0.38263888888888897</v>
          </cell>
          <cell r="DM133">
            <v>22</v>
          </cell>
          <cell r="DN133" t="str">
            <v>TLPM</v>
          </cell>
          <cell r="DO133" t="str">
            <v>CHRISTIN ANGELINA SIMARMATA</v>
          </cell>
          <cell r="DP133" t="str">
            <v>KETEPATAN LOGIN</v>
          </cell>
          <cell r="DW133">
            <v>0.37499999999999994</v>
          </cell>
          <cell r="DX133">
            <v>22</v>
          </cell>
          <cell r="DY133" t="str">
            <v>H</v>
          </cell>
          <cell r="EH133">
            <v>0.37083333333333335</v>
          </cell>
          <cell r="EI133">
            <v>30</v>
          </cell>
          <cell r="EJ133" t="str">
            <v>H</v>
          </cell>
          <cell r="ES133">
            <v>0.375</v>
          </cell>
          <cell r="ET133">
            <v>33</v>
          </cell>
          <cell r="EU133" t="str">
            <v>H</v>
          </cell>
          <cell r="FD133">
            <v>0</v>
          </cell>
          <cell r="FF133" t="str">
            <v>LP</v>
          </cell>
          <cell r="FO133">
            <v>0</v>
          </cell>
          <cell r="FQ133" t="str">
            <v>LP</v>
          </cell>
          <cell r="FZ133">
            <v>0</v>
          </cell>
          <cell r="GB133" t="str">
            <v>TLPL</v>
          </cell>
          <cell r="GC133" t="str">
            <v>OSHA ROSHALIA</v>
          </cell>
          <cell r="GD133" t="str">
            <v>NPS</v>
          </cell>
          <cell r="GK133">
            <v>0.37083333333333329</v>
          </cell>
          <cell r="GL133">
            <v>41</v>
          </cell>
          <cell r="GM133" t="str">
            <v>H</v>
          </cell>
          <cell r="GV133">
            <v>0</v>
          </cell>
          <cell r="GX133" t="str">
            <v>LP</v>
          </cell>
          <cell r="HG133">
            <v>0</v>
          </cell>
          <cell r="HI133" t="str">
            <v>CD</v>
          </cell>
          <cell r="HJ133" t="str">
            <v>OSHA ROSHALIA</v>
          </cell>
          <cell r="HK133" t="str">
            <v>NPS</v>
          </cell>
          <cell r="HN133" t="str">
            <v>IBU MASUK RS</v>
          </cell>
          <cell r="HR133">
            <v>0.37083333333333324</v>
          </cell>
          <cell r="HS133">
            <v>28</v>
          </cell>
          <cell r="HT133" t="str">
            <v>H</v>
          </cell>
          <cell r="IC133">
            <v>0.37638888888888894</v>
          </cell>
          <cell r="ID133">
            <v>32</v>
          </cell>
          <cell r="IE133" t="str">
            <v>H</v>
          </cell>
          <cell r="IN133">
            <v>0</v>
          </cell>
          <cell r="IP133" t="str">
            <v>LP</v>
          </cell>
          <cell r="JF133">
            <v>0.38263888888888897</v>
          </cell>
          <cell r="JG133">
            <v>22</v>
          </cell>
          <cell r="JH133" t="str">
            <v>H</v>
          </cell>
          <cell r="JQ133">
            <v>0.37152777777777785</v>
          </cell>
          <cell r="JR133">
            <v>26</v>
          </cell>
          <cell r="JS133" t="str">
            <v>H</v>
          </cell>
          <cell r="KB133">
            <v>0.36944444444444452</v>
          </cell>
          <cell r="KC133">
            <v>32</v>
          </cell>
          <cell r="KD133" t="str">
            <v>H</v>
          </cell>
          <cell r="KM133">
            <v>0</v>
          </cell>
          <cell r="KO133" t="str">
            <v>LP</v>
          </cell>
          <cell r="KX133">
            <v>1.3715277777777777</v>
          </cell>
          <cell r="KY133">
            <v>22</v>
          </cell>
          <cell r="KZ133" t="str">
            <v>H</v>
          </cell>
          <cell r="LI133">
            <v>0.36805555555555552</v>
          </cell>
          <cell r="LJ133">
            <v>24</v>
          </cell>
          <cell r="LK133" t="str">
            <v>H</v>
          </cell>
          <cell r="NB133">
            <v>25</v>
          </cell>
          <cell r="NC133">
            <v>26</v>
          </cell>
          <cell r="ND133">
            <v>32</v>
          </cell>
          <cell r="NE133">
            <v>0</v>
          </cell>
          <cell r="NF133">
            <v>0</v>
          </cell>
          <cell r="NG133">
            <v>26</v>
          </cell>
          <cell r="NH133">
            <v>28</v>
          </cell>
          <cell r="NI133">
            <v>0</v>
          </cell>
          <cell r="NJ133">
            <v>33</v>
          </cell>
          <cell r="NK133">
            <v>22</v>
          </cell>
          <cell r="NL133">
            <v>22</v>
          </cell>
          <cell r="NM133">
            <v>30</v>
          </cell>
          <cell r="NN133">
            <v>33</v>
          </cell>
          <cell r="NO133">
            <v>0</v>
          </cell>
          <cell r="NP133">
            <v>0</v>
          </cell>
          <cell r="NQ133">
            <v>0</v>
          </cell>
          <cell r="NR133">
            <v>41</v>
          </cell>
          <cell r="NS133">
            <v>0</v>
          </cell>
          <cell r="NT133">
            <v>0</v>
          </cell>
          <cell r="NU133">
            <v>28</v>
          </cell>
          <cell r="NV133">
            <v>32</v>
          </cell>
          <cell r="NW133">
            <v>0</v>
          </cell>
          <cell r="NX133">
            <v>22</v>
          </cell>
          <cell r="NY133">
            <v>26</v>
          </cell>
          <cell r="NZ133">
            <v>32</v>
          </cell>
          <cell r="OA133">
            <v>0</v>
          </cell>
          <cell r="OB133">
            <v>22</v>
          </cell>
          <cell r="OC133">
            <v>24</v>
          </cell>
          <cell r="OD133">
            <v>0</v>
          </cell>
          <cell r="OE133">
            <v>0</v>
          </cell>
          <cell r="OF133">
            <v>0</v>
          </cell>
          <cell r="OH133" t="str">
            <v>H</v>
          </cell>
          <cell r="OI133" t="str">
            <v>H</v>
          </cell>
          <cell r="OJ133" t="str">
            <v>H</v>
          </cell>
          <cell r="OK133" t="str">
            <v>TLPL</v>
          </cell>
          <cell r="OL133" t="str">
            <v>LP</v>
          </cell>
          <cell r="OM133" t="str">
            <v>TLPM</v>
          </cell>
          <cell r="ON133" t="str">
            <v>TDT</v>
          </cell>
          <cell r="OO133" t="str">
            <v>TLPL</v>
          </cell>
          <cell r="OP133" t="str">
            <v>H</v>
          </cell>
          <cell r="OQ133" t="str">
            <v>TLPM</v>
          </cell>
          <cell r="OR133" t="str">
            <v>H</v>
          </cell>
          <cell r="OS133" t="str">
            <v>H</v>
          </cell>
          <cell r="OT133" t="str">
            <v>H</v>
          </cell>
          <cell r="OU133" t="str">
            <v>LP</v>
          </cell>
          <cell r="OV133" t="str">
            <v>LP</v>
          </cell>
          <cell r="OW133" t="str">
            <v>TLPL</v>
          </cell>
          <cell r="OX133" t="str">
            <v>H</v>
          </cell>
          <cell r="OY133" t="str">
            <v>LP</v>
          </cell>
          <cell r="OZ133" t="str">
            <v>CD</v>
          </cell>
          <cell r="PA133" t="str">
            <v>H</v>
          </cell>
          <cell r="PB133" t="str">
            <v>H</v>
          </cell>
          <cell r="PC133" t="str">
            <v>LP</v>
          </cell>
          <cell r="PD133" t="str">
            <v>H</v>
          </cell>
          <cell r="PE133" t="str">
            <v>H</v>
          </cell>
          <cell r="PF133" t="str">
            <v>H</v>
          </cell>
          <cell r="PG133" t="str">
            <v>LP</v>
          </cell>
          <cell r="PH133" t="str">
            <v>H</v>
          </cell>
          <cell r="PI133" t="str">
            <v>H</v>
          </cell>
          <cell r="PJ133">
            <v>0</v>
          </cell>
          <cell r="PK133">
            <v>0</v>
          </cell>
          <cell r="PL133">
            <v>0</v>
          </cell>
          <cell r="PN133">
            <v>0</v>
          </cell>
          <cell r="PO133">
            <v>0</v>
          </cell>
          <cell r="PP133">
            <v>0</v>
          </cell>
          <cell r="PQ133" t="str">
            <v>BELLA RIZKY FEBRIANI</v>
          </cell>
          <cell r="PR133">
            <v>0</v>
          </cell>
          <cell r="PS133" t="str">
            <v>BELLA RIZKY FEBRIANI</v>
          </cell>
          <cell r="PT133" t="str">
            <v>ANNISA NUR AFIDAH</v>
          </cell>
          <cell r="PU133" t="str">
            <v>CHRISTIN ANGELINA SIMARMATA</v>
          </cell>
          <cell r="PV133">
            <v>0</v>
          </cell>
          <cell r="PW133" t="str">
            <v>CHRISTIN ANGELINA SIMARMATA</v>
          </cell>
          <cell r="PX133">
            <v>0</v>
          </cell>
          <cell r="PY133">
            <v>0</v>
          </cell>
          <cell r="PZ133">
            <v>0</v>
          </cell>
          <cell r="QA133">
            <v>0</v>
          </cell>
          <cell r="QB133">
            <v>0</v>
          </cell>
          <cell r="QC133" t="str">
            <v>OSHA ROSHALIA</v>
          </cell>
          <cell r="QD133">
            <v>0</v>
          </cell>
          <cell r="QE133">
            <v>0</v>
          </cell>
          <cell r="QF133" t="str">
            <v>OSHA ROSHALIA</v>
          </cell>
          <cell r="QG133">
            <v>0</v>
          </cell>
          <cell r="QH133">
            <v>0</v>
          </cell>
          <cell r="QI133">
            <v>0</v>
          </cell>
          <cell r="QJ133">
            <v>0</v>
          </cell>
          <cell r="QK133">
            <v>0</v>
          </cell>
          <cell r="QL133">
            <v>0</v>
          </cell>
          <cell r="QM133">
            <v>0</v>
          </cell>
          <cell r="QN133">
            <v>0</v>
          </cell>
          <cell r="QO133">
            <v>0</v>
          </cell>
          <cell r="QP133">
            <v>0</v>
          </cell>
          <cell r="QQ133">
            <v>0</v>
          </cell>
          <cell r="QR133">
            <v>0</v>
          </cell>
          <cell r="QT133">
            <v>0</v>
          </cell>
          <cell r="QU133">
            <v>0</v>
          </cell>
          <cell r="QV133">
            <v>0</v>
          </cell>
          <cell r="QW133" t="str">
            <v>QA SCORE</v>
          </cell>
          <cell r="QX133">
            <v>0</v>
          </cell>
          <cell r="QY133" t="str">
            <v>QA SCORE</v>
          </cell>
          <cell r="QZ133">
            <v>0</v>
          </cell>
          <cell r="RA133" t="str">
            <v>KETEPATAN LOGIN</v>
          </cell>
          <cell r="RB133">
            <v>0</v>
          </cell>
          <cell r="RC133" t="str">
            <v>KETEPATAN LOGIN</v>
          </cell>
          <cell r="RD133">
            <v>0</v>
          </cell>
          <cell r="RE133">
            <v>0</v>
          </cell>
          <cell r="RF133">
            <v>0</v>
          </cell>
          <cell r="RG133">
            <v>0</v>
          </cell>
          <cell r="RH133">
            <v>0</v>
          </cell>
          <cell r="RI133" t="str">
            <v>NPS</v>
          </cell>
          <cell r="RJ133">
            <v>0</v>
          </cell>
          <cell r="RK133">
            <v>0</v>
          </cell>
          <cell r="RL133" t="str">
            <v>NPS</v>
          </cell>
          <cell r="RM133">
            <v>0</v>
          </cell>
          <cell r="RN133">
            <v>0</v>
          </cell>
          <cell r="RO133">
            <v>0</v>
          </cell>
          <cell r="RP133">
            <v>0</v>
          </cell>
          <cell r="RQ133">
            <v>0</v>
          </cell>
          <cell r="RR133">
            <v>0</v>
          </cell>
          <cell r="RS133">
            <v>0</v>
          </cell>
          <cell r="RT133">
            <v>0</v>
          </cell>
          <cell r="RU133">
            <v>0</v>
          </cell>
          <cell r="RV133">
            <v>0</v>
          </cell>
          <cell r="RW133">
            <v>0</v>
          </cell>
          <cell r="RX133">
            <v>0</v>
          </cell>
          <cell r="RZ133">
            <v>0.37499999999999994</v>
          </cell>
          <cell r="SA133">
            <v>0.41875000000000001</v>
          </cell>
          <cell r="SB133">
            <v>0.38194444444444453</v>
          </cell>
          <cell r="SC133">
            <v>0</v>
          </cell>
          <cell r="SD133">
            <v>0</v>
          </cell>
          <cell r="SE133">
            <v>0.37916666666666671</v>
          </cell>
          <cell r="SF133">
            <v>0.37499999999999994</v>
          </cell>
          <cell r="SG133">
            <v>0</v>
          </cell>
          <cell r="SH133">
            <v>1.3743055555555557</v>
          </cell>
          <cell r="SI133">
            <v>0.38263888888888897</v>
          </cell>
          <cell r="SJ133">
            <v>0.37499999999999994</v>
          </cell>
          <cell r="SK133">
            <v>0.37083333333333335</v>
          </cell>
          <cell r="SL133">
            <v>0.375</v>
          </cell>
          <cell r="SM133">
            <v>0</v>
          </cell>
          <cell r="SN133">
            <v>0</v>
          </cell>
          <cell r="SO133">
            <v>0</v>
          </cell>
          <cell r="SP133">
            <v>0.37083333333333329</v>
          </cell>
          <cell r="SQ133">
            <v>0</v>
          </cell>
          <cell r="SR133">
            <v>0</v>
          </cell>
          <cell r="SS133">
            <v>0.37083333333333324</v>
          </cell>
          <cell r="ST133">
            <v>0.37638888888888894</v>
          </cell>
          <cell r="SU133">
            <v>0</v>
          </cell>
          <cell r="SV133">
            <v>0.38263888888888897</v>
          </cell>
          <cell r="SW133">
            <v>0.37152777777777785</v>
          </cell>
          <cell r="SX133">
            <v>0.36944444444444452</v>
          </cell>
          <cell r="SY133">
            <v>0</v>
          </cell>
          <cell r="SZ133">
            <v>1.3715277777777777</v>
          </cell>
          <cell r="TA133">
            <v>0.36805555555555552</v>
          </cell>
          <cell r="TB133">
            <v>0</v>
          </cell>
          <cell r="TC133">
            <v>0</v>
          </cell>
          <cell r="TD133">
            <v>0</v>
          </cell>
          <cell r="TF133">
            <v>0</v>
          </cell>
          <cell r="TG133">
            <v>0</v>
          </cell>
          <cell r="TH133">
            <v>0</v>
          </cell>
          <cell r="TI133">
            <v>0</v>
          </cell>
          <cell r="TJ133">
            <v>0</v>
          </cell>
          <cell r="TK133">
            <v>0</v>
          </cell>
          <cell r="TL133">
            <v>0</v>
          </cell>
          <cell r="TM133">
            <v>0</v>
          </cell>
          <cell r="TN133">
            <v>0</v>
          </cell>
          <cell r="TO133">
            <v>0</v>
          </cell>
          <cell r="TP133">
            <v>0</v>
          </cell>
          <cell r="TQ133">
            <v>0</v>
          </cell>
          <cell r="TR133">
            <v>0</v>
          </cell>
          <cell r="TS133">
            <v>0</v>
          </cell>
          <cell r="TT133">
            <v>0</v>
          </cell>
          <cell r="TU133">
            <v>0</v>
          </cell>
          <cell r="TV133">
            <v>0</v>
          </cell>
          <cell r="TW133">
            <v>0</v>
          </cell>
          <cell r="TX133">
            <v>0</v>
          </cell>
          <cell r="TY133">
            <v>0</v>
          </cell>
          <cell r="TZ133">
            <v>0</v>
          </cell>
          <cell r="UA133">
            <v>0</v>
          </cell>
          <cell r="UB133">
            <v>0</v>
          </cell>
          <cell r="UC133">
            <v>0</v>
          </cell>
          <cell r="UD133">
            <v>0</v>
          </cell>
          <cell r="UE133">
            <v>0</v>
          </cell>
          <cell r="UF133">
            <v>0</v>
          </cell>
          <cell r="UG133">
            <v>0</v>
          </cell>
          <cell r="UH133">
            <v>0</v>
          </cell>
          <cell r="UI133">
            <v>0</v>
          </cell>
          <cell r="UJ133">
            <v>0</v>
          </cell>
          <cell r="UL133">
            <v>0</v>
          </cell>
          <cell r="UM133">
            <v>0</v>
          </cell>
          <cell r="UN133">
            <v>0</v>
          </cell>
          <cell r="UO133">
            <v>0</v>
          </cell>
          <cell r="UP133">
            <v>0</v>
          </cell>
          <cell r="UQ133">
            <v>0</v>
          </cell>
          <cell r="UR133">
            <v>0</v>
          </cell>
          <cell r="US133">
            <v>0</v>
          </cell>
          <cell r="UT133">
            <v>0</v>
          </cell>
          <cell r="UU133">
            <v>0</v>
          </cell>
          <cell r="UV133">
            <v>0</v>
          </cell>
          <cell r="UW133">
            <v>0</v>
          </cell>
          <cell r="UX133">
            <v>0</v>
          </cell>
          <cell r="UY133">
            <v>0</v>
          </cell>
          <cell r="UZ133">
            <v>0</v>
          </cell>
          <cell r="VA133">
            <v>0</v>
          </cell>
          <cell r="VB133">
            <v>0</v>
          </cell>
          <cell r="VC133">
            <v>0</v>
          </cell>
          <cell r="VD133">
            <v>0</v>
          </cell>
          <cell r="VE133">
            <v>0</v>
          </cell>
          <cell r="VF133">
            <v>0</v>
          </cell>
          <cell r="VG133">
            <v>0</v>
          </cell>
          <cell r="VH133">
            <v>0</v>
          </cell>
          <cell r="VI133">
            <v>0</v>
          </cell>
          <cell r="VJ133">
            <v>0</v>
          </cell>
          <cell r="VK133">
            <v>0</v>
          </cell>
          <cell r="VL133">
            <v>0</v>
          </cell>
          <cell r="VM133">
            <v>0</v>
          </cell>
          <cell r="VN133">
            <v>0</v>
          </cell>
          <cell r="VO133">
            <v>0</v>
          </cell>
          <cell r="VP133">
            <v>0</v>
          </cell>
          <cell r="VR133">
            <v>19</v>
          </cell>
          <cell r="VS133">
            <v>28</v>
          </cell>
          <cell r="VT133">
            <v>19</v>
          </cell>
          <cell r="VU133">
            <v>18</v>
          </cell>
          <cell r="VV133">
            <v>9</v>
          </cell>
          <cell r="VW133">
            <v>0</v>
          </cell>
          <cell r="VX133">
            <v>0</v>
          </cell>
          <cell r="VY133">
            <v>0</v>
          </cell>
          <cell r="VZ133">
            <v>0</v>
          </cell>
          <cell r="WA133">
            <v>0</v>
          </cell>
          <cell r="WB133">
            <v>0</v>
          </cell>
          <cell r="WC133">
            <v>0</v>
          </cell>
          <cell r="WD133">
            <v>0</v>
          </cell>
          <cell r="WE133">
            <v>0</v>
          </cell>
          <cell r="WF133">
            <v>0</v>
          </cell>
          <cell r="WG133">
            <v>1</v>
          </cell>
          <cell r="WH133">
            <v>0</v>
          </cell>
          <cell r="WI133">
            <v>0</v>
          </cell>
          <cell r="WJ133">
            <v>1</v>
          </cell>
          <cell r="WK133">
            <v>0</v>
          </cell>
          <cell r="WL133">
            <v>0</v>
          </cell>
          <cell r="WM133">
            <v>0</v>
          </cell>
          <cell r="WN133">
            <v>0</v>
          </cell>
          <cell r="WO133">
            <v>0</v>
          </cell>
          <cell r="WP133">
            <v>0</v>
          </cell>
          <cell r="WQ133">
            <v>1</v>
          </cell>
          <cell r="WR133">
            <v>0</v>
          </cell>
          <cell r="WS133">
            <v>1</v>
          </cell>
          <cell r="WT133">
            <v>3</v>
          </cell>
          <cell r="WU133">
            <v>2</v>
          </cell>
          <cell r="WV133">
            <v>0</v>
          </cell>
          <cell r="WW133">
            <v>0</v>
          </cell>
          <cell r="WX133">
            <v>5</v>
          </cell>
          <cell r="WY133">
            <v>5</v>
          </cell>
          <cell r="WZ133">
            <v>0</v>
          </cell>
          <cell r="XA133">
            <v>2</v>
          </cell>
          <cell r="XB133">
            <v>0</v>
          </cell>
          <cell r="XC133">
            <v>0</v>
          </cell>
          <cell r="XD133">
            <v>2</v>
          </cell>
          <cell r="XE133">
            <v>2</v>
          </cell>
          <cell r="XF133">
            <v>0</v>
          </cell>
          <cell r="XG133">
            <v>0</v>
          </cell>
          <cell r="XH133">
            <v>0</v>
          </cell>
          <cell r="XI133">
            <v>0</v>
          </cell>
          <cell r="XJ133">
            <v>6</v>
          </cell>
          <cell r="XK133">
            <v>7</v>
          </cell>
          <cell r="XL133">
            <v>5</v>
          </cell>
          <cell r="XM133">
            <v>6</v>
          </cell>
          <cell r="XN133">
            <v>18</v>
          </cell>
          <cell r="XO133">
            <v>0</v>
          </cell>
          <cell r="XP133">
            <v>0</v>
          </cell>
          <cell r="XQ133">
            <v>0</v>
          </cell>
          <cell r="XR133">
            <v>0</v>
          </cell>
          <cell r="XS133">
            <v>0</v>
          </cell>
          <cell r="XT133">
            <v>0</v>
          </cell>
          <cell r="XU133">
            <v>0</v>
          </cell>
          <cell r="XV133">
            <v>0</v>
          </cell>
          <cell r="XW133">
            <v>1</v>
          </cell>
          <cell r="XX133">
            <v>3</v>
          </cell>
          <cell r="XY133">
            <v>3</v>
          </cell>
          <cell r="XZ133">
            <v>7</v>
          </cell>
          <cell r="YA133">
            <v>0</v>
          </cell>
          <cell r="YB133">
            <v>0</v>
          </cell>
          <cell r="YC133">
            <v>0</v>
          </cell>
          <cell r="YD133">
            <v>0</v>
          </cell>
          <cell r="YE133">
            <v>0</v>
          </cell>
          <cell r="YF133">
            <v>36</v>
          </cell>
          <cell r="YG133">
            <v>1</v>
          </cell>
          <cell r="YH133">
            <v>1</v>
          </cell>
          <cell r="YI133">
            <v>1</v>
          </cell>
          <cell r="YJ133">
            <v>1</v>
          </cell>
          <cell r="YL133">
            <v>1</v>
          </cell>
          <cell r="YM133" t="str">
            <v>A</v>
          </cell>
          <cell r="YN133">
            <v>1</v>
          </cell>
          <cell r="YO133">
            <v>0</v>
          </cell>
          <cell r="YP133">
            <v>1</v>
          </cell>
        </row>
        <row r="134">
          <cell r="B134" t="str">
            <v>DWI DEFIANA HERLIANTI</v>
          </cell>
          <cell r="C134">
            <v>30429</v>
          </cell>
          <cell r="D134" t="str">
            <v>134</v>
          </cell>
          <cell r="E134" t="str">
            <v>ISLAM</v>
          </cell>
          <cell r="F134" t="str">
            <v>PKWT</v>
          </cell>
          <cell r="G134" t="str">
            <v>POSTPAID</v>
          </cell>
          <cell r="J134">
            <v>14013485</v>
          </cell>
          <cell r="K134">
            <v>570055</v>
          </cell>
          <cell r="L134" t="str">
            <v>PEREMPUAN</v>
          </cell>
          <cell r="M134" t="str">
            <v>AGENT POSTPAID</v>
          </cell>
          <cell r="N134" t="str">
            <v>WELLY FERDINANT NUGRAHA</v>
          </cell>
          <cell r="O134" t="str">
            <v>AAN YANUAR</v>
          </cell>
          <cell r="Q134">
            <v>0.375</v>
          </cell>
          <cell r="R134">
            <v>30</v>
          </cell>
          <cell r="S134" t="str">
            <v>H</v>
          </cell>
          <cell r="AB134">
            <v>0.1875</v>
          </cell>
          <cell r="AC134" t="str">
            <v>66-2</v>
          </cell>
          <cell r="AD134" t="str">
            <v>H</v>
          </cell>
          <cell r="AM134">
            <v>0</v>
          </cell>
          <cell r="AO134" t="str">
            <v>LP</v>
          </cell>
          <cell r="AX134">
            <v>0.375</v>
          </cell>
          <cell r="AY134">
            <v>22</v>
          </cell>
          <cell r="AZ134" t="str">
            <v>H</v>
          </cell>
          <cell r="BI134">
            <v>1.4166666666666667</v>
          </cell>
          <cell r="BJ134">
            <v>23</v>
          </cell>
          <cell r="BK134" t="str">
            <v>H</v>
          </cell>
          <cell r="BT134">
            <v>0.37777777777777777</v>
          </cell>
          <cell r="BU134">
            <v>30</v>
          </cell>
          <cell r="BV134" t="str">
            <v>H</v>
          </cell>
          <cell r="CE134">
            <v>0.1875</v>
          </cell>
          <cell r="CF134" t="str">
            <v>66-2</v>
          </cell>
          <cell r="CG134" t="str">
            <v>H</v>
          </cell>
          <cell r="CP134">
            <v>0</v>
          </cell>
          <cell r="CR134" t="str">
            <v>LP</v>
          </cell>
          <cell r="DA134">
            <v>0</v>
          </cell>
          <cell r="DC134" t="str">
            <v>LP</v>
          </cell>
          <cell r="DL134">
            <v>0.38333333333333341</v>
          </cell>
          <cell r="DM134">
            <v>22</v>
          </cell>
          <cell r="DN134" t="str">
            <v>H</v>
          </cell>
          <cell r="DS134" t="str">
            <v>TELAT</v>
          </cell>
          <cell r="DT134">
            <v>2.0833333333333238E-3</v>
          </cell>
          <cell r="DU134" t="str">
            <v>susah dpt grab</v>
          </cell>
          <cell r="DV134">
            <v>2.0833333333333238E-3</v>
          </cell>
          <cell r="DW134">
            <v>0.375</v>
          </cell>
          <cell r="DX134">
            <v>22</v>
          </cell>
          <cell r="DY134" t="str">
            <v>TDP</v>
          </cell>
          <cell r="DZ134" t="str">
            <v>BELLA RIZKY FEBRIANI</v>
          </cell>
          <cell r="EA134" t="str">
            <v>NPS</v>
          </cell>
          <cell r="EH134">
            <v>0.37500000000000006</v>
          </cell>
          <cell r="EI134">
            <v>32</v>
          </cell>
          <cell r="EJ134" t="str">
            <v>H</v>
          </cell>
          <cell r="ES134">
            <v>0.3743055555555555</v>
          </cell>
          <cell r="ET134">
            <v>33</v>
          </cell>
          <cell r="EU134" t="str">
            <v>H</v>
          </cell>
          <cell r="FD134">
            <v>0</v>
          </cell>
          <cell r="FF134" t="str">
            <v>LP</v>
          </cell>
          <cell r="FO134">
            <v>0.37708333333333344</v>
          </cell>
          <cell r="FP134">
            <v>22</v>
          </cell>
          <cell r="FQ134" t="str">
            <v>H</v>
          </cell>
          <cell r="FZ134">
            <v>0.3791666666666666</v>
          </cell>
          <cell r="GA134">
            <v>25</v>
          </cell>
          <cell r="GB134" t="str">
            <v>H</v>
          </cell>
          <cell r="GK134">
            <v>0.38124999999999992</v>
          </cell>
          <cell r="GL134">
            <v>32</v>
          </cell>
          <cell r="GM134" t="str">
            <v>H</v>
          </cell>
          <cell r="GV134">
            <v>0.1875</v>
          </cell>
          <cell r="GW134" t="str">
            <v>66-2</v>
          </cell>
          <cell r="GX134" t="str">
            <v>H</v>
          </cell>
          <cell r="HG134">
            <v>0</v>
          </cell>
          <cell r="HI134" t="str">
            <v>C</v>
          </cell>
          <cell r="HR134">
            <v>0.37499999999999994</v>
          </cell>
          <cell r="HS134">
            <v>22</v>
          </cell>
          <cell r="HT134" t="str">
            <v>H</v>
          </cell>
          <cell r="IC134">
            <v>0.41249999999999998</v>
          </cell>
          <cell r="ID134">
            <v>22</v>
          </cell>
          <cell r="IE134" t="str">
            <v>TDP</v>
          </cell>
          <cell r="IF134" t="str">
            <v>SHANTY AGNIA NURRAHMAH</v>
          </cell>
          <cell r="IG134" t="str">
            <v>CES</v>
          </cell>
          <cell r="IN134">
            <v>0.38402777777777769</v>
          </cell>
          <cell r="IO134">
            <v>32</v>
          </cell>
          <cell r="IP134" t="str">
            <v>H</v>
          </cell>
          <cell r="JF134">
            <v>0</v>
          </cell>
          <cell r="JH134" t="str">
            <v>LP</v>
          </cell>
          <cell r="JQ134">
            <v>0.4159722222222223</v>
          </cell>
          <cell r="JR134">
            <v>22</v>
          </cell>
          <cell r="JS134" t="str">
            <v>H</v>
          </cell>
          <cell r="KB134">
            <v>0.41666666666666669</v>
          </cell>
          <cell r="KC134">
            <v>28</v>
          </cell>
          <cell r="KD134" t="str">
            <v>H</v>
          </cell>
          <cell r="KM134">
            <v>0.19375000000000003</v>
          </cell>
          <cell r="KN134" t="str">
            <v>38-2</v>
          </cell>
          <cell r="KO134" t="str">
            <v>H</v>
          </cell>
          <cell r="KX134">
            <v>0</v>
          </cell>
          <cell r="KZ134" t="str">
            <v>LP</v>
          </cell>
          <cell r="LI134">
            <v>0</v>
          </cell>
          <cell r="LK134" t="str">
            <v>LP</v>
          </cell>
          <cell r="NB134">
            <v>30</v>
          </cell>
          <cell r="NC134" t="str">
            <v>66-2</v>
          </cell>
          <cell r="ND134">
            <v>0</v>
          </cell>
          <cell r="NE134">
            <v>22</v>
          </cell>
          <cell r="NF134">
            <v>23</v>
          </cell>
          <cell r="NG134">
            <v>30</v>
          </cell>
          <cell r="NH134" t="str">
            <v>66-2</v>
          </cell>
          <cell r="NI134">
            <v>0</v>
          </cell>
          <cell r="NJ134">
            <v>0</v>
          </cell>
          <cell r="NK134">
            <v>22</v>
          </cell>
          <cell r="NL134">
            <v>22</v>
          </cell>
          <cell r="NM134">
            <v>32</v>
          </cell>
          <cell r="NN134">
            <v>33</v>
          </cell>
          <cell r="NO134">
            <v>0</v>
          </cell>
          <cell r="NP134">
            <v>22</v>
          </cell>
          <cell r="NQ134">
            <v>25</v>
          </cell>
          <cell r="NR134">
            <v>32</v>
          </cell>
          <cell r="NS134" t="str">
            <v>66-2</v>
          </cell>
          <cell r="NT134">
            <v>0</v>
          </cell>
          <cell r="NU134">
            <v>22</v>
          </cell>
          <cell r="NV134">
            <v>22</v>
          </cell>
          <cell r="NW134">
            <v>32</v>
          </cell>
          <cell r="NX134">
            <v>0</v>
          </cell>
          <cell r="NY134">
            <v>22</v>
          </cell>
          <cell r="NZ134">
            <v>28</v>
          </cell>
          <cell r="OA134" t="str">
            <v>38-2</v>
          </cell>
          <cell r="OB134">
            <v>0</v>
          </cell>
          <cell r="OC134">
            <v>0</v>
          </cell>
          <cell r="OD134">
            <v>0</v>
          </cell>
          <cell r="OE134">
            <v>0</v>
          </cell>
          <cell r="OF134">
            <v>0</v>
          </cell>
          <cell r="OH134" t="str">
            <v>H</v>
          </cell>
          <cell r="OI134" t="str">
            <v>H</v>
          </cell>
          <cell r="OJ134" t="str">
            <v>LP</v>
          </cell>
          <cell r="OK134" t="str">
            <v>H</v>
          </cell>
          <cell r="OL134" t="str">
            <v>H</v>
          </cell>
          <cell r="OM134" t="str">
            <v>H</v>
          </cell>
          <cell r="ON134" t="str">
            <v>H</v>
          </cell>
          <cell r="OO134" t="str">
            <v>LP</v>
          </cell>
          <cell r="OP134" t="str">
            <v>LP</v>
          </cell>
          <cell r="OQ134" t="str">
            <v>H</v>
          </cell>
          <cell r="OR134" t="str">
            <v>TDP</v>
          </cell>
          <cell r="OS134" t="str">
            <v>H</v>
          </cell>
          <cell r="OT134" t="str">
            <v>H</v>
          </cell>
          <cell r="OU134" t="str">
            <v>LP</v>
          </cell>
          <cell r="OV134" t="str">
            <v>H</v>
          </cell>
          <cell r="OW134" t="str">
            <v>H</v>
          </cell>
          <cell r="OX134" t="str">
            <v>H</v>
          </cell>
          <cell r="OY134" t="str">
            <v>H</v>
          </cell>
          <cell r="OZ134" t="str">
            <v>C</v>
          </cell>
          <cell r="PA134" t="str">
            <v>H</v>
          </cell>
          <cell r="PB134" t="str">
            <v>TDP</v>
          </cell>
          <cell r="PC134" t="str">
            <v>H</v>
          </cell>
          <cell r="PD134" t="str">
            <v>LP</v>
          </cell>
          <cell r="PE134" t="str">
            <v>H</v>
          </cell>
          <cell r="PF134" t="str">
            <v>H</v>
          </cell>
          <cell r="PG134" t="str">
            <v>H</v>
          </cell>
          <cell r="PH134" t="str">
            <v>LP</v>
          </cell>
          <cell r="PI134" t="str">
            <v>LP</v>
          </cell>
          <cell r="PJ134">
            <v>0</v>
          </cell>
          <cell r="PK134">
            <v>0</v>
          </cell>
          <cell r="PL134">
            <v>0</v>
          </cell>
          <cell r="PN134">
            <v>0</v>
          </cell>
          <cell r="PO134">
            <v>0</v>
          </cell>
          <cell r="PP134">
            <v>0</v>
          </cell>
          <cell r="PQ134">
            <v>0</v>
          </cell>
          <cell r="PR134">
            <v>0</v>
          </cell>
          <cell r="PS134">
            <v>0</v>
          </cell>
          <cell r="PT134">
            <v>0</v>
          </cell>
          <cell r="PU134">
            <v>0</v>
          </cell>
          <cell r="PV134">
            <v>0</v>
          </cell>
          <cell r="PW134">
            <v>0</v>
          </cell>
          <cell r="PX134" t="str">
            <v>BELLA RIZKY FEBRIANI</v>
          </cell>
          <cell r="PY134">
            <v>0</v>
          </cell>
          <cell r="PZ134">
            <v>0</v>
          </cell>
          <cell r="QA134">
            <v>0</v>
          </cell>
          <cell r="QB134">
            <v>0</v>
          </cell>
          <cell r="QC134">
            <v>0</v>
          </cell>
          <cell r="QD134">
            <v>0</v>
          </cell>
          <cell r="QE134">
            <v>0</v>
          </cell>
          <cell r="QF134">
            <v>0</v>
          </cell>
          <cell r="QG134">
            <v>0</v>
          </cell>
          <cell r="QH134" t="str">
            <v>SHANTY AGNIA NURRAHMAH</v>
          </cell>
          <cell r="QI134">
            <v>0</v>
          </cell>
          <cell r="QJ134">
            <v>0</v>
          </cell>
          <cell r="QK134">
            <v>0</v>
          </cell>
          <cell r="QL134">
            <v>0</v>
          </cell>
          <cell r="QM134">
            <v>0</v>
          </cell>
          <cell r="QN134">
            <v>0</v>
          </cell>
          <cell r="QO134">
            <v>0</v>
          </cell>
          <cell r="QP134">
            <v>0</v>
          </cell>
          <cell r="QQ134">
            <v>0</v>
          </cell>
          <cell r="QR134">
            <v>0</v>
          </cell>
          <cell r="QT134">
            <v>0</v>
          </cell>
          <cell r="QU134">
            <v>0</v>
          </cell>
          <cell r="QV134">
            <v>0</v>
          </cell>
          <cell r="QW134">
            <v>0</v>
          </cell>
          <cell r="QX134">
            <v>0</v>
          </cell>
          <cell r="QY134">
            <v>0</v>
          </cell>
          <cell r="QZ134">
            <v>0</v>
          </cell>
          <cell r="RA134">
            <v>0</v>
          </cell>
          <cell r="RB134">
            <v>0</v>
          </cell>
          <cell r="RC134">
            <v>0</v>
          </cell>
          <cell r="RD134" t="str">
            <v>NPS</v>
          </cell>
          <cell r="RE134">
            <v>0</v>
          </cell>
          <cell r="RF134">
            <v>0</v>
          </cell>
          <cell r="RG134">
            <v>0</v>
          </cell>
          <cell r="RH134">
            <v>0</v>
          </cell>
          <cell r="RI134">
            <v>0</v>
          </cell>
          <cell r="RJ134">
            <v>0</v>
          </cell>
          <cell r="RK134">
            <v>0</v>
          </cell>
          <cell r="RL134">
            <v>0</v>
          </cell>
          <cell r="RM134">
            <v>0</v>
          </cell>
          <cell r="RN134" t="str">
            <v>CES</v>
          </cell>
          <cell r="RO134">
            <v>0</v>
          </cell>
          <cell r="RP134">
            <v>0</v>
          </cell>
          <cell r="RQ134">
            <v>0</v>
          </cell>
          <cell r="RR134">
            <v>0</v>
          </cell>
          <cell r="RS134">
            <v>0</v>
          </cell>
          <cell r="RT134">
            <v>0</v>
          </cell>
          <cell r="RU134">
            <v>0</v>
          </cell>
          <cell r="RV134">
            <v>0</v>
          </cell>
          <cell r="RW134">
            <v>0</v>
          </cell>
          <cell r="RX134">
            <v>0</v>
          </cell>
          <cell r="RZ134">
            <v>0.375</v>
          </cell>
          <cell r="SA134">
            <v>0.1875</v>
          </cell>
          <cell r="SB134">
            <v>0</v>
          </cell>
          <cell r="SC134">
            <v>0.375</v>
          </cell>
          <cell r="SD134">
            <v>1.4166666666666667</v>
          </cell>
          <cell r="SE134">
            <v>0.37777777777777777</v>
          </cell>
          <cell r="SF134">
            <v>0.1875</v>
          </cell>
          <cell r="SG134">
            <v>0</v>
          </cell>
          <cell r="SH134">
            <v>0</v>
          </cell>
          <cell r="SI134">
            <v>0.38333333333333341</v>
          </cell>
          <cell r="SJ134">
            <v>0.375</v>
          </cell>
          <cell r="SK134">
            <v>0.37500000000000006</v>
          </cell>
          <cell r="SL134">
            <v>0.3743055555555555</v>
          </cell>
          <cell r="SM134">
            <v>0</v>
          </cell>
          <cell r="SN134">
            <v>0.37708333333333344</v>
          </cell>
          <cell r="SO134">
            <v>0.3791666666666666</v>
          </cell>
          <cell r="SP134">
            <v>0.38124999999999992</v>
          </cell>
          <cell r="SQ134">
            <v>0.1875</v>
          </cell>
          <cell r="SR134">
            <v>0</v>
          </cell>
          <cell r="SS134">
            <v>0.37499999999999994</v>
          </cell>
          <cell r="ST134">
            <v>0.41249999999999998</v>
          </cell>
          <cell r="SU134">
            <v>0.38402777777777769</v>
          </cell>
          <cell r="SV134">
            <v>0</v>
          </cell>
          <cell r="SW134">
            <v>0.4159722222222223</v>
          </cell>
          <cell r="SX134">
            <v>0.41666666666666669</v>
          </cell>
          <cell r="SY134">
            <v>0.19375000000000003</v>
          </cell>
          <cell r="SZ134">
            <v>0</v>
          </cell>
          <cell r="TA134">
            <v>0</v>
          </cell>
          <cell r="TB134">
            <v>0</v>
          </cell>
          <cell r="TC134">
            <v>0</v>
          </cell>
          <cell r="TD134">
            <v>0</v>
          </cell>
          <cell r="TF134">
            <v>0</v>
          </cell>
          <cell r="TG134">
            <v>0</v>
          </cell>
          <cell r="TH134">
            <v>0</v>
          </cell>
          <cell r="TI134">
            <v>0</v>
          </cell>
          <cell r="TJ134">
            <v>0</v>
          </cell>
          <cell r="TK134">
            <v>0</v>
          </cell>
          <cell r="TL134">
            <v>0</v>
          </cell>
          <cell r="TM134">
            <v>0</v>
          </cell>
          <cell r="TN134">
            <v>0</v>
          </cell>
          <cell r="TO134">
            <v>2.0833333333333238E-3</v>
          </cell>
          <cell r="TP134">
            <v>0</v>
          </cell>
          <cell r="TQ134">
            <v>0</v>
          </cell>
          <cell r="TR134">
            <v>0</v>
          </cell>
          <cell r="TS134">
            <v>0</v>
          </cell>
          <cell r="TT134">
            <v>0</v>
          </cell>
          <cell r="TU134">
            <v>0</v>
          </cell>
          <cell r="TV134">
            <v>0</v>
          </cell>
          <cell r="TW134">
            <v>0</v>
          </cell>
          <cell r="TX134">
            <v>0</v>
          </cell>
          <cell r="TY134">
            <v>0</v>
          </cell>
          <cell r="TZ134">
            <v>0</v>
          </cell>
          <cell r="UA134">
            <v>0</v>
          </cell>
          <cell r="UB134">
            <v>0</v>
          </cell>
          <cell r="UC134">
            <v>0</v>
          </cell>
          <cell r="UD134">
            <v>0</v>
          </cell>
          <cell r="UE134">
            <v>0</v>
          </cell>
          <cell r="UF134">
            <v>0</v>
          </cell>
          <cell r="UG134">
            <v>0</v>
          </cell>
          <cell r="UH134">
            <v>0</v>
          </cell>
          <cell r="UI134">
            <v>0</v>
          </cell>
          <cell r="UJ134">
            <v>0</v>
          </cell>
          <cell r="UL134">
            <v>0</v>
          </cell>
          <cell r="UM134">
            <v>0</v>
          </cell>
          <cell r="UN134">
            <v>0</v>
          </cell>
          <cell r="UO134">
            <v>0</v>
          </cell>
          <cell r="UP134">
            <v>0</v>
          </cell>
          <cell r="UQ134">
            <v>0</v>
          </cell>
          <cell r="UR134">
            <v>0</v>
          </cell>
          <cell r="US134">
            <v>0</v>
          </cell>
          <cell r="UT134">
            <v>0</v>
          </cell>
          <cell r="UU134" t="str">
            <v>susah dpt grab</v>
          </cell>
          <cell r="UV134">
            <v>0</v>
          </cell>
          <cell r="UW134">
            <v>0</v>
          </cell>
          <cell r="UX134">
            <v>0</v>
          </cell>
          <cell r="UY134">
            <v>0</v>
          </cell>
          <cell r="UZ134">
            <v>0</v>
          </cell>
          <cell r="VA134">
            <v>0</v>
          </cell>
          <cell r="VB134">
            <v>0</v>
          </cell>
          <cell r="VC134">
            <v>0</v>
          </cell>
          <cell r="VD134">
            <v>0</v>
          </cell>
          <cell r="VE134">
            <v>0</v>
          </cell>
          <cell r="VF134">
            <v>0</v>
          </cell>
          <cell r="VG134">
            <v>0</v>
          </cell>
          <cell r="VH134">
            <v>0</v>
          </cell>
          <cell r="VI134">
            <v>0</v>
          </cell>
          <cell r="VJ134">
            <v>0</v>
          </cell>
          <cell r="VK134">
            <v>0</v>
          </cell>
          <cell r="VL134">
            <v>0</v>
          </cell>
          <cell r="VM134">
            <v>0</v>
          </cell>
          <cell r="VN134">
            <v>0</v>
          </cell>
          <cell r="VO134">
            <v>0</v>
          </cell>
          <cell r="VP134">
            <v>0</v>
          </cell>
          <cell r="VR134">
            <v>21</v>
          </cell>
          <cell r="VS134">
            <v>28</v>
          </cell>
          <cell r="VT134">
            <v>21</v>
          </cell>
          <cell r="VU134">
            <v>20</v>
          </cell>
          <cell r="VV134">
            <v>7</v>
          </cell>
          <cell r="VW134">
            <v>0</v>
          </cell>
          <cell r="VX134">
            <v>0</v>
          </cell>
          <cell r="VY134">
            <v>0</v>
          </cell>
          <cell r="VZ134">
            <v>0</v>
          </cell>
          <cell r="WA134">
            <v>0</v>
          </cell>
          <cell r="WB134">
            <v>0</v>
          </cell>
          <cell r="WC134">
            <v>0</v>
          </cell>
          <cell r="WD134">
            <v>0</v>
          </cell>
          <cell r="WE134">
            <v>1</v>
          </cell>
          <cell r="WF134">
            <v>0</v>
          </cell>
          <cell r="WG134">
            <v>0</v>
          </cell>
          <cell r="WH134">
            <v>0</v>
          </cell>
          <cell r="WI134">
            <v>0</v>
          </cell>
          <cell r="WJ134">
            <v>1</v>
          </cell>
          <cell r="WK134">
            <v>0</v>
          </cell>
          <cell r="WL134">
            <v>0</v>
          </cell>
          <cell r="WM134">
            <v>0</v>
          </cell>
          <cell r="WN134">
            <v>0</v>
          </cell>
          <cell r="WO134">
            <v>3</v>
          </cell>
          <cell r="WP134">
            <v>0</v>
          </cell>
          <cell r="WQ134">
            <v>0</v>
          </cell>
          <cell r="WR134">
            <v>2</v>
          </cell>
          <cell r="WS134">
            <v>2</v>
          </cell>
          <cell r="WT134">
            <v>0</v>
          </cell>
          <cell r="WU134">
            <v>0</v>
          </cell>
          <cell r="WV134">
            <v>0</v>
          </cell>
          <cell r="WW134">
            <v>0</v>
          </cell>
          <cell r="WX134">
            <v>0</v>
          </cell>
          <cell r="WY134">
            <v>2</v>
          </cell>
          <cell r="WZ134">
            <v>0</v>
          </cell>
          <cell r="XA134">
            <v>0</v>
          </cell>
          <cell r="XB134">
            <v>1</v>
          </cell>
          <cell r="XC134">
            <v>0</v>
          </cell>
          <cell r="XD134">
            <v>0</v>
          </cell>
          <cell r="XE134">
            <v>1</v>
          </cell>
          <cell r="XF134">
            <v>0</v>
          </cell>
          <cell r="XG134">
            <v>0</v>
          </cell>
          <cell r="XH134">
            <v>0</v>
          </cell>
          <cell r="XI134">
            <v>0</v>
          </cell>
          <cell r="XJ134">
            <v>2</v>
          </cell>
          <cell r="XK134">
            <v>7</v>
          </cell>
          <cell r="XL134">
            <v>8</v>
          </cell>
          <cell r="XM134">
            <v>5</v>
          </cell>
          <cell r="XN134">
            <v>20</v>
          </cell>
          <cell r="XO134">
            <v>0</v>
          </cell>
          <cell r="XP134">
            <v>0</v>
          </cell>
          <cell r="XQ134">
            <v>0</v>
          </cell>
          <cell r="XR134">
            <v>0</v>
          </cell>
          <cell r="XS134">
            <v>0</v>
          </cell>
          <cell r="XT134">
            <v>0</v>
          </cell>
          <cell r="XU134">
            <v>0</v>
          </cell>
          <cell r="XV134">
            <v>0</v>
          </cell>
          <cell r="XW134">
            <v>3</v>
          </cell>
          <cell r="XX134">
            <v>1</v>
          </cell>
          <cell r="XY134">
            <v>1</v>
          </cell>
          <cell r="XZ134">
            <v>5</v>
          </cell>
          <cell r="YA134">
            <v>0</v>
          </cell>
          <cell r="YB134">
            <v>0</v>
          </cell>
          <cell r="YC134">
            <v>0</v>
          </cell>
          <cell r="YD134">
            <v>0</v>
          </cell>
          <cell r="YE134">
            <v>0</v>
          </cell>
          <cell r="YF134">
            <v>40</v>
          </cell>
          <cell r="YG134">
            <v>1</v>
          </cell>
          <cell r="YH134">
            <v>1</v>
          </cell>
          <cell r="YI134">
            <v>1</v>
          </cell>
          <cell r="YJ134">
            <v>1</v>
          </cell>
          <cell r="YL134">
            <v>1</v>
          </cell>
          <cell r="YM134" t="str">
            <v>B</v>
          </cell>
          <cell r="YN134">
            <v>1</v>
          </cell>
          <cell r="YO134">
            <v>0</v>
          </cell>
          <cell r="YP134">
            <v>1</v>
          </cell>
        </row>
        <row r="135">
          <cell r="B135" t="str">
            <v>SINTIA WULAN SARI</v>
          </cell>
          <cell r="C135">
            <v>96550</v>
          </cell>
          <cell r="D135" t="str">
            <v>1</v>
          </cell>
          <cell r="E135" t="str">
            <v>ISLAM</v>
          </cell>
          <cell r="F135" t="str">
            <v>PHL</v>
          </cell>
          <cell r="G135" t="str">
            <v>POSTPAID</v>
          </cell>
          <cell r="J135">
            <v>17012216</v>
          </cell>
          <cell r="K135">
            <v>570073</v>
          </cell>
          <cell r="L135" t="str">
            <v>PEREMPUAN</v>
          </cell>
          <cell r="M135" t="str">
            <v>AGENT POSTPAID</v>
          </cell>
          <cell r="N135" t="str">
            <v>JEANNY ANASTASYA</v>
          </cell>
          <cell r="O135" t="str">
            <v>AAN YANUAR</v>
          </cell>
          <cell r="Q135">
            <v>0.37500000000000006</v>
          </cell>
          <cell r="R135">
            <v>26</v>
          </cell>
          <cell r="S135" t="str">
            <v>H</v>
          </cell>
          <cell r="AB135">
            <v>0.41875000000000001</v>
          </cell>
          <cell r="AC135">
            <v>32</v>
          </cell>
          <cell r="AD135" t="str">
            <v>H</v>
          </cell>
          <cell r="AM135">
            <v>0.37361111111111117</v>
          </cell>
          <cell r="AN135">
            <v>32</v>
          </cell>
          <cell r="AO135" t="str">
            <v>H</v>
          </cell>
          <cell r="AX135">
            <v>0.38055555555555559</v>
          </cell>
          <cell r="AY135">
            <v>32</v>
          </cell>
          <cell r="AZ135" t="str">
            <v>TLPM</v>
          </cell>
          <cell r="BA135" t="str">
            <v>ANNISA FITRIANA</v>
          </cell>
          <cell r="BB135" t="str">
            <v>QA SCORE</v>
          </cell>
          <cell r="BI135">
            <v>0</v>
          </cell>
          <cell r="BK135" t="str">
            <v>LP</v>
          </cell>
          <cell r="BT135">
            <v>0</v>
          </cell>
          <cell r="BV135" t="str">
            <v>TLPL</v>
          </cell>
          <cell r="BW135" t="str">
            <v>ANNISA FITRIANA</v>
          </cell>
          <cell r="BX135" t="str">
            <v>QA SCORE</v>
          </cell>
          <cell r="CE135">
            <v>0.38333333333333336</v>
          </cell>
          <cell r="CF135">
            <v>26</v>
          </cell>
          <cell r="CG135" t="str">
            <v>H</v>
          </cell>
          <cell r="CP135">
            <v>0.38125000000000003</v>
          </cell>
          <cell r="CQ135">
            <v>32</v>
          </cell>
          <cell r="CR135" t="str">
            <v>H</v>
          </cell>
          <cell r="DA135">
            <v>0.37847222222222227</v>
          </cell>
          <cell r="DB135">
            <v>33</v>
          </cell>
          <cell r="DC135" t="str">
            <v>H</v>
          </cell>
          <cell r="DL135">
            <v>0</v>
          </cell>
          <cell r="DN135" t="str">
            <v>LP</v>
          </cell>
          <cell r="DW135">
            <v>0</v>
          </cell>
          <cell r="DY135" t="str">
            <v>LP</v>
          </cell>
          <cell r="EH135">
            <v>0.37500000000000006</v>
          </cell>
          <cell r="EI135">
            <v>26</v>
          </cell>
          <cell r="EJ135" t="str">
            <v>TDP</v>
          </cell>
          <cell r="EK135" t="str">
            <v>FEBY FEBRIYANSARI</v>
          </cell>
          <cell r="EL135" t="str">
            <v>CES</v>
          </cell>
          <cell r="ES135">
            <v>0.37499999999999994</v>
          </cell>
          <cell r="ET135">
            <v>25</v>
          </cell>
          <cell r="EU135" t="str">
            <v>H</v>
          </cell>
          <cell r="FD135">
            <v>0.375</v>
          </cell>
          <cell r="FE135">
            <v>30</v>
          </cell>
          <cell r="FF135" t="str">
            <v>H</v>
          </cell>
          <cell r="FO135">
            <v>0.37777777777777777</v>
          </cell>
          <cell r="FP135">
            <v>42</v>
          </cell>
          <cell r="FQ135" t="str">
            <v>H</v>
          </cell>
          <cell r="FZ135">
            <v>0</v>
          </cell>
          <cell r="GB135" t="str">
            <v>LP</v>
          </cell>
          <cell r="GK135">
            <v>0</v>
          </cell>
          <cell r="GM135" t="str">
            <v>LP</v>
          </cell>
          <cell r="GV135">
            <v>0.3756944444444445</v>
          </cell>
          <cell r="GW135">
            <v>25</v>
          </cell>
          <cell r="GX135" t="str">
            <v>TDP</v>
          </cell>
          <cell r="GY135" t="str">
            <v>ARISAWATI PUJI WIDIANSYAH</v>
          </cell>
          <cell r="GZ135" t="str">
            <v>RESPON WEB</v>
          </cell>
          <cell r="HG135">
            <v>0.3756944444444445</v>
          </cell>
          <cell r="HH135">
            <v>26</v>
          </cell>
          <cell r="HI135" t="str">
            <v>TDP</v>
          </cell>
          <cell r="HJ135" t="str">
            <v>MASLIA MANDASARI</v>
          </cell>
          <cell r="HK135" t="str">
            <v>RESPON WEB</v>
          </cell>
          <cell r="HR135">
            <v>0.375</v>
          </cell>
          <cell r="HS135">
            <v>33</v>
          </cell>
          <cell r="HT135" t="str">
            <v>TDP</v>
          </cell>
          <cell r="HU135" t="str">
            <v>VILISIA VENY RIANTY</v>
          </cell>
          <cell r="HV135" t="str">
            <v>NPS</v>
          </cell>
          <cell r="IC135">
            <v>0</v>
          </cell>
          <cell r="IE135" t="str">
            <v>LP</v>
          </cell>
          <cell r="IN135">
            <v>0.41666666666666674</v>
          </cell>
          <cell r="IO135">
            <v>22</v>
          </cell>
          <cell r="IP135" t="str">
            <v>H</v>
          </cell>
          <cell r="JF135">
            <v>0.37638888888888883</v>
          </cell>
          <cell r="JG135">
            <v>25</v>
          </cell>
          <cell r="JH135" t="str">
            <v>H</v>
          </cell>
          <cell r="JQ135">
            <v>0.37083333333333335</v>
          </cell>
          <cell r="JR135">
            <v>30</v>
          </cell>
          <cell r="JS135" t="str">
            <v>H</v>
          </cell>
          <cell r="KB135">
            <v>0.37361111111111123</v>
          </cell>
          <cell r="KC135">
            <v>48</v>
          </cell>
          <cell r="KD135" t="str">
            <v>H</v>
          </cell>
          <cell r="KM135">
            <v>0</v>
          </cell>
          <cell r="KO135" t="str">
            <v>LP</v>
          </cell>
          <cell r="KX135">
            <v>0</v>
          </cell>
          <cell r="KZ135" t="str">
            <v>LP</v>
          </cell>
          <cell r="LI135">
            <v>0.375</v>
          </cell>
          <cell r="LJ135">
            <v>22</v>
          </cell>
          <cell r="LK135" t="str">
            <v>H</v>
          </cell>
          <cell r="NB135">
            <v>26</v>
          </cell>
          <cell r="NC135">
            <v>32</v>
          </cell>
          <cell r="ND135">
            <v>32</v>
          </cell>
          <cell r="NE135">
            <v>32</v>
          </cell>
          <cell r="NF135">
            <v>0</v>
          </cell>
          <cell r="NG135">
            <v>0</v>
          </cell>
          <cell r="NH135">
            <v>26</v>
          </cell>
          <cell r="NI135">
            <v>32</v>
          </cell>
          <cell r="NJ135">
            <v>33</v>
          </cell>
          <cell r="NK135">
            <v>0</v>
          </cell>
          <cell r="NL135">
            <v>0</v>
          </cell>
          <cell r="NM135">
            <v>26</v>
          </cell>
          <cell r="NN135">
            <v>25</v>
          </cell>
          <cell r="NO135">
            <v>30</v>
          </cell>
          <cell r="NP135">
            <v>42</v>
          </cell>
          <cell r="NQ135">
            <v>0</v>
          </cell>
          <cell r="NR135">
            <v>0</v>
          </cell>
          <cell r="NS135">
            <v>25</v>
          </cell>
          <cell r="NT135">
            <v>26</v>
          </cell>
          <cell r="NU135">
            <v>33</v>
          </cell>
          <cell r="NV135">
            <v>0</v>
          </cell>
          <cell r="NW135">
            <v>22</v>
          </cell>
          <cell r="NX135">
            <v>25</v>
          </cell>
          <cell r="NY135">
            <v>30</v>
          </cell>
          <cell r="NZ135">
            <v>48</v>
          </cell>
          <cell r="OA135">
            <v>0</v>
          </cell>
          <cell r="OB135">
            <v>0</v>
          </cell>
          <cell r="OC135">
            <v>22</v>
          </cell>
          <cell r="OD135">
            <v>0</v>
          </cell>
          <cell r="OE135">
            <v>0</v>
          </cell>
          <cell r="OF135">
            <v>0</v>
          </cell>
          <cell r="OH135" t="str">
            <v>H</v>
          </cell>
          <cell r="OI135" t="str">
            <v>H</v>
          </cell>
          <cell r="OJ135" t="str">
            <v>H</v>
          </cell>
          <cell r="OK135" t="str">
            <v>TLPM</v>
          </cell>
          <cell r="OL135" t="str">
            <v>LP</v>
          </cell>
          <cell r="OM135" t="str">
            <v>TLPL</v>
          </cell>
          <cell r="ON135" t="str">
            <v>H</v>
          </cell>
          <cell r="OO135" t="str">
            <v>H</v>
          </cell>
          <cell r="OP135" t="str">
            <v>H</v>
          </cell>
          <cell r="OQ135" t="str">
            <v>LP</v>
          </cell>
          <cell r="OR135" t="str">
            <v>LP</v>
          </cell>
          <cell r="OS135" t="str">
            <v>TDP</v>
          </cell>
          <cell r="OT135" t="str">
            <v>H</v>
          </cell>
          <cell r="OU135" t="str">
            <v>H</v>
          </cell>
          <cell r="OV135" t="str">
            <v>H</v>
          </cell>
          <cell r="OW135" t="str">
            <v>LP</v>
          </cell>
          <cell r="OX135" t="str">
            <v>LP</v>
          </cell>
          <cell r="OY135" t="str">
            <v>TDP</v>
          </cell>
          <cell r="OZ135" t="str">
            <v>TDP</v>
          </cell>
          <cell r="PA135" t="str">
            <v>TDP</v>
          </cell>
          <cell r="PB135" t="str">
            <v>LP</v>
          </cell>
          <cell r="PC135" t="str">
            <v>H</v>
          </cell>
          <cell r="PD135" t="str">
            <v>H</v>
          </cell>
          <cell r="PE135" t="str">
            <v>H</v>
          </cell>
          <cell r="PF135" t="str">
            <v>H</v>
          </cell>
          <cell r="PG135" t="str">
            <v>LP</v>
          </cell>
          <cell r="PH135" t="str">
            <v>LP</v>
          </cell>
          <cell r="PI135" t="str">
            <v>H</v>
          </cell>
          <cell r="PJ135">
            <v>0</v>
          </cell>
          <cell r="PK135">
            <v>0</v>
          </cell>
          <cell r="PL135">
            <v>0</v>
          </cell>
          <cell r="PN135">
            <v>0</v>
          </cell>
          <cell r="PO135">
            <v>0</v>
          </cell>
          <cell r="PP135">
            <v>0</v>
          </cell>
          <cell r="PQ135" t="str">
            <v>ANNISA FITRIANA</v>
          </cell>
          <cell r="PR135">
            <v>0</v>
          </cell>
          <cell r="PS135" t="str">
            <v>ANNISA FITRIANA</v>
          </cell>
          <cell r="PT135">
            <v>0</v>
          </cell>
          <cell r="PU135">
            <v>0</v>
          </cell>
          <cell r="PV135">
            <v>0</v>
          </cell>
          <cell r="PW135">
            <v>0</v>
          </cell>
          <cell r="PX135">
            <v>0</v>
          </cell>
          <cell r="PY135" t="str">
            <v>FEBY FEBRIYANSARI</v>
          </cell>
          <cell r="PZ135">
            <v>0</v>
          </cell>
          <cell r="QA135">
            <v>0</v>
          </cell>
          <cell r="QB135">
            <v>0</v>
          </cell>
          <cell r="QC135">
            <v>0</v>
          </cell>
          <cell r="QD135">
            <v>0</v>
          </cell>
          <cell r="QE135" t="str">
            <v>ARISAWATI PUJI WIDIANSYAH</v>
          </cell>
          <cell r="QF135" t="str">
            <v>MASLIA MANDASARI</v>
          </cell>
          <cell r="QG135" t="str">
            <v>VILISIA VENY RIANTY</v>
          </cell>
          <cell r="QH135">
            <v>0</v>
          </cell>
          <cell r="QI135">
            <v>0</v>
          </cell>
          <cell r="QJ135">
            <v>0</v>
          </cell>
          <cell r="QK135">
            <v>0</v>
          </cell>
          <cell r="QL135">
            <v>0</v>
          </cell>
          <cell r="QM135">
            <v>0</v>
          </cell>
          <cell r="QN135">
            <v>0</v>
          </cell>
          <cell r="QO135">
            <v>0</v>
          </cell>
          <cell r="QP135">
            <v>0</v>
          </cell>
          <cell r="QQ135">
            <v>0</v>
          </cell>
          <cell r="QR135">
            <v>0</v>
          </cell>
          <cell r="QT135">
            <v>0</v>
          </cell>
          <cell r="QU135">
            <v>0</v>
          </cell>
          <cell r="QV135">
            <v>0</v>
          </cell>
          <cell r="QW135" t="str">
            <v>QA SCORE</v>
          </cell>
          <cell r="QX135">
            <v>0</v>
          </cell>
          <cell r="QY135" t="str">
            <v>QA SCORE</v>
          </cell>
          <cell r="QZ135">
            <v>0</v>
          </cell>
          <cell r="RA135">
            <v>0</v>
          </cell>
          <cell r="RB135">
            <v>0</v>
          </cell>
          <cell r="RC135">
            <v>0</v>
          </cell>
          <cell r="RD135">
            <v>0</v>
          </cell>
          <cell r="RE135" t="str">
            <v>CES</v>
          </cell>
          <cell r="RF135">
            <v>0</v>
          </cell>
          <cell r="RG135">
            <v>0</v>
          </cell>
          <cell r="RH135">
            <v>0</v>
          </cell>
          <cell r="RI135">
            <v>0</v>
          </cell>
          <cell r="RJ135">
            <v>0</v>
          </cell>
          <cell r="RK135" t="str">
            <v>RESPON WEB</v>
          </cell>
          <cell r="RL135" t="str">
            <v>RESPON WEB</v>
          </cell>
          <cell r="RM135" t="str">
            <v>NPS</v>
          </cell>
          <cell r="RN135">
            <v>0</v>
          </cell>
          <cell r="RO135">
            <v>0</v>
          </cell>
          <cell r="RP135">
            <v>0</v>
          </cell>
          <cell r="RQ135">
            <v>0</v>
          </cell>
          <cell r="RR135">
            <v>0</v>
          </cell>
          <cell r="RS135">
            <v>0</v>
          </cell>
          <cell r="RT135">
            <v>0</v>
          </cell>
          <cell r="RU135">
            <v>0</v>
          </cell>
          <cell r="RV135">
            <v>0</v>
          </cell>
          <cell r="RW135">
            <v>0</v>
          </cell>
          <cell r="RX135">
            <v>0</v>
          </cell>
          <cell r="RZ135">
            <v>0.37500000000000006</v>
          </cell>
          <cell r="SA135">
            <v>0.41875000000000001</v>
          </cell>
          <cell r="SB135">
            <v>0.37361111111111117</v>
          </cell>
          <cell r="SC135">
            <v>0.38055555555555559</v>
          </cell>
          <cell r="SD135">
            <v>0</v>
          </cell>
          <cell r="SE135">
            <v>0</v>
          </cell>
          <cell r="SF135">
            <v>0.38333333333333336</v>
          </cell>
          <cell r="SG135">
            <v>0.38125000000000003</v>
          </cell>
          <cell r="SH135">
            <v>0.37847222222222227</v>
          </cell>
          <cell r="SI135">
            <v>0</v>
          </cell>
          <cell r="SJ135">
            <v>0</v>
          </cell>
          <cell r="SK135">
            <v>0.37500000000000006</v>
          </cell>
          <cell r="SL135">
            <v>0.37499999999999994</v>
          </cell>
          <cell r="SM135">
            <v>0.375</v>
          </cell>
          <cell r="SN135">
            <v>0.37777777777777777</v>
          </cell>
          <cell r="SO135">
            <v>0</v>
          </cell>
          <cell r="SP135">
            <v>0</v>
          </cell>
          <cell r="SQ135">
            <v>0.3756944444444445</v>
          </cell>
          <cell r="SR135">
            <v>0.3756944444444445</v>
          </cell>
          <cell r="SS135">
            <v>0.375</v>
          </cell>
          <cell r="ST135">
            <v>0</v>
          </cell>
          <cell r="SU135">
            <v>0.41666666666666674</v>
          </cell>
          <cell r="SV135">
            <v>0.37638888888888883</v>
          </cell>
          <cell r="SW135">
            <v>0.37083333333333335</v>
          </cell>
          <cell r="SX135">
            <v>0.37361111111111123</v>
          </cell>
          <cell r="SY135">
            <v>0</v>
          </cell>
          <cell r="SZ135">
            <v>0</v>
          </cell>
          <cell r="TA135">
            <v>0.375</v>
          </cell>
          <cell r="TB135">
            <v>0</v>
          </cell>
          <cell r="TC135">
            <v>0</v>
          </cell>
          <cell r="TD135">
            <v>0</v>
          </cell>
          <cell r="TF135">
            <v>0</v>
          </cell>
          <cell r="TG135">
            <v>0</v>
          </cell>
          <cell r="TH135">
            <v>0</v>
          </cell>
          <cell r="TI135">
            <v>0</v>
          </cell>
          <cell r="TJ135">
            <v>0</v>
          </cell>
          <cell r="TK135">
            <v>0</v>
          </cell>
          <cell r="TL135">
            <v>0</v>
          </cell>
          <cell r="TM135">
            <v>0</v>
          </cell>
          <cell r="TN135">
            <v>0</v>
          </cell>
          <cell r="TO135">
            <v>0</v>
          </cell>
          <cell r="TP135">
            <v>0</v>
          </cell>
          <cell r="TQ135">
            <v>0</v>
          </cell>
          <cell r="TR135">
            <v>0</v>
          </cell>
          <cell r="TS135">
            <v>0</v>
          </cell>
          <cell r="TT135">
            <v>0</v>
          </cell>
          <cell r="TU135">
            <v>0</v>
          </cell>
          <cell r="TV135">
            <v>0</v>
          </cell>
          <cell r="TW135">
            <v>0</v>
          </cell>
          <cell r="TX135">
            <v>0</v>
          </cell>
          <cell r="TY135">
            <v>0</v>
          </cell>
          <cell r="TZ135">
            <v>0</v>
          </cell>
          <cell r="UA135">
            <v>0</v>
          </cell>
          <cell r="UB135">
            <v>0</v>
          </cell>
          <cell r="UC135">
            <v>0</v>
          </cell>
          <cell r="UD135">
            <v>0</v>
          </cell>
          <cell r="UE135">
            <v>0</v>
          </cell>
          <cell r="UF135">
            <v>0</v>
          </cell>
          <cell r="UG135">
            <v>0</v>
          </cell>
          <cell r="UH135">
            <v>0</v>
          </cell>
          <cell r="UI135">
            <v>0</v>
          </cell>
          <cell r="UJ135">
            <v>0</v>
          </cell>
          <cell r="UL135">
            <v>0</v>
          </cell>
          <cell r="UM135">
            <v>0</v>
          </cell>
          <cell r="UN135">
            <v>0</v>
          </cell>
          <cell r="UO135">
            <v>0</v>
          </cell>
          <cell r="UP135">
            <v>0</v>
          </cell>
          <cell r="UQ135">
            <v>0</v>
          </cell>
          <cell r="UR135">
            <v>0</v>
          </cell>
          <cell r="US135">
            <v>0</v>
          </cell>
          <cell r="UT135">
            <v>0</v>
          </cell>
          <cell r="UU135">
            <v>0</v>
          </cell>
          <cell r="UV135">
            <v>0</v>
          </cell>
          <cell r="UW135">
            <v>0</v>
          </cell>
          <cell r="UX135">
            <v>0</v>
          </cell>
          <cell r="UY135">
            <v>0</v>
          </cell>
          <cell r="UZ135">
            <v>0</v>
          </cell>
          <cell r="VA135">
            <v>0</v>
          </cell>
          <cell r="VB135">
            <v>0</v>
          </cell>
          <cell r="VC135">
            <v>0</v>
          </cell>
          <cell r="VD135">
            <v>0</v>
          </cell>
          <cell r="VE135">
            <v>0</v>
          </cell>
          <cell r="VF135">
            <v>0</v>
          </cell>
          <cell r="VG135">
            <v>0</v>
          </cell>
          <cell r="VH135">
            <v>0</v>
          </cell>
          <cell r="VI135">
            <v>0</v>
          </cell>
          <cell r="VJ135">
            <v>0</v>
          </cell>
          <cell r="VK135">
            <v>0</v>
          </cell>
          <cell r="VL135">
            <v>0</v>
          </cell>
          <cell r="VM135">
            <v>0</v>
          </cell>
          <cell r="VN135">
            <v>0</v>
          </cell>
          <cell r="VO135">
            <v>0</v>
          </cell>
          <cell r="VP135">
            <v>0</v>
          </cell>
          <cell r="VR135">
            <v>19</v>
          </cell>
          <cell r="VS135">
            <v>28</v>
          </cell>
          <cell r="VT135">
            <v>19</v>
          </cell>
          <cell r="VU135">
            <v>19</v>
          </cell>
          <cell r="VV135">
            <v>9</v>
          </cell>
          <cell r="VW135">
            <v>0</v>
          </cell>
          <cell r="VX135">
            <v>0</v>
          </cell>
          <cell r="VY135">
            <v>0</v>
          </cell>
          <cell r="VZ135">
            <v>0</v>
          </cell>
          <cell r="WA135">
            <v>0</v>
          </cell>
          <cell r="WB135">
            <v>0</v>
          </cell>
          <cell r="WC135">
            <v>0</v>
          </cell>
          <cell r="WD135">
            <v>0</v>
          </cell>
          <cell r="WE135">
            <v>0</v>
          </cell>
          <cell r="WF135">
            <v>0</v>
          </cell>
          <cell r="WG135">
            <v>0</v>
          </cell>
          <cell r="WH135">
            <v>0</v>
          </cell>
          <cell r="WI135">
            <v>0</v>
          </cell>
          <cell r="WJ135">
            <v>0</v>
          </cell>
          <cell r="WK135">
            <v>0</v>
          </cell>
          <cell r="WL135">
            <v>0</v>
          </cell>
          <cell r="WM135">
            <v>0</v>
          </cell>
          <cell r="WN135">
            <v>0</v>
          </cell>
          <cell r="WO135">
            <v>1</v>
          </cell>
          <cell r="WP135">
            <v>0</v>
          </cell>
          <cell r="WQ135">
            <v>0</v>
          </cell>
          <cell r="WR135">
            <v>4</v>
          </cell>
          <cell r="WS135">
            <v>4</v>
          </cell>
          <cell r="WT135">
            <v>1</v>
          </cell>
          <cell r="WU135">
            <v>1</v>
          </cell>
          <cell r="WV135">
            <v>0</v>
          </cell>
          <cell r="WW135">
            <v>0</v>
          </cell>
          <cell r="WX135">
            <v>2</v>
          </cell>
          <cell r="WY135">
            <v>6</v>
          </cell>
          <cell r="WZ135">
            <v>0</v>
          </cell>
          <cell r="XA135">
            <v>0</v>
          </cell>
          <cell r="XB135">
            <v>1</v>
          </cell>
          <cell r="XC135">
            <v>2</v>
          </cell>
          <cell r="XD135">
            <v>2</v>
          </cell>
          <cell r="XE135">
            <v>1</v>
          </cell>
          <cell r="XF135">
            <v>0</v>
          </cell>
          <cell r="XG135">
            <v>0</v>
          </cell>
          <cell r="XH135">
            <v>0</v>
          </cell>
          <cell r="XI135">
            <v>0</v>
          </cell>
          <cell r="XJ135">
            <v>6</v>
          </cell>
          <cell r="XK135">
            <v>7</v>
          </cell>
          <cell r="XL135">
            <v>7</v>
          </cell>
          <cell r="XM135">
            <v>5</v>
          </cell>
          <cell r="XN135">
            <v>19</v>
          </cell>
          <cell r="XO135">
            <v>0</v>
          </cell>
          <cell r="XP135">
            <v>0</v>
          </cell>
          <cell r="XQ135">
            <v>0</v>
          </cell>
          <cell r="XR135">
            <v>0</v>
          </cell>
          <cell r="XS135">
            <v>0</v>
          </cell>
          <cell r="XT135">
            <v>0</v>
          </cell>
          <cell r="XU135">
            <v>0</v>
          </cell>
          <cell r="XV135">
            <v>0</v>
          </cell>
          <cell r="XW135">
            <v>2</v>
          </cell>
          <cell r="XX135">
            <v>3</v>
          </cell>
          <cell r="XY135">
            <v>3</v>
          </cell>
          <cell r="XZ135">
            <v>8</v>
          </cell>
          <cell r="YA135">
            <v>0</v>
          </cell>
          <cell r="YB135">
            <v>0</v>
          </cell>
          <cell r="YC135">
            <v>0</v>
          </cell>
          <cell r="YD135">
            <v>0</v>
          </cell>
          <cell r="YE135">
            <v>0</v>
          </cell>
          <cell r="YF135">
            <v>38</v>
          </cell>
          <cell r="YG135">
            <v>1</v>
          </cell>
          <cell r="YH135">
            <v>1</v>
          </cell>
          <cell r="YI135">
            <v>1</v>
          </cell>
          <cell r="YJ135">
            <v>1</v>
          </cell>
          <cell r="YL135">
            <v>1</v>
          </cell>
          <cell r="YM135" t="str">
            <v>A</v>
          </cell>
          <cell r="YN135">
            <v>1</v>
          </cell>
          <cell r="YO135">
            <v>0</v>
          </cell>
          <cell r="YP135">
            <v>1</v>
          </cell>
        </row>
        <row r="136">
          <cell r="B136" t="str">
            <v>FIRMANSYAH</v>
          </cell>
          <cell r="C136">
            <v>30567</v>
          </cell>
          <cell r="D136" t="str">
            <v>123</v>
          </cell>
          <cell r="E136" t="str">
            <v>ISLAM</v>
          </cell>
          <cell r="F136" t="str">
            <v>PKWT</v>
          </cell>
          <cell r="G136" t="str">
            <v>POSTPAID</v>
          </cell>
          <cell r="J136">
            <v>16008526</v>
          </cell>
          <cell r="K136">
            <v>570146</v>
          </cell>
          <cell r="L136" t="str">
            <v>LAKI-LAKI</v>
          </cell>
          <cell r="M136" t="str">
            <v>AGENT POSTPAID</v>
          </cell>
          <cell r="N136" t="str">
            <v>FREDY CAHYADI</v>
          </cell>
          <cell r="O136" t="str">
            <v>RIKA RIANY</v>
          </cell>
          <cell r="Q136">
            <v>0.37569444444444444</v>
          </cell>
          <cell r="R136">
            <v>58</v>
          </cell>
          <cell r="S136" t="str">
            <v>H</v>
          </cell>
          <cell r="AB136">
            <v>0</v>
          </cell>
          <cell r="AD136" t="str">
            <v>LL</v>
          </cell>
          <cell r="AM136">
            <v>0.1791666666666667</v>
          </cell>
          <cell r="AN136" t="str">
            <v>67-2</v>
          </cell>
          <cell r="AO136" t="str">
            <v>H</v>
          </cell>
          <cell r="AX136">
            <v>0.35833333333333334</v>
          </cell>
          <cell r="AY136">
            <v>42</v>
          </cell>
          <cell r="AZ136" t="str">
            <v>H</v>
          </cell>
          <cell r="BI136">
            <v>0.4152777777777778</v>
          </cell>
          <cell r="BJ136">
            <v>58</v>
          </cell>
          <cell r="BK136" t="str">
            <v>H</v>
          </cell>
          <cell r="BT136">
            <v>0.36736111111111125</v>
          </cell>
          <cell r="BU136">
            <v>62</v>
          </cell>
          <cell r="BV136" t="str">
            <v>H</v>
          </cell>
          <cell r="CE136">
            <v>0</v>
          </cell>
          <cell r="CG136" t="str">
            <v>LL</v>
          </cell>
          <cell r="CP136">
            <v>1.1875</v>
          </cell>
          <cell r="CQ136" t="str">
            <v>67-2</v>
          </cell>
          <cell r="CR136" t="str">
            <v>H</v>
          </cell>
          <cell r="DA136">
            <v>0.3756944444444445</v>
          </cell>
          <cell r="DB136">
            <v>62</v>
          </cell>
          <cell r="DC136" t="str">
            <v>H</v>
          </cell>
          <cell r="DL136">
            <v>0.3756944444444445</v>
          </cell>
          <cell r="DM136">
            <v>62</v>
          </cell>
          <cell r="DN136" t="str">
            <v>TDT</v>
          </cell>
          <cell r="DO136" t="str">
            <v>ADE IRAWAN</v>
          </cell>
          <cell r="DW136">
            <v>0.37569444444444455</v>
          </cell>
          <cell r="DX136">
            <v>62</v>
          </cell>
          <cell r="DY136" t="str">
            <v>TDP</v>
          </cell>
          <cell r="DZ136" t="str">
            <v>SAEPUL MILAH</v>
          </cell>
          <cell r="EA136" t="str">
            <v>CES</v>
          </cell>
          <cell r="EH136">
            <v>0</v>
          </cell>
          <cell r="EJ136" t="str">
            <v>LL</v>
          </cell>
          <cell r="ES136">
            <v>0.18819444444444433</v>
          </cell>
          <cell r="ET136" t="str">
            <v>67-2</v>
          </cell>
          <cell r="EU136" t="str">
            <v>H</v>
          </cell>
          <cell r="FD136">
            <v>0.36875000000000008</v>
          </cell>
          <cell r="FE136">
            <v>62</v>
          </cell>
          <cell r="FF136" t="str">
            <v>H</v>
          </cell>
          <cell r="FO136">
            <v>0</v>
          </cell>
          <cell r="FQ136" t="str">
            <v>LL</v>
          </cell>
          <cell r="FZ136">
            <v>1.3743055555555554</v>
          </cell>
          <cell r="GA136">
            <v>58</v>
          </cell>
          <cell r="GB136" t="str">
            <v>H</v>
          </cell>
          <cell r="GK136">
            <v>0.36805555555555558</v>
          </cell>
          <cell r="GL136">
            <v>58</v>
          </cell>
          <cell r="GM136" t="str">
            <v>H</v>
          </cell>
          <cell r="GV136">
            <v>0.3569444444444444</v>
          </cell>
          <cell r="GW136">
            <v>62</v>
          </cell>
          <cell r="GX136" t="str">
            <v>H</v>
          </cell>
          <cell r="HG136">
            <v>0.3618055555555556</v>
          </cell>
          <cell r="HH136">
            <v>82</v>
          </cell>
          <cell r="HI136" t="str">
            <v>H</v>
          </cell>
          <cell r="HR136">
            <v>0</v>
          </cell>
          <cell r="HT136" t="str">
            <v>LL</v>
          </cell>
          <cell r="IC136">
            <v>0.36666666666666681</v>
          </cell>
          <cell r="ID136">
            <v>53</v>
          </cell>
          <cell r="IE136" t="str">
            <v>H</v>
          </cell>
          <cell r="IN136">
            <v>1.4104166666666669</v>
          </cell>
          <cell r="IO136">
            <v>47</v>
          </cell>
          <cell r="IP136" t="str">
            <v>H</v>
          </cell>
          <cell r="JF136">
            <v>0.3756944444444445</v>
          </cell>
          <cell r="JG136">
            <v>42</v>
          </cell>
          <cell r="JH136" t="str">
            <v>TDT</v>
          </cell>
          <cell r="JI136" t="str">
            <v>DONNY YUSUF SUFRIYADI</v>
          </cell>
          <cell r="JQ136">
            <v>0.36875000000000008</v>
          </cell>
          <cell r="JR136">
            <v>62</v>
          </cell>
          <cell r="JS136" t="str">
            <v>H</v>
          </cell>
          <cell r="KB136">
            <v>0.18819444444444444</v>
          </cell>
          <cell r="KC136" t="str">
            <v>72-2</v>
          </cell>
          <cell r="KD136" t="str">
            <v>H</v>
          </cell>
          <cell r="KM136">
            <v>0</v>
          </cell>
          <cell r="KO136" t="str">
            <v>LL</v>
          </cell>
          <cell r="KX136">
            <v>0</v>
          </cell>
          <cell r="KZ136" t="str">
            <v>LL</v>
          </cell>
          <cell r="LI136">
            <v>0</v>
          </cell>
          <cell r="LK136" t="str">
            <v>C</v>
          </cell>
          <cell r="NB136">
            <v>58</v>
          </cell>
          <cell r="NC136">
            <v>0</v>
          </cell>
          <cell r="ND136" t="str">
            <v>67-2</v>
          </cell>
          <cell r="NE136">
            <v>42</v>
          </cell>
          <cell r="NF136">
            <v>58</v>
          </cell>
          <cell r="NG136">
            <v>62</v>
          </cell>
          <cell r="NH136">
            <v>0</v>
          </cell>
          <cell r="NI136" t="str">
            <v>67-2</v>
          </cell>
          <cell r="NJ136">
            <v>62</v>
          </cell>
          <cell r="NK136">
            <v>62</v>
          </cell>
          <cell r="NL136">
            <v>62</v>
          </cell>
          <cell r="NM136">
            <v>0</v>
          </cell>
          <cell r="NN136" t="str">
            <v>67-2</v>
          </cell>
          <cell r="NO136">
            <v>62</v>
          </cell>
          <cell r="NP136">
            <v>0</v>
          </cell>
          <cell r="NQ136">
            <v>58</v>
          </cell>
          <cell r="NR136">
            <v>58</v>
          </cell>
          <cell r="NS136">
            <v>62</v>
          </cell>
          <cell r="NT136">
            <v>82</v>
          </cell>
          <cell r="NU136">
            <v>0</v>
          </cell>
          <cell r="NV136">
            <v>53</v>
          </cell>
          <cell r="NW136">
            <v>47</v>
          </cell>
          <cell r="NX136">
            <v>42</v>
          </cell>
          <cell r="NY136">
            <v>62</v>
          </cell>
          <cell r="NZ136" t="str">
            <v>72-2</v>
          </cell>
          <cell r="OA136">
            <v>0</v>
          </cell>
          <cell r="OB136">
            <v>0</v>
          </cell>
          <cell r="OC136">
            <v>0</v>
          </cell>
          <cell r="OD136">
            <v>0</v>
          </cell>
          <cell r="OE136">
            <v>0</v>
          </cell>
          <cell r="OF136">
            <v>0</v>
          </cell>
          <cell r="OH136" t="str">
            <v>H</v>
          </cell>
          <cell r="OI136" t="str">
            <v>LL</v>
          </cell>
          <cell r="OJ136" t="str">
            <v>H</v>
          </cell>
          <cell r="OK136" t="str">
            <v>H</v>
          </cell>
          <cell r="OL136" t="str">
            <v>H</v>
          </cell>
          <cell r="OM136" t="str">
            <v>H</v>
          </cell>
          <cell r="ON136" t="str">
            <v>LL</v>
          </cell>
          <cell r="OO136" t="str">
            <v>H</v>
          </cell>
          <cell r="OP136" t="str">
            <v>H</v>
          </cell>
          <cell r="OQ136" t="str">
            <v>TDT</v>
          </cell>
          <cell r="OR136" t="str">
            <v>TDP</v>
          </cell>
          <cell r="OS136" t="str">
            <v>LL</v>
          </cell>
          <cell r="OT136" t="str">
            <v>H</v>
          </cell>
          <cell r="OU136" t="str">
            <v>H</v>
          </cell>
          <cell r="OV136" t="str">
            <v>LL</v>
          </cell>
          <cell r="OW136" t="str">
            <v>H</v>
          </cell>
          <cell r="OX136" t="str">
            <v>H</v>
          </cell>
          <cell r="OY136" t="str">
            <v>H</v>
          </cell>
          <cell r="OZ136" t="str">
            <v>H</v>
          </cell>
          <cell r="PA136" t="str">
            <v>LL</v>
          </cell>
          <cell r="PB136" t="str">
            <v>H</v>
          </cell>
          <cell r="PC136" t="str">
            <v>H</v>
          </cell>
          <cell r="PD136" t="str">
            <v>TDT</v>
          </cell>
          <cell r="PE136" t="str">
            <v>H</v>
          </cell>
          <cell r="PF136" t="str">
            <v>H</v>
          </cell>
          <cell r="PG136" t="str">
            <v>LL</v>
          </cell>
          <cell r="PH136" t="str">
            <v>LL</v>
          </cell>
          <cell r="PI136" t="str">
            <v>C</v>
          </cell>
          <cell r="PJ136">
            <v>0</v>
          </cell>
          <cell r="PK136">
            <v>0</v>
          </cell>
          <cell r="PL136">
            <v>0</v>
          </cell>
          <cell r="PN136">
            <v>0</v>
          </cell>
          <cell r="PO136">
            <v>0</v>
          </cell>
          <cell r="PP136">
            <v>0</v>
          </cell>
          <cell r="PQ136">
            <v>0</v>
          </cell>
          <cell r="PR136">
            <v>0</v>
          </cell>
          <cell r="PS136">
            <v>0</v>
          </cell>
          <cell r="PT136">
            <v>0</v>
          </cell>
          <cell r="PU136">
            <v>0</v>
          </cell>
          <cell r="PV136">
            <v>0</v>
          </cell>
          <cell r="PW136" t="str">
            <v>ADE IRAWAN</v>
          </cell>
          <cell r="PX136" t="str">
            <v>SAEPUL MILAH</v>
          </cell>
          <cell r="PY136">
            <v>0</v>
          </cell>
          <cell r="PZ136">
            <v>0</v>
          </cell>
          <cell r="QA136">
            <v>0</v>
          </cell>
          <cell r="QB136">
            <v>0</v>
          </cell>
          <cell r="QC136">
            <v>0</v>
          </cell>
          <cell r="QD136">
            <v>0</v>
          </cell>
          <cell r="QE136">
            <v>0</v>
          </cell>
          <cell r="QF136">
            <v>0</v>
          </cell>
          <cell r="QG136">
            <v>0</v>
          </cell>
          <cell r="QH136">
            <v>0</v>
          </cell>
          <cell r="QI136">
            <v>0</v>
          </cell>
          <cell r="QJ136" t="str">
            <v>DONNY YUSUF SUFRIYADI</v>
          </cell>
          <cell r="QK136">
            <v>0</v>
          </cell>
          <cell r="QL136">
            <v>0</v>
          </cell>
          <cell r="QM136">
            <v>0</v>
          </cell>
          <cell r="QN136">
            <v>0</v>
          </cell>
          <cell r="QO136">
            <v>0</v>
          </cell>
          <cell r="QP136">
            <v>0</v>
          </cell>
          <cell r="QQ136">
            <v>0</v>
          </cell>
          <cell r="QR136">
            <v>0</v>
          </cell>
          <cell r="QT136">
            <v>0</v>
          </cell>
          <cell r="QU136">
            <v>0</v>
          </cell>
          <cell r="QV136">
            <v>0</v>
          </cell>
          <cell r="QW136">
            <v>0</v>
          </cell>
          <cell r="QX136">
            <v>0</v>
          </cell>
          <cell r="QY136">
            <v>0</v>
          </cell>
          <cell r="QZ136">
            <v>0</v>
          </cell>
          <cell r="RA136">
            <v>0</v>
          </cell>
          <cell r="RB136">
            <v>0</v>
          </cell>
          <cell r="RC136">
            <v>0</v>
          </cell>
          <cell r="RD136" t="str">
            <v>CES</v>
          </cell>
          <cell r="RE136">
            <v>0</v>
          </cell>
          <cell r="RF136">
            <v>0</v>
          </cell>
          <cell r="RG136">
            <v>0</v>
          </cell>
          <cell r="RH136">
            <v>0</v>
          </cell>
          <cell r="RI136">
            <v>0</v>
          </cell>
          <cell r="RJ136">
            <v>0</v>
          </cell>
          <cell r="RK136">
            <v>0</v>
          </cell>
          <cell r="RL136">
            <v>0</v>
          </cell>
          <cell r="RM136">
            <v>0</v>
          </cell>
          <cell r="RN136">
            <v>0</v>
          </cell>
          <cell r="RO136">
            <v>0</v>
          </cell>
          <cell r="RP136">
            <v>0</v>
          </cell>
          <cell r="RQ136">
            <v>0</v>
          </cell>
          <cell r="RR136">
            <v>0</v>
          </cell>
          <cell r="RS136">
            <v>0</v>
          </cell>
          <cell r="RT136">
            <v>0</v>
          </cell>
          <cell r="RU136">
            <v>0</v>
          </cell>
          <cell r="RV136">
            <v>0</v>
          </cell>
          <cell r="RW136">
            <v>0</v>
          </cell>
          <cell r="RX136">
            <v>0</v>
          </cell>
          <cell r="RZ136">
            <v>0.37569444444444444</v>
          </cell>
          <cell r="SA136">
            <v>0</v>
          </cell>
          <cell r="SB136">
            <v>0.1791666666666667</v>
          </cell>
          <cell r="SC136">
            <v>0.35833333333333334</v>
          </cell>
          <cell r="SD136">
            <v>0.4152777777777778</v>
          </cell>
          <cell r="SE136">
            <v>0.36736111111111125</v>
          </cell>
          <cell r="SF136">
            <v>0</v>
          </cell>
          <cell r="SG136">
            <v>1.1875</v>
          </cell>
          <cell r="SH136">
            <v>0.3756944444444445</v>
          </cell>
          <cell r="SI136">
            <v>0.3756944444444445</v>
          </cell>
          <cell r="SJ136">
            <v>0.37569444444444455</v>
          </cell>
          <cell r="SK136">
            <v>0</v>
          </cell>
          <cell r="SL136">
            <v>0.18819444444444433</v>
          </cell>
          <cell r="SM136">
            <v>0.36875000000000008</v>
          </cell>
          <cell r="SN136">
            <v>0</v>
          </cell>
          <cell r="SO136">
            <v>1.3743055555555554</v>
          </cell>
          <cell r="SP136">
            <v>0.36805555555555558</v>
          </cell>
          <cell r="SQ136">
            <v>0.3569444444444444</v>
          </cell>
          <cell r="SR136">
            <v>0.3618055555555556</v>
          </cell>
          <cell r="SS136">
            <v>0</v>
          </cell>
          <cell r="ST136">
            <v>0.36666666666666681</v>
          </cell>
          <cell r="SU136">
            <v>1.4104166666666669</v>
          </cell>
          <cell r="SV136">
            <v>0.3756944444444445</v>
          </cell>
          <cell r="SW136">
            <v>0.36875000000000008</v>
          </cell>
          <cell r="SX136">
            <v>0.18819444444444444</v>
          </cell>
          <cell r="SY136">
            <v>0</v>
          </cell>
          <cell r="SZ136">
            <v>0</v>
          </cell>
          <cell r="TA136">
            <v>0</v>
          </cell>
          <cell r="TB136">
            <v>0</v>
          </cell>
          <cell r="TC136">
            <v>0</v>
          </cell>
          <cell r="TD136">
            <v>0</v>
          </cell>
          <cell r="TF136">
            <v>0</v>
          </cell>
          <cell r="TG136">
            <v>0</v>
          </cell>
          <cell r="TH136">
            <v>0</v>
          </cell>
          <cell r="TI136">
            <v>0</v>
          </cell>
          <cell r="TJ136">
            <v>0</v>
          </cell>
          <cell r="TK136">
            <v>0</v>
          </cell>
          <cell r="TL136">
            <v>0</v>
          </cell>
          <cell r="TM136">
            <v>0</v>
          </cell>
          <cell r="TN136">
            <v>0</v>
          </cell>
          <cell r="TO136">
            <v>0</v>
          </cell>
          <cell r="TP136">
            <v>0</v>
          </cell>
          <cell r="TQ136">
            <v>0</v>
          </cell>
          <cell r="TR136">
            <v>0</v>
          </cell>
          <cell r="TS136">
            <v>0</v>
          </cell>
          <cell r="TT136">
            <v>0</v>
          </cell>
          <cell r="TU136">
            <v>0</v>
          </cell>
          <cell r="TV136">
            <v>0</v>
          </cell>
          <cell r="TW136">
            <v>0</v>
          </cell>
          <cell r="TX136">
            <v>0</v>
          </cell>
          <cell r="TY136">
            <v>0</v>
          </cell>
          <cell r="TZ136">
            <v>0</v>
          </cell>
          <cell r="UA136">
            <v>0</v>
          </cell>
          <cell r="UB136">
            <v>0</v>
          </cell>
          <cell r="UC136">
            <v>0</v>
          </cell>
          <cell r="UD136">
            <v>0</v>
          </cell>
          <cell r="UE136">
            <v>0</v>
          </cell>
          <cell r="UF136">
            <v>0</v>
          </cell>
          <cell r="UG136">
            <v>0</v>
          </cell>
          <cell r="UH136">
            <v>0</v>
          </cell>
          <cell r="UI136">
            <v>0</v>
          </cell>
          <cell r="UJ136">
            <v>0</v>
          </cell>
          <cell r="UL136">
            <v>0</v>
          </cell>
          <cell r="UM136">
            <v>0</v>
          </cell>
          <cell r="UN136">
            <v>0</v>
          </cell>
          <cell r="UO136">
            <v>0</v>
          </cell>
          <cell r="UP136">
            <v>0</v>
          </cell>
          <cell r="UQ136">
            <v>0</v>
          </cell>
          <cell r="UR136">
            <v>0</v>
          </cell>
          <cell r="US136">
            <v>0</v>
          </cell>
          <cell r="UT136">
            <v>0</v>
          </cell>
          <cell r="UU136">
            <v>0</v>
          </cell>
          <cell r="UV136">
            <v>0</v>
          </cell>
          <cell r="UW136">
            <v>0</v>
          </cell>
          <cell r="UX136">
            <v>0</v>
          </cell>
          <cell r="UY136">
            <v>0</v>
          </cell>
          <cell r="UZ136">
            <v>0</v>
          </cell>
          <cell r="VA136">
            <v>0</v>
          </cell>
          <cell r="VB136">
            <v>0</v>
          </cell>
          <cell r="VC136">
            <v>0</v>
          </cell>
          <cell r="VD136">
            <v>0</v>
          </cell>
          <cell r="VE136">
            <v>0</v>
          </cell>
          <cell r="VF136">
            <v>0</v>
          </cell>
          <cell r="VG136">
            <v>0</v>
          </cell>
          <cell r="VH136">
            <v>0</v>
          </cell>
          <cell r="VI136">
            <v>0</v>
          </cell>
          <cell r="VJ136">
            <v>0</v>
          </cell>
          <cell r="VK136">
            <v>0</v>
          </cell>
          <cell r="VL136">
            <v>0</v>
          </cell>
          <cell r="VM136">
            <v>0</v>
          </cell>
          <cell r="VN136">
            <v>0</v>
          </cell>
          <cell r="VO136">
            <v>0</v>
          </cell>
          <cell r="VP136">
            <v>0</v>
          </cell>
          <cell r="VR136">
            <v>21</v>
          </cell>
          <cell r="VS136">
            <v>28</v>
          </cell>
          <cell r="VT136">
            <v>21</v>
          </cell>
          <cell r="VU136">
            <v>20</v>
          </cell>
          <cell r="VV136">
            <v>7</v>
          </cell>
          <cell r="VW136">
            <v>0</v>
          </cell>
          <cell r="VX136">
            <v>0</v>
          </cell>
          <cell r="VY136">
            <v>0</v>
          </cell>
          <cell r="VZ136">
            <v>0</v>
          </cell>
          <cell r="WA136">
            <v>0</v>
          </cell>
          <cell r="WB136">
            <v>0</v>
          </cell>
          <cell r="WC136">
            <v>0</v>
          </cell>
          <cell r="WD136">
            <v>0</v>
          </cell>
          <cell r="WE136">
            <v>1</v>
          </cell>
          <cell r="WF136">
            <v>0</v>
          </cell>
          <cell r="WG136">
            <v>0</v>
          </cell>
          <cell r="WH136">
            <v>0</v>
          </cell>
          <cell r="WI136">
            <v>0</v>
          </cell>
          <cell r="WJ136">
            <v>1</v>
          </cell>
          <cell r="WK136">
            <v>0</v>
          </cell>
          <cell r="WL136">
            <v>0</v>
          </cell>
          <cell r="WM136">
            <v>0</v>
          </cell>
          <cell r="WN136">
            <v>0</v>
          </cell>
          <cell r="WO136">
            <v>14</v>
          </cell>
          <cell r="WP136">
            <v>0</v>
          </cell>
          <cell r="WQ136">
            <v>2</v>
          </cell>
          <cell r="WR136">
            <v>1</v>
          </cell>
          <cell r="WS136">
            <v>3</v>
          </cell>
          <cell r="WT136">
            <v>0</v>
          </cell>
          <cell r="WU136">
            <v>0</v>
          </cell>
          <cell r="WV136">
            <v>0</v>
          </cell>
          <cell r="WW136">
            <v>0</v>
          </cell>
          <cell r="WX136">
            <v>0</v>
          </cell>
          <cell r="WY136">
            <v>1</v>
          </cell>
          <cell r="WZ136">
            <v>0</v>
          </cell>
          <cell r="XA136">
            <v>0</v>
          </cell>
          <cell r="XB136">
            <v>1</v>
          </cell>
          <cell r="XC136">
            <v>0</v>
          </cell>
          <cell r="XD136">
            <v>0</v>
          </cell>
          <cell r="XE136">
            <v>0</v>
          </cell>
          <cell r="XF136">
            <v>0</v>
          </cell>
          <cell r="XG136">
            <v>0</v>
          </cell>
          <cell r="XH136">
            <v>0</v>
          </cell>
          <cell r="XI136">
            <v>0</v>
          </cell>
          <cell r="XJ136">
            <v>1</v>
          </cell>
          <cell r="XK136">
            <v>8</v>
          </cell>
          <cell r="XL136">
            <v>7</v>
          </cell>
          <cell r="XM136">
            <v>5</v>
          </cell>
          <cell r="XN136">
            <v>20</v>
          </cell>
          <cell r="XO136">
            <v>0</v>
          </cell>
          <cell r="XP136">
            <v>0</v>
          </cell>
          <cell r="XQ136">
            <v>0</v>
          </cell>
          <cell r="XR136">
            <v>0</v>
          </cell>
          <cell r="XS136">
            <v>0</v>
          </cell>
          <cell r="XT136">
            <v>0</v>
          </cell>
          <cell r="XU136">
            <v>0</v>
          </cell>
          <cell r="XV136">
            <v>0</v>
          </cell>
          <cell r="XW136">
            <v>2</v>
          </cell>
          <cell r="XX136">
            <v>3</v>
          </cell>
          <cell r="XY136">
            <v>3</v>
          </cell>
          <cell r="XZ136">
            <v>8</v>
          </cell>
          <cell r="YA136">
            <v>0</v>
          </cell>
          <cell r="YB136">
            <v>0</v>
          </cell>
          <cell r="YC136">
            <v>0</v>
          </cell>
          <cell r="YD136">
            <v>0</v>
          </cell>
          <cell r="YE136">
            <v>0</v>
          </cell>
          <cell r="YF136">
            <v>40</v>
          </cell>
          <cell r="YG136">
            <v>1</v>
          </cell>
          <cell r="YH136">
            <v>1</v>
          </cell>
          <cell r="YI136">
            <v>1</v>
          </cell>
          <cell r="YJ136">
            <v>1</v>
          </cell>
          <cell r="YL136">
            <v>1</v>
          </cell>
          <cell r="YM136" t="str">
            <v>B</v>
          </cell>
          <cell r="YN136">
            <v>1</v>
          </cell>
          <cell r="YO136">
            <v>0</v>
          </cell>
          <cell r="YP136">
            <v>1</v>
          </cell>
        </row>
        <row r="137">
          <cell r="B137" t="str">
            <v>REZA OCTAVIA PUTRI</v>
          </cell>
          <cell r="C137">
            <v>152507</v>
          </cell>
          <cell r="D137" t="str">
            <v>10</v>
          </cell>
          <cell r="E137" t="str">
            <v>ISLAM</v>
          </cell>
          <cell r="F137" t="str">
            <v>PHL</v>
          </cell>
          <cell r="G137" t="str">
            <v>POSTPAID</v>
          </cell>
          <cell r="J137">
            <v>18230751</v>
          </cell>
          <cell r="K137">
            <v>570081</v>
          </cell>
          <cell r="L137" t="str">
            <v>PEREMPUAN</v>
          </cell>
          <cell r="M137" t="str">
            <v>AGENT POSTPAID</v>
          </cell>
          <cell r="N137" t="str">
            <v>IMAN RINALDI</v>
          </cell>
          <cell r="O137" t="str">
            <v>RIKA RIANY</v>
          </cell>
          <cell r="Q137">
            <v>0</v>
          </cell>
          <cell r="S137" t="str">
            <v>LP</v>
          </cell>
          <cell r="AB137">
            <v>0</v>
          </cell>
          <cell r="AD137" t="str">
            <v>LP</v>
          </cell>
          <cell r="AM137">
            <v>0</v>
          </cell>
          <cell r="AO137" t="str">
            <v>LP</v>
          </cell>
          <cell r="AX137">
            <v>0.37430555555555556</v>
          </cell>
          <cell r="AY137">
            <v>22</v>
          </cell>
          <cell r="AZ137" t="str">
            <v>H</v>
          </cell>
          <cell r="BI137">
            <v>0.38472222222222219</v>
          </cell>
          <cell r="BJ137">
            <v>22</v>
          </cell>
          <cell r="BK137" t="str">
            <v>H</v>
          </cell>
          <cell r="BT137">
            <v>0.37986111111111109</v>
          </cell>
          <cell r="BU137">
            <v>30</v>
          </cell>
          <cell r="BV137" t="str">
            <v>H</v>
          </cell>
          <cell r="CE137">
            <v>0.37916666666666676</v>
          </cell>
          <cell r="CF137">
            <v>33</v>
          </cell>
          <cell r="CG137" t="str">
            <v>H</v>
          </cell>
          <cell r="CP137">
            <v>0</v>
          </cell>
          <cell r="CR137" t="str">
            <v>LP</v>
          </cell>
          <cell r="DA137">
            <v>0.41736111111111118</v>
          </cell>
          <cell r="DB137">
            <v>22</v>
          </cell>
          <cell r="DC137" t="str">
            <v>H</v>
          </cell>
          <cell r="DL137">
            <v>0.41111111111111109</v>
          </cell>
          <cell r="DM137">
            <v>26</v>
          </cell>
          <cell r="DN137" t="str">
            <v>H</v>
          </cell>
          <cell r="DW137">
            <v>0.37500000000000006</v>
          </cell>
          <cell r="DX137">
            <v>26</v>
          </cell>
          <cell r="DY137" t="str">
            <v>H</v>
          </cell>
          <cell r="EH137">
            <v>0.375</v>
          </cell>
          <cell r="EI137">
            <v>42</v>
          </cell>
          <cell r="EJ137" t="str">
            <v>H</v>
          </cell>
          <cell r="ES137">
            <v>0.375</v>
          </cell>
          <cell r="ET137">
            <v>42</v>
          </cell>
          <cell r="EU137" t="str">
            <v>H</v>
          </cell>
          <cell r="FD137">
            <v>0</v>
          </cell>
          <cell r="FF137" t="str">
            <v>LP</v>
          </cell>
          <cell r="FO137">
            <v>0</v>
          </cell>
          <cell r="FQ137" t="str">
            <v>LP</v>
          </cell>
          <cell r="FZ137">
            <v>0</v>
          </cell>
          <cell r="GB137" t="str">
            <v>S</v>
          </cell>
          <cell r="GD137" t="str">
            <v>BATUK</v>
          </cell>
          <cell r="GK137">
            <v>0</v>
          </cell>
          <cell r="GM137" t="str">
            <v>S</v>
          </cell>
          <cell r="GP137" t="str">
            <v>BATUK</v>
          </cell>
          <cell r="GV137">
            <v>0.37291666666666667</v>
          </cell>
          <cell r="GW137">
            <v>41</v>
          </cell>
          <cell r="GX137" t="str">
            <v>H</v>
          </cell>
          <cell r="HG137">
            <v>0</v>
          </cell>
          <cell r="HI137" t="str">
            <v>LP</v>
          </cell>
          <cell r="HR137">
            <v>0.375</v>
          </cell>
          <cell r="HS137">
            <v>23</v>
          </cell>
          <cell r="HT137" t="str">
            <v>H</v>
          </cell>
          <cell r="IC137">
            <v>0.38263888888888886</v>
          </cell>
          <cell r="ID137">
            <v>30</v>
          </cell>
          <cell r="IE137" t="str">
            <v>H</v>
          </cell>
          <cell r="IN137">
            <v>0.41805555555555562</v>
          </cell>
          <cell r="IO137">
            <v>22</v>
          </cell>
          <cell r="IP137" t="str">
            <v>TDP</v>
          </cell>
          <cell r="IQ137" t="str">
            <v>VILISIA VENY RIANTY</v>
          </cell>
          <cell r="IR137" t="str">
            <v>KETEPATAN LOGIN</v>
          </cell>
          <cell r="JF137">
            <v>0</v>
          </cell>
          <cell r="JH137" t="str">
            <v>LP</v>
          </cell>
          <cell r="JQ137">
            <v>0</v>
          </cell>
          <cell r="JS137" t="str">
            <v>LP</v>
          </cell>
          <cell r="KB137">
            <v>0.41666666666666674</v>
          </cell>
          <cell r="KC137">
            <v>22</v>
          </cell>
          <cell r="KD137" t="str">
            <v>H</v>
          </cell>
          <cell r="KM137">
            <v>0.41875000000000007</v>
          </cell>
          <cell r="KN137">
            <v>22</v>
          </cell>
          <cell r="KO137" t="str">
            <v>TDT</v>
          </cell>
          <cell r="KP137" t="str">
            <v>SUCI PRADITA SEPTIANI</v>
          </cell>
          <cell r="KX137">
            <v>0.38611111111111107</v>
          </cell>
          <cell r="KY137">
            <v>30</v>
          </cell>
          <cell r="KZ137" t="str">
            <v>H</v>
          </cell>
          <cell r="LI137">
            <v>0.41805555555555562</v>
          </cell>
          <cell r="LJ137">
            <v>33</v>
          </cell>
          <cell r="LK137" t="str">
            <v>H</v>
          </cell>
          <cell r="NB137">
            <v>0</v>
          </cell>
          <cell r="NC137">
            <v>0</v>
          </cell>
          <cell r="ND137">
            <v>0</v>
          </cell>
          <cell r="NE137">
            <v>22</v>
          </cell>
          <cell r="NF137">
            <v>22</v>
          </cell>
          <cell r="NG137">
            <v>30</v>
          </cell>
          <cell r="NH137">
            <v>33</v>
          </cell>
          <cell r="NI137">
            <v>0</v>
          </cell>
          <cell r="NJ137">
            <v>22</v>
          </cell>
          <cell r="NK137">
            <v>26</v>
          </cell>
          <cell r="NL137">
            <v>26</v>
          </cell>
          <cell r="NM137">
            <v>42</v>
          </cell>
          <cell r="NN137">
            <v>42</v>
          </cell>
          <cell r="NO137">
            <v>0</v>
          </cell>
          <cell r="NP137">
            <v>0</v>
          </cell>
          <cell r="NQ137">
            <v>0</v>
          </cell>
          <cell r="NR137">
            <v>0</v>
          </cell>
          <cell r="NS137">
            <v>41</v>
          </cell>
          <cell r="NT137">
            <v>0</v>
          </cell>
          <cell r="NU137">
            <v>23</v>
          </cell>
          <cell r="NV137">
            <v>30</v>
          </cell>
          <cell r="NW137">
            <v>22</v>
          </cell>
          <cell r="NX137">
            <v>0</v>
          </cell>
          <cell r="NY137">
            <v>0</v>
          </cell>
          <cell r="NZ137">
            <v>22</v>
          </cell>
          <cell r="OA137">
            <v>22</v>
          </cell>
          <cell r="OB137">
            <v>30</v>
          </cell>
          <cell r="OC137">
            <v>33</v>
          </cell>
          <cell r="OD137">
            <v>0</v>
          </cell>
          <cell r="OE137">
            <v>0</v>
          </cell>
          <cell r="OF137">
            <v>0</v>
          </cell>
          <cell r="OH137" t="str">
            <v>LP</v>
          </cell>
          <cell r="OI137" t="str">
            <v>LP</v>
          </cell>
          <cell r="OJ137" t="str">
            <v>LP</v>
          </cell>
          <cell r="OK137" t="str">
            <v>H</v>
          </cell>
          <cell r="OL137" t="str">
            <v>H</v>
          </cell>
          <cell r="OM137" t="str">
            <v>H</v>
          </cell>
          <cell r="ON137" t="str">
            <v>H</v>
          </cell>
          <cell r="OO137" t="str">
            <v>LP</v>
          </cell>
          <cell r="OP137" t="str">
            <v>H</v>
          </cell>
          <cell r="OQ137" t="str">
            <v>H</v>
          </cell>
          <cell r="OR137" t="str">
            <v>H</v>
          </cell>
          <cell r="OS137" t="str">
            <v>H</v>
          </cell>
          <cell r="OT137" t="str">
            <v>H</v>
          </cell>
          <cell r="OU137" t="str">
            <v>LP</v>
          </cell>
          <cell r="OV137" t="str">
            <v>LP</v>
          </cell>
          <cell r="OW137" t="str">
            <v>S</v>
          </cell>
          <cell r="OX137" t="str">
            <v>S</v>
          </cell>
          <cell r="OY137" t="str">
            <v>H</v>
          </cell>
          <cell r="OZ137" t="str">
            <v>LP</v>
          </cell>
          <cell r="PA137" t="str">
            <v>H</v>
          </cell>
          <cell r="PB137" t="str">
            <v>H</v>
          </cell>
          <cell r="PC137" t="str">
            <v>TDP</v>
          </cell>
          <cell r="PD137" t="str">
            <v>LP</v>
          </cell>
          <cell r="PE137" t="str">
            <v>LP</v>
          </cell>
          <cell r="PF137" t="str">
            <v>H</v>
          </cell>
          <cell r="PG137" t="str">
            <v>TDT</v>
          </cell>
          <cell r="PH137" t="str">
            <v>H</v>
          </cell>
          <cell r="PI137" t="str">
            <v>H</v>
          </cell>
          <cell r="PJ137">
            <v>0</v>
          </cell>
          <cell r="PK137">
            <v>0</v>
          </cell>
          <cell r="PL137">
            <v>0</v>
          </cell>
          <cell r="PN137">
            <v>0</v>
          </cell>
          <cell r="PO137">
            <v>0</v>
          </cell>
          <cell r="PP137">
            <v>0</v>
          </cell>
          <cell r="PQ137">
            <v>0</v>
          </cell>
          <cell r="PR137">
            <v>0</v>
          </cell>
          <cell r="PS137">
            <v>0</v>
          </cell>
          <cell r="PT137">
            <v>0</v>
          </cell>
          <cell r="PU137">
            <v>0</v>
          </cell>
          <cell r="PV137">
            <v>0</v>
          </cell>
          <cell r="PW137">
            <v>0</v>
          </cell>
          <cell r="PX137">
            <v>0</v>
          </cell>
          <cell r="PY137">
            <v>0</v>
          </cell>
          <cell r="PZ137">
            <v>0</v>
          </cell>
          <cell r="QA137">
            <v>0</v>
          </cell>
          <cell r="QB137">
            <v>0</v>
          </cell>
          <cell r="QC137">
            <v>0</v>
          </cell>
          <cell r="QD137">
            <v>0</v>
          </cell>
          <cell r="QE137">
            <v>0</v>
          </cell>
          <cell r="QF137">
            <v>0</v>
          </cell>
          <cell r="QG137">
            <v>0</v>
          </cell>
          <cell r="QH137">
            <v>0</v>
          </cell>
          <cell r="QI137" t="str">
            <v>VILISIA VENY RIANTY</v>
          </cell>
          <cell r="QJ137">
            <v>0</v>
          </cell>
          <cell r="QK137">
            <v>0</v>
          </cell>
          <cell r="QL137">
            <v>0</v>
          </cell>
          <cell r="QM137" t="str">
            <v>SUCI PRADITA SEPTIANI</v>
          </cell>
          <cell r="QN137">
            <v>0</v>
          </cell>
          <cell r="QO137">
            <v>0</v>
          </cell>
          <cell r="QP137">
            <v>0</v>
          </cell>
          <cell r="QQ137">
            <v>0</v>
          </cell>
          <cell r="QR137">
            <v>0</v>
          </cell>
          <cell r="QT137">
            <v>0</v>
          </cell>
          <cell r="QU137">
            <v>0</v>
          </cell>
          <cell r="QV137">
            <v>0</v>
          </cell>
          <cell r="QW137">
            <v>0</v>
          </cell>
          <cell r="QX137">
            <v>0</v>
          </cell>
          <cell r="QY137">
            <v>0</v>
          </cell>
          <cell r="QZ137">
            <v>0</v>
          </cell>
          <cell r="RA137">
            <v>0</v>
          </cell>
          <cell r="RB137">
            <v>0</v>
          </cell>
          <cell r="RC137">
            <v>0</v>
          </cell>
          <cell r="RD137">
            <v>0</v>
          </cell>
          <cell r="RE137">
            <v>0</v>
          </cell>
          <cell r="RF137">
            <v>0</v>
          </cell>
          <cell r="RG137">
            <v>0</v>
          </cell>
          <cell r="RH137">
            <v>0</v>
          </cell>
          <cell r="RI137" t="str">
            <v>BATUK</v>
          </cell>
          <cell r="RJ137">
            <v>0</v>
          </cell>
          <cell r="RK137">
            <v>0</v>
          </cell>
          <cell r="RL137">
            <v>0</v>
          </cell>
          <cell r="RM137">
            <v>0</v>
          </cell>
          <cell r="RN137">
            <v>0</v>
          </cell>
          <cell r="RO137" t="str">
            <v>KETEPATAN LOGIN</v>
          </cell>
          <cell r="RP137">
            <v>0</v>
          </cell>
          <cell r="RQ137">
            <v>0</v>
          </cell>
          <cell r="RR137">
            <v>0</v>
          </cell>
          <cell r="RS137">
            <v>0</v>
          </cell>
          <cell r="RT137">
            <v>0</v>
          </cell>
          <cell r="RU137">
            <v>0</v>
          </cell>
          <cell r="RV137">
            <v>0</v>
          </cell>
          <cell r="RW137">
            <v>0</v>
          </cell>
          <cell r="RX137">
            <v>0</v>
          </cell>
          <cell r="RZ137">
            <v>0</v>
          </cell>
          <cell r="SA137">
            <v>0</v>
          </cell>
          <cell r="SB137">
            <v>0</v>
          </cell>
          <cell r="SC137">
            <v>0.37430555555555556</v>
          </cell>
          <cell r="SD137">
            <v>0.38472222222222219</v>
          </cell>
          <cell r="SE137">
            <v>0.37986111111111109</v>
          </cell>
          <cell r="SF137">
            <v>0.37916666666666676</v>
          </cell>
          <cell r="SG137">
            <v>0</v>
          </cell>
          <cell r="SH137">
            <v>0.41736111111111118</v>
          </cell>
          <cell r="SI137">
            <v>0.41111111111111109</v>
          </cell>
          <cell r="SJ137">
            <v>0.37500000000000006</v>
          </cell>
          <cell r="SK137">
            <v>0.375</v>
          </cell>
          <cell r="SL137">
            <v>0.375</v>
          </cell>
          <cell r="SM137">
            <v>0</v>
          </cell>
          <cell r="SN137">
            <v>0</v>
          </cell>
          <cell r="SO137">
            <v>0</v>
          </cell>
          <cell r="SP137">
            <v>0</v>
          </cell>
          <cell r="SQ137">
            <v>0.37291666666666667</v>
          </cell>
          <cell r="SR137">
            <v>0</v>
          </cell>
          <cell r="SS137">
            <v>0.375</v>
          </cell>
          <cell r="ST137">
            <v>0.38263888888888886</v>
          </cell>
          <cell r="SU137">
            <v>0.41805555555555562</v>
          </cell>
          <cell r="SV137">
            <v>0</v>
          </cell>
          <cell r="SW137">
            <v>0</v>
          </cell>
          <cell r="SX137">
            <v>0.41666666666666674</v>
          </cell>
          <cell r="SY137">
            <v>0.41875000000000007</v>
          </cell>
          <cell r="SZ137">
            <v>0.38611111111111107</v>
          </cell>
          <cell r="TA137">
            <v>0.41805555555555562</v>
          </cell>
          <cell r="TB137">
            <v>0</v>
          </cell>
          <cell r="TC137">
            <v>0</v>
          </cell>
          <cell r="TD137">
            <v>0</v>
          </cell>
          <cell r="TF137">
            <v>0</v>
          </cell>
          <cell r="TG137">
            <v>0</v>
          </cell>
          <cell r="TH137">
            <v>0</v>
          </cell>
          <cell r="TI137">
            <v>0</v>
          </cell>
          <cell r="TJ137">
            <v>0</v>
          </cell>
          <cell r="TK137">
            <v>0</v>
          </cell>
          <cell r="TL137">
            <v>0</v>
          </cell>
          <cell r="TM137">
            <v>0</v>
          </cell>
          <cell r="TN137">
            <v>0</v>
          </cell>
          <cell r="TO137">
            <v>0</v>
          </cell>
          <cell r="TP137">
            <v>0</v>
          </cell>
          <cell r="TQ137">
            <v>0</v>
          </cell>
          <cell r="TR137">
            <v>0</v>
          </cell>
          <cell r="TS137">
            <v>0</v>
          </cell>
          <cell r="TT137">
            <v>0</v>
          </cell>
          <cell r="TU137">
            <v>0</v>
          </cell>
          <cell r="TV137">
            <v>0</v>
          </cell>
          <cell r="TW137">
            <v>0</v>
          </cell>
          <cell r="TX137">
            <v>0</v>
          </cell>
          <cell r="TY137">
            <v>0</v>
          </cell>
          <cell r="TZ137">
            <v>0</v>
          </cell>
          <cell r="UA137">
            <v>0</v>
          </cell>
          <cell r="UB137">
            <v>0</v>
          </cell>
          <cell r="UC137">
            <v>0</v>
          </cell>
          <cell r="UD137">
            <v>0</v>
          </cell>
          <cell r="UE137">
            <v>0</v>
          </cell>
          <cell r="UF137">
            <v>0</v>
          </cell>
          <cell r="UG137">
            <v>0</v>
          </cell>
          <cell r="UH137">
            <v>0</v>
          </cell>
          <cell r="UI137">
            <v>0</v>
          </cell>
          <cell r="UJ137">
            <v>0</v>
          </cell>
          <cell r="UL137">
            <v>0</v>
          </cell>
          <cell r="UM137">
            <v>0</v>
          </cell>
          <cell r="UN137">
            <v>0</v>
          </cell>
          <cell r="UO137">
            <v>0</v>
          </cell>
          <cell r="UP137">
            <v>0</v>
          </cell>
          <cell r="UQ137">
            <v>0</v>
          </cell>
          <cell r="UR137">
            <v>0</v>
          </cell>
          <cell r="US137">
            <v>0</v>
          </cell>
          <cell r="UT137">
            <v>0</v>
          </cell>
          <cell r="UU137">
            <v>0</v>
          </cell>
          <cell r="UV137">
            <v>0</v>
          </cell>
          <cell r="UW137">
            <v>0</v>
          </cell>
          <cell r="UX137">
            <v>0</v>
          </cell>
          <cell r="UY137">
            <v>0</v>
          </cell>
          <cell r="UZ137">
            <v>0</v>
          </cell>
          <cell r="VA137">
            <v>0</v>
          </cell>
          <cell r="VB137">
            <v>0</v>
          </cell>
          <cell r="VC137">
            <v>0</v>
          </cell>
          <cell r="VD137">
            <v>0</v>
          </cell>
          <cell r="VE137">
            <v>0</v>
          </cell>
          <cell r="VF137">
            <v>0</v>
          </cell>
          <cell r="VG137">
            <v>0</v>
          </cell>
          <cell r="VH137">
            <v>0</v>
          </cell>
          <cell r="VI137">
            <v>0</v>
          </cell>
          <cell r="VJ137">
            <v>0</v>
          </cell>
          <cell r="VK137">
            <v>0</v>
          </cell>
          <cell r="VL137">
            <v>0</v>
          </cell>
          <cell r="VM137">
            <v>0</v>
          </cell>
          <cell r="VN137">
            <v>0</v>
          </cell>
          <cell r="VO137">
            <v>0</v>
          </cell>
          <cell r="VP137">
            <v>0</v>
          </cell>
          <cell r="VR137">
            <v>19</v>
          </cell>
          <cell r="VS137">
            <v>28</v>
          </cell>
          <cell r="VT137">
            <v>17</v>
          </cell>
          <cell r="VU137">
            <v>17</v>
          </cell>
          <cell r="VV137">
            <v>9</v>
          </cell>
          <cell r="VW137">
            <v>2</v>
          </cell>
          <cell r="VX137">
            <v>0</v>
          </cell>
          <cell r="VY137">
            <v>2</v>
          </cell>
          <cell r="VZ137">
            <v>0</v>
          </cell>
          <cell r="WA137">
            <v>0</v>
          </cell>
          <cell r="WB137">
            <v>0</v>
          </cell>
          <cell r="WC137">
            <v>0</v>
          </cell>
          <cell r="WD137">
            <v>2</v>
          </cell>
          <cell r="WE137">
            <v>0</v>
          </cell>
          <cell r="WF137">
            <v>0</v>
          </cell>
          <cell r="WG137">
            <v>0</v>
          </cell>
          <cell r="WH137">
            <v>0</v>
          </cell>
          <cell r="WI137">
            <v>0</v>
          </cell>
          <cell r="WJ137">
            <v>0</v>
          </cell>
          <cell r="WK137">
            <v>0</v>
          </cell>
          <cell r="WL137">
            <v>0</v>
          </cell>
          <cell r="WM137">
            <v>0</v>
          </cell>
          <cell r="WN137">
            <v>0</v>
          </cell>
          <cell r="WO137">
            <v>0</v>
          </cell>
          <cell r="WP137">
            <v>0</v>
          </cell>
          <cell r="WQ137">
            <v>1</v>
          </cell>
          <cell r="WR137">
            <v>1</v>
          </cell>
          <cell r="WS137">
            <v>2</v>
          </cell>
          <cell r="WT137">
            <v>0</v>
          </cell>
          <cell r="WU137">
            <v>0</v>
          </cell>
          <cell r="WV137">
            <v>0</v>
          </cell>
          <cell r="WW137">
            <v>0</v>
          </cell>
          <cell r="WX137">
            <v>0</v>
          </cell>
          <cell r="WY137">
            <v>1</v>
          </cell>
          <cell r="WZ137">
            <v>0</v>
          </cell>
          <cell r="XA137">
            <v>1</v>
          </cell>
          <cell r="XB137">
            <v>0</v>
          </cell>
          <cell r="XC137">
            <v>0</v>
          </cell>
          <cell r="XD137">
            <v>0</v>
          </cell>
          <cell r="XE137">
            <v>0</v>
          </cell>
          <cell r="XF137">
            <v>0</v>
          </cell>
          <cell r="XG137">
            <v>0</v>
          </cell>
          <cell r="XH137">
            <v>0</v>
          </cell>
          <cell r="XI137">
            <v>0</v>
          </cell>
          <cell r="XJ137">
            <v>1</v>
          </cell>
          <cell r="XK137">
            <v>6</v>
          </cell>
          <cell r="XL137">
            <v>5</v>
          </cell>
          <cell r="XM137">
            <v>6</v>
          </cell>
          <cell r="XN137">
            <v>17</v>
          </cell>
          <cell r="XO137">
            <v>0</v>
          </cell>
          <cell r="XP137">
            <v>2</v>
          </cell>
          <cell r="XQ137">
            <v>0</v>
          </cell>
          <cell r="XR137">
            <v>2</v>
          </cell>
          <cell r="XS137">
            <v>0</v>
          </cell>
          <cell r="XT137">
            <v>0</v>
          </cell>
          <cell r="XU137">
            <v>0</v>
          </cell>
          <cell r="XV137">
            <v>0</v>
          </cell>
          <cell r="XW137">
            <v>4</v>
          </cell>
          <cell r="XX137">
            <v>3</v>
          </cell>
          <cell r="XY137">
            <v>3</v>
          </cell>
          <cell r="XZ137">
            <v>10</v>
          </cell>
          <cell r="YA137">
            <v>0</v>
          </cell>
          <cell r="YB137">
            <v>0</v>
          </cell>
          <cell r="YC137">
            <v>0</v>
          </cell>
          <cell r="YD137">
            <v>0</v>
          </cell>
          <cell r="YE137">
            <v>0</v>
          </cell>
          <cell r="YF137">
            <v>36</v>
          </cell>
          <cell r="YG137">
            <v>1</v>
          </cell>
          <cell r="YH137">
            <v>0.75</v>
          </cell>
          <cell r="YI137">
            <v>1</v>
          </cell>
          <cell r="YJ137">
            <v>0.89473684210526316</v>
          </cell>
          <cell r="YL137">
            <v>0.875</v>
          </cell>
          <cell r="YM137" t="str">
            <v>A</v>
          </cell>
          <cell r="YN137">
            <v>0.875</v>
          </cell>
          <cell r="YO137">
            <v>2</v>
          </cell>
          <cell r="YP137">
            <v>0.89473684210526316</v>
          </cell>
        </row>
        <row r="138">
          <cell r="B138" t="str">
            <v>ADE IRAWAN</v>
          </cell>
          <cell r="C138">
            <v>103592</v>
          </cell>
          <cell r="D138" t="str">
            <v>6</v>
          </cell>
          <cell r="E138" t="str">
            <v>ISLAM</v>
          </cell>
          <cell r="F138" t="str">
            <v>PKWT</v>
          </cell>
          <cell r="G138" t="str">
            <v>POSTPAID</v>
          </cell>
          <cell r="J138">
            <v>18009935</v>
          </cell>
          <cell r="K138">
            <v>570251</v>
          </cell>
          <cell r="L138" t="str">
            <v>LAKI-LAKI</v>
          </cell>
          <cell r="M138" t="str">
            <v>AGENT POSTPAID</v>
          </cell>
          <cell r="N138" t="str">
            <v>JEANNY ANASTASYA</v>
          </cell>
          <cell r="O138" t="str">
            <v>AAN YANUAR</v>
          </cell>
          <cell r="Q138">
            <v>0.36944444444444435</v>
          </cell>
          <cell r="R138">
            <v>68</v>
          </cell>
          <cell r="S138" t="str">
            <v>H</v>
          </cell>
          <cell r="AB138">
            <v>0</v>
          </cell>
          <cell r="AD138" t="str">
            <v>LL</v>
          </cell>
          <cell r="AM138">
            <v>0.1875</v>
          </cell>
          <cell r="AN138" t="str">
            <v>67-2</v>
          </cell>
          <cell r="AO138" t="str">
            <v>H</v>
          </cell>
          <cell r="AX138">
            <v>0.375</v>
          </cell>
          <cell r="AY138">
            <v>60</v>
          </cell>
          <cell r="AZ138" t="str">
            <v>H</v>
          </cell>
          <cell r="BI138">
            <v>0.3666666666666667</v>
          </cell>
          <cell r="BJ138">
            <v>84</v>
          </cell>
          <cell r="BK138" t="str">
            <v>H</v>
          </cell>
          <cell r="BT138">
            <v>0</v>
          </cell>
          <cell r="BV138" t="str">
            <v>LL</v>
          </cell>
          <cell r="CE138">
            <v>0</v>
          </cell>
          <cell r="CG138" t="str">
            <v>LL</v>
          </cell>
          <cell r="CP138">
            <v>0.17708333333333326</v>
          </cell>
          <cell r="CQ138" t="str">
            <v>67-2</v>
          </cell>
          <cell r="CR138" t="str">
            <v>H</v>
          </cell>
          <cell r="DA138">
            <v>0.37013888888888891</v>
          </cell>
          <cell r="DB138">
            <v>58</v>
          </cell>
          <cell r="DC138" t="str">
            <v>TDT</v>
          </cell>
          <cell r="DD138" t="str">
            <v>YUDI AGUSTENDI</v>
          </cell>
          <cell r="DL138">
            <v>2.3687500000000004</v>
          </cell>
          <cell r="DM138">
            <v>68</v>
          </cell>
          <cell r="DN138" t="str">
            <v>TDP</v>
          </cell>
          <cell r="DO138" t="str">
            <v>FIRMANSYAH</v>
          </cell>
          <cell r="DP138" t="str">
            <v>KETEPATAN LOGIN</v>
          </cell>
          <cell r="DW138">
            <v>0.36597222222222225</v>
          </cell>
          <cell r="DX138">
            <v>84</v>
          </cell>
          <cell r="DY138" t="str">
            <v>H</v>
          </cell>
          <cell r="EH138">
            <v>0</v>
          </cell>
          <cell r="EJ138" t="str">
            <v>LL</v>
          </cell>
          <cell r="ES138">
            <v>0</v>
          </cell>
          <cell r="EU138" t="str">
            <v>LL</v>
          </cell>
          <cell r="FD138">
            <v>0</v>
          </cell>
          <cell r="FF138" t="str">
            <v>C</v>
          </cell>
          <cell r="FO138">
            <v>0.1875</v>
          </cell>
          <cell r="FP138" t="str">
            <v>67-2</v>
          </cell>
          <cell r="FQ138" t="str">
            <v>H</v>
          </cell>
          <cell r="FZ138">
            <v>0.37291666666666662</v>
          </cell>
          <cell r="GA138">
            <v>62</v>
          </cell>
          <cell r="GB138" t="str">
            <v>H</v>
          </cell>
          <cell r="GK138">
            <v>0.3694444444444443</v>
          </cell>
          <cell r="GL138">
            <v>62</v>
          </cell>
          <cell r="GM138" t="str">
            <v>H</v>
          </cell>
          <cell r="GV138">
            <v>0.37083333333333335</v>
          </cell>
          <cell r="GW138">
            <v>68</v>
          </cell>
          <cell r="GX138" t="str">
            <v>H</v>
          </cell>
          <cell r="HG138">
            <v>0</v>
          </cell>
          <cell r="HI138" t="str">
            <v>LL</v>
          </cell>
          <cell r="HR138">
            <v>0.29166666666666674</v>
          </cell>
          <cell r="HS138">
            <v>58</v>
          </cell>
          <cell r="HT138" t="str">
            <v>IMP</v>
          </cell>
          <cell r="HX138" t="str">
            <v>DEMAM</v>
          </cell>
          <cell r="IC138">
            <v>0</v>
          </cell>
          <cell r="IE138" t="str">
            <v>S</v>
          </cell>
          <cell r="IH138" t="str">
            <v>DEMAM</v>
          </cell>
          <cell r="IN138">
            <v>0</v>
          </cell>
          <cell r="IP138" t="str">
            <v>S</v>
          </cell>
          <cell r="IS138" t="str">
            <v>DEMAM</v>
          </cell>
          <cell r="JF138">
            <v>0</v>
          </cell>
          <cell r="JH138" t="str">
            <v>S</v>
          </cell>
          <cell r="JK138" t="str">
            <v>DEMAM</v>
          </cell>
          <cell r="JQ138">
            <v>0</v>
          </cell>
          <cell r="JS138" t="str">
            <v>LL</v>
          </cell>
          <cell r="KB138">
            <v>0.37499999999999994</v>
          </cell>
          <cell r="KC138">
            <v>68</v>
          </cell>
          <cell r="KD138" t="str">
            <v>TDP</v>
          </cell>
          <cell r="KE138" t="str">
            <v>RIVALI MUTAQSINA MANSYUR</v>
          </cell>
          <cell r="KF138" t="str">
            <v>NPS</v>
          </cell>
          <cell r="KM138">
            <v>0.37499999999999994</v>
          </cell>
          <cell r="KN138">
            <v>68</v>
          </cell>
          <cell r="KO138" t="str">
            <v>TDT</v>
          </cell>
          <cell r="KP138" t="str">
            <v>RIZAL NOFRIMA PUTRA</v>
          </cell>
          <cell r="KX138">
            <v>0.36666666666666664</v>
          </cell>
          <cell r="KY138">
            <v>68</v>
          </cell>
          <cell r="KZ138" t="str">
            <v>TDP</v>
          </cell>
          <cell r="LA138" t="str">
            <v>YOHANES SAPUTRA</v>
          </cell>
          <cell r="LB138" t="str">
            <v>QA SCORE</v>
          </cell>
          <cell r="LI138">
            <v>0.37222222222222218</v>
          </cell>
          <cell r="LJ138">
            <v>62</v>
          </cell>
          <cell r="LK138" t="str">
            <v>H</v>
          </cell>
          <cell r="NB138">
            <v>68</v>
          </cell>
          <cell r="NC138">
            <v>0</v>
          </cell>
          <cell r="ND138" t="str">
            <v>67-2</v>
          </cell>
          <cell r="NE138">
            <v>60</v>
          </cell>
          <cell r="NF138">
            <v>84</v>
          </cell>
          <cell r="NG138">
            <v>0</v>
          </cell>
          <cell r="NH138">
            <v>0</v>
          </cell>
          <cell r="NI138" t="str">
            <v>67-2</v>
          </cell>
          <cell r="NJ138">
            <v>58</v>
          </cell>
          <cell r="NK138">
            <v>68</v>
          </cell>
          <cell r="NL138">
            <v>84</v>
          </cell>
          <cell r="NM138">
            <v>0</v>
          </cell>
          <cell r="NN138">
            <v>0</v>
          </cell>
          <cell r="NO138">
            <v>0</v>
          </cell>
          <cell r="NP138" t="str">
            <v>67-2</v>
          </cell>
          <cell r="NQ138">
            <v>62</v>
          </cell>
          <cell r="NR138">
            <v>62</v>
          </cell>
          <cell r="NS138">
            <v>68</v>
          </cell>
          <cell r="NT138">
            <v>0</v>
          </cell>
          <cell r="NU138">
            <v>58</v>
          </cell>
          <cell r="NV138">
            <v>0</v>
          </cell>
          <cell r="NW138">
            <v>0</v>
          </cell>
          <cell r="NX138">
            <v>0</v>
          </cell>
          <cell r="NY138">
            <v>0</v>
          </cell>
          <cell r="NZ138">
            <v>68</v>
          </cell>
          <cell r="OA138">
            <v>68</v>
          </cell>
          <cell r="OB138">
            <v>68</v>
          </cell>
          <cell r="OC138">
            <v>62</v>
          </cell>
          <cell r="OD138">
            <v>0</v>
          </cell>
          <cell r="OE138">
            <v>0</v>
          </cell>
          <cell r="OF138">
            <v>0</v>
          </cell>
          <cell r="OH138" t="str">
            <v>H</v>
          </cell>
          <cell r="OI138" t="str">
            <v>LL</v>
          </cell>
          <cell r="OJ138" t="str">
            <v>H</v>
          </cell>
          <cell r="OK138" t="str">
            <v>H</v>
          </cell>
          <cell r="OL138" t="str">
            <v>H</v>
          </cell>
          <cell r="OM138" t="str">
            <v>LL</v>
          </cell>
          <cell r="ON138" t="str">
            <v>LL</v>
          </cell>
          <cell r="OO138" t="str">
            <v>H</v>
          </cell>
          <cell r="OP138" t="str">
            <v>TDT</v>
          </cell>
          <cell r="OQ138" t="str">
            <v>TDP</v>
          </cell>
          <cell r="OR138" t="str">
            <v>H</v>
          </cell>
          <cell r="OS138" t="str">
            <v>LL</v>
          </cell>
          <cell r="OT138" t="str">
            <v>LL</v>
          </cell>
          <cell r="OU138" t="str">
            <v>C</v>
          </cell>
          <cell r="OV138" t="str">
            <v>H</v>
          </cell>
          <cell r="OW138" t="str">
            <v>H</v>
          </cell>
          <cell r="OX138" t="str">
            <v>H</v>
          </cell>
          <cell r="OY138" t="str">
            <v>H</v>
          </cell>
          <cell r="OZ138" t="str">
            <v>LL</v>
          </cell>
          <cell r="PA138" t="str">
            <v>IMP</v>
          </cell>
          <cell r="PB138" t="str">
            <v>S</v>
          </cell>
          <cell r="PC138" t="str">
            <v>S</v>
          </cell>
          <cell r="PD138" t="str">
            <v>S</v>
          </cell>
          <cell r="PE138" t="str">
            <v>LL</v>
          </cell>
          <cell r="PF138" t="str">
            <v>TDP</v>
          </cell>
          <cell r="PG138" t="str">
            <v>TDT</v>
          </cell>
          <cell r="PH138" t="str">
            <v>TDP</v>
          </cell>
          <cell r="PI138" t="str">
            <v>H</v>
          </cell>
          <cell r="PJ138">
            <v>0</v>
          </cell>
          <cell r="PK138">
            <v>0</v>
          </cell>
          <cell r="PL138">
            <v>0</v>
          </cell>
          <cell r="PN138">
            <v>0</v>
          </cell>
          <cell r="PO138">
            <v>0</v>
          </cell>
          <cell r="PP138">
            <v>0</v>
          </cell>
          <cell r="PQ138">
            <v>0</v>
          </cell>
          <cell r="PR138">
            <v>0</v>
          </cell>
          <cell r="PS138">
            <v>0</v>
          </cell>
          <cell r="PT138">
            <v>0</v>
          </cell>
          <cell r="PU138">
            <v>0</v>
          </cell>
          <cell r="PV138" t="str">
            <v>YUDI AGUSTENDI</v>
          </cell>
          <cell r="PW138" t="str">
            <v>FIRMANSYAH</v>
          </cell>
          <cell r="PX138">
            <v>0</v>
          </cell>
          <cell r="PY138">
            <v>0</v>
          </cell>
          <cell r="PZ138">
            <v>0</v>
          </cell>
          <cell r="QA138">
            <v>0</v>
          </cell>
          <cell r="QB138">
            <v>0</v>
          </cell>
          <cell r="QC138">
            <v>0</v>
          </cell>
          <cell r="QD138">
            <v>0</v>
          </cell>
          <cell r="QE138">
            <v>0</v>
          </cell>
          <cell r="QF138">
            <v>0</v>
          </cell>
          <cell r="QG138">
            <v>0</v>
          </cell>
          <cell r="QH138">
            <v>0</v>
          </cell>
          <cell r="QI138">
            <v>0</v>
          </cell>
          <cell r="QJ138">
            <v>0</v>
          </cell>
          <cell r="QK138">
            <v>0</v>
          </cell>
          <cell r="QL138" t="str">
            <v>RIVALI MUTAQSINA MANSYUR</v>
          </cell>
          <cell r="QM138" t="str">
            <v>RIZAL NOFRIMA PUTRA</v>
          </cell>
          <cell r="QN138" t="str">
            <v>YOHANES SAPUTRA</v>
          </cell>
          <cell r="QO138">
            <v>0</v>
          </cell>
          <cell r="QP138">
            <v>0</v>
          </cell>
          <cell r="QQ138">
            <v>0</v>
          </cell>
          <cell r="QR138">
            <v>0</v>
          </cell>
          <cell r="QT138">
            <v>0</v>
          </cell>
          <cell r="QU138">
            <v>0</v>
          </cell>
          <cell r="QV138">
            <v>0</v>
          </cell>
          <cell r="QW138">
            <v>0</v>
          </cell>
          <cell r="QX138">
            <v>0</v>
          </cell>
          <cell r="QY138">
            <v>0</v>
          </cell>
          <cell r="QZ138">
            <v>0</v>
          </cell>
          <cell r="RA138">
            <v>0</v>
          </cell>
          <cell r="RB138">
            <v>0</v>
          </cell>
          <cell r="RC138" t="str">
            <v>KETEPATAN LOGIN</v>
          </cell>
          <cell r="RD138">
            <v>0</v>
          </cell>
          <cell r="RE138">
            <v>0</v>
          </cell>
          <cell r="RF138">
            <v>0</v>
          </cell>
          <cell r="RG138">
            <v>0</v>
          </cell>
          <cell r="RH138">
            <v>0</v>
          </cell>
          <cell r="RI138">
            <v>0</v>
          </cell>
          <cell r="RJ138">
            <v>0</v>
          </cell>
          <cell r="RK138">
            <v>0</v>
          </cell>
          <cell r="RL138">
            <v>0</v>
          </cell>
          <cell r="RM138">
            <v>0</v>
          </cell>
          <cell r="RN138">
            <v>0</v>
          </cell>
          <cell r="RO138">
            <v>0</v>
          </cell>
          <cell r="RP138">
            <v>0</v>
          </cell>
          <cell r="RQ138">
            <v>0</v>
          </cell>
          <cell r="RR138" t="str">
            <v>NPS</v>
          </cell>
          <cell r="RS138">
            <v>0</v>
          </cell>
          <cell r="RT138" t="str">
            <v>QA SCORE</v>
          </cell>
          <cell r="RU138">
            <v>0</v>
          </cell>
          <cell r="RV138">
            <v>0</v>
          </cell>
          <cell r="RW138">
            <v>0</v>
          </cell>
          <cell r="RX138">
            <v>0</v>
          </cell>
          <cell r="RZ138">
            <v>0.36944444444444435</v>
          </cell>
          <cell r="SA138">
            <v>0</v>
          </cell>
          <cell r="SB138">
            <v>0.1875</v>
          </cell>
          <cell r="SC138">
            <v>0.375</v>
          </cell>
          <cell r="SD138">
            <v>0.3666666666666667</v>
          </cell>
          <cell r="SE138">
            <v>0</v>
          </cell>
          <cell r="SF138">
            <v>0</v>
          </cell>
          <cell r="SG138">
            <v>0.17708333333333326</v>
          </cell>
          <cell r="SH138">
            <v>0.37013888888888891</v>
          </cell>
          <cell r="SI138">
            <v>2.3687500000000004</v>
          </cell>
          <cell r="SJ138">
            <v>0.36597222222222225</v>
          </cell>
          <cell r="SK138">
            <v>0</v>
          </cell>
          <cell r="SL138">
            <v>0</v>
          </cell>
          <cell r="SM138">
            <v>0</v>
          </cell>
          <cell r="SN138">
            <v>0.1875</v>
          </cell>
          <cell r="SO138">
            <v>0.37291666666666662</v>
          </cell>
          <cell r="SP138">
            <v>0.3694444444444443</v>
          </cell>
          <cell r="SQ138">
            <v>0.37083333333333335</v>
          </cell>
          <cell r="SR138">
            <v>0</v>
          </cell>
          <cell r="SS138">
            <v>0.29166666666666674</v>
          </cell>
          <cell r="ST138">
            <v>0</v>
          </cell>
          <cell r="SU138">
            <v>0</v>
          </cell>
          <cell r="SV138">
            <v>0</v>
          </cell>
          <cell r="SW138">
            <v>0</v>
          </cell>
          <cell r="SX138">
            <v>0.37499999999999994</v>
          </cell>
          <cell r="SY138">
            <v>0.37499999999999994</v>
          </cell>
          <cell r="SZ138">
            <v>0.36666666666666664</v>
          </cell>
          <cell r="TA138">
            <v>0.37222222222222218</v>
          </cell>
          <cell r="TB138">
            <v>0</v>
          </cell>
          <cell r="TC138">
            <v>0</v>
          </cell>
          <cell r="TD138">
            <v>0</v>
          </cell>
          <cell r="TF138">
            <v>0</v>
          </cell>
          <cell r="TG138">
            <v>0</v>
          </cell>
          <cell r="TH138">
            <v>0</v>
          </cell>
          <cell r="TI138">
            <v>0</v>
          </cell>
          <cell r="TJ138">
            <v>0</v>
          </cell>
          <cell r="TK138">
            <v>0</v>
          </cell>
          <cell r="TL138">
            <v>0</v>
          </cell>
          <cell r="TM138">
            <v>0</v>
          </cell>
          <cell r="TN138">
            <v>0</v>
          </cell>
          <cell r="TO138">
            <v>0</v>
          </cell>
          <cell r="TP138">
            <v>0</v>
          </cell>
          <cell r="TQ138">
            <v>0</v>
          </cell>
          <cell r="TR138">
            <v>0</v>
          </cell>
          <cell r="TS138">
            <v>0</v>
          </cell>
          <cell r="TT138">
            <v>0</v>
          </cell>
          <cell r="TU138">
            <v>0</v>
          </cell>
          <cell r="TV138">
            <v>0</v>
          </cell>
          <cell r="TW138">
            <v>0</v>
          </cell>
          <cell r="TX138">
            <v>0</v>
          </cell>
          <cell r="TY138">
            <v>0</v>
          </cell>
          <cell r="TZ138">
            <v>0</v>
          </cell>
          <cell r="UA138">
            <v>0</v>
          </cell>
          <cell r="UB138">
            <v>0</v>
          </cell>
          <cell r="UC138">
            <v>0</v>
          </cell>
          <cell r="UD138">
            <v>0</v>
          </cell>
          <cell r="UE138">
            <v>0</v>
          </cell>
          <cell r="UF138">
            <v>0</v>
          </cell>
          <cell r="UG138">
            <v>0</v>
          </cell>
          <cell r="UH138">
            <v>0</v>
          </cell>
          <cell r="UI138">
            <v>0</v>
          </cell>
          <cell r="UJ138">
            <v>0</v>
          </cell>
          <cell r="UL138">
            <v>0</v>
          </cell>
          <cell r="UM138">
            <v>0</v>
          </cell>
          <cell r="UN138">
            <v>0</v>
          </cell>
          <cell r="UO138">
            <v>0</v>
          </cell>
          <cell r="UP138">
            <v>0</v>
          </cell>
          <cell r="UQ138">
            <v>0</v>
          </cell>
          <cell r="UR138">
            <v>0</v>
          </cell>
          <cell r="US138">
            <v>0</v>
          </cell>
          <cell r="UT138">
            <v>0</v>
          </cell>
          <cell r="UU138">
            <v>0</v>
          </cell>
          <cell r="UV138">
            <v>0</v>
          </cell>
          <cell r="UW138">
            <v>0</v>
          </cell>
          <cell r="UX138">
            <v>0</v>
          </cell>
          <cell r="UY138">
            <v>0</v>
          </cell>
          <cell r="UZ138">
            <v>0</v>
          </cell>
          <cell r="VA138">
            <v>0</v>
          </cell>
          <cell r="VB138">
            <v>0</v>
          </cell>
          <cell r="VC138">
            <v>0</v>
          </cell>
          <cell r="VD138">
            <v>0</v>
          </cell>
          <cell r="VE138">
            <v>0</v>
          </cell>
          <cell r="VF138">
            <v>0</v>
          </cell>
          <cell r="VG138">
            <v>0</v>
          </cell>
          <cell r="VH138">
            <v>0</v>
          </cell>
          <cell r="VI138">
            <v>0</v>
          </cell>
          <cell r="VJ138">
            <v>0</v>
          </cell>
          <cell r="VK138">
            <v>0</v>
          </cell>
          <cell r="VL138">
            <v>0</v>
          </cell>
          <cell r="VM138">
            <v>0</v>
          </cell>
          <cell r="VN138">
            <v>0</v>
          </cell>
          <cell r="VO138">
            <v>0</v>
          </cell>
          <cell r="VP138">
            <v>0</v>
          </cell>
          <cell r="VR138">
            <v>21</v>
          </cell>
          <cell r="VS138">
            <v>28</v>
          </cell>
          <cell r="VT138">
            <v>18</v>
          </cell>
          <cell r="VU138">
            <v>17</v>
          </cell>
          <cell r="VV138">
            <v>7</v>
          </cell>
          <cell r="VW138">
            <v>3</v>
          </cell>
          <cell r="VX138">
            <v>0</v>
          </cell>
          <cell r="VY138">
            <v>3</v>
          </cell>
          <cell r="VZ138">
            <v>0</v>
          </cell>
          <cell r="WA138">
            <v>0</v>
          </cell>
          <cell r="WB138">
            <v>0</v>
          </cell>
          <cell r="WC138">
            <v>0</v>
          </cell>
          <cell r="WD138">
            <v>3</v>
          </cell>
          <cell r="WE138">
            <v>1</v>
          </cell>
          <cell r="WF138">
            <v>0</v>
          </cell>
          <cell r="WG138">
            <v>0</v>
          </cell>
          <cell r="WH138">
            <v>0</v>
          </cell>
          <cell r="WI138">
            <v>0</v>
          </cell>
          <cell r="WJ138">
            <v>1</v>
          </cell>
          <cell r="WK138">
            <v>0</v>
          </cell>
          <cell r="WL138">
            <v>0</v>
          </cell>
          <cell r="WM138">
            <v>0</v>
          </cell>
          <cell r="WN138">
            <v>0</v>
          </cell>
          <cell r="WO138">
            <v>14</v>
          </cell>
          <cell r="WP138">
            <v>0</v>
          </cell>
          <cell r="WQ138">
            <v>2</v>
          </cell>
          <cell r="WR138">
            <v>3</v>
          </cell>
          <cell r="WS138">
            <v>5</v>
          </cell>
          <cell r="WT138">
            <v>0</v>
          </cell>
          <cell r="WU138">
            <v>0</v>
          </cell>
          <cell r="WV138">
            <v>0</v>
          </cell>
          <cell r="WW138">
            <v>0</v>
          </cell>
          <cell r="WX138">
            <v>0</v>
          </cell>
          <cell r="WY138">
            <v>3</v>
          </cell>
          <cell r="WZ138">
            <v>0</v>
          </cell>
          <cell r="XA138">
            <v>1</v>
          </cell>
          <cell r="XB138">
            <v>0</v>
          </cell>
          <cell r="XC138">
            <v>0</v>
          </cell>
          <cell r="XD138">
            <v>1</v>
          </cell>
          <cell r="XE138">
            <v>1</v>
          </cell>
          <cell r="XF138">
            <v>0</v>
          </cell>
          <cell r="XG138">
            <v>0</v>
          </cell>
          <cell r="XH138">
            <v>0</v>
          </cell>
          <cell r="XI138">
            <v>0</v>
          </cell>
          <cell r="XJ138">
            <v>3</v>
          </cell>
          <cell r="XK138">
            <v>7</v>
          </cell>
          <cell r="XL138">
            <v>6</v>
          </cell>
          <cell r="XM138">
            <v>4</v>
          </cell>
          <cell r="XN138">
            <v>17</v>
          </cell>
          <cell r="XO138">
            <v>0</v>
          </cell>
          <cell r="XP138">
            <v>0</v>
          </cell>
          <cell r="XQ138">
            <v>3</v>
          </cell>
          <cell r="XR138">
            <v>3</v>
          </cell>
          <cell r="XS138">
            <v>0</v>
          </cell>
          <cell r="XT138">
            <v>0</v>
          </cell>
          <cell r="XU138">
            <v>0</v>
          </cell>
          <cell r="XV138">
            <v>0</v>
          </cell>
          <cell r="XW138">
            <v>3</v>
          </cell>
          <cell r="XX138">
            <v>3</v>
          </cell>
          <cell r="XY138">
            <v>3</v>
          </cell>
          <cell r="XZ138">
            <v>9</v>
          </cell>
          <cell r="YA138">
            <v>0</v>
          </cell>
          <cell r="YB138">
            <v>0</v>
          </cell>
          <cell r="YC138">
            <v>0</v>
          </cell>
          <cell r="YD138">
            <v>0</v>
          </cell>
          <cell r="YE138">
            <v>0</v>
          </cell>
          <cell r="YF138">
            <v>37</v>
          </cell>
          <cell r="YG138">
            <v>1</v>
          </cell>
          <cell r="YH138">
            <v>1</v>
          </cell>
          <cell r="YI138">
            <v>0.7</v>
          </cell>
          <cell r="YJ138">
            <v>0.85</v>
          </cell>
          <cell r="YL138">
            <v>0.82857142857142851</v>
          </cell>
          <cell r="YM138" t="str">
            <v>B</v>
          </cell>
          <cell r="YN138">
            <v>0.82857142857142851</v>
          </cell>
          <cell r="YO138">
            <v>3</v>
          </cell>
          <cell r="YP138">
            <v>0.85</v>
          </cell>
        </row>
        <row r="139">
          <cell r="B139" t="str">
            <v>ANITA KUSUMANINGRUM</v>
          </cell>
          <cell r="C139">
            <v>76402</v>
          </cell>
          <cell r="D139" t="str">
            <v>20</v>
          </cell>
          <cell r="E139" t="str">
            <v>ISLAM</v>
          </cell>
          <cell r="F139" t="str">
            <v>PKWT</v>
          </cell>
          <cell r="G139" t="str">
            <v>POSTPAID</v>
          </cell>
          <cell r="J139">
            <v>16011350</v>
          </cell>
          <cell r="K139">
            <v>570252</v>
          </cell>
          <cell r="L139" t="str">
            <v>PEREMPUAN</v>
          </cell>
          <cell r="M139" t="str">
            <v>AGENT POSTPAID</v>
          </cell>
          <cell r="N139" t="str">
            <v>RITA</v>
          </cell>
          <cell r="O139" t="str">
            <v>RIKA RIANY</v>
          </cell>
          <cell r="Q139">
            <v>0.36527777777777781</v>
          </cell>
          <cell r="R139">
            <v>30</v>
          </cell>
          <cell r="S139" t="str">
            <v>H</v>
          </cell>
          <cell r="AB139">
            <v>0.1875</v>
          </cell>
          <cell r="AC139" t="str">
            <v>66-2</v>
          </cell>
          <cell r="AD139" t="str">
            <v>H</v>
          </cell>
          <cell r="AM139">
            <v>0.18819444444444444</v>
          </cell>
          <cell r="AN139" t="str">
            <v>66-2</v>
          </cell>
          <cell r="AO139" t="str">
            <v>TLTM</v>
          </cell>
          <cell r="AP139" t="str">
            <v>VILISIA VENY RIANTY</v>
          </cell>
          <cell r="AX139">
            <v>0.375</v>
          </cell>
          <cell r="AY139">
            <v>22</v>
          </cell>
          <cell r="AZ139" t="str">
            <v>H</v>
          </cell>
          <cell r="BI139">
            <v>0.41736111111111107</v>
          </cell>
          <cell r="BJ139">
            <v>24</v>
          </cell>
          <cell r="BK139" t="str">
            <v>H</v>
          </cell>
          <cell r="BT139">
            <v>0.3756944444444445</v>
          </cell>
          <cell r="BU139">
            <v>26</v>
          </cell>
          <cell r="BV139" t="str">
            <v>H</v>
          </cell>
          <cell r="CE139">
            <v>0.37638888888888894</v>
          </cell>
          <cell r="CF139">
            <v>32</v>
          </cell>
          <cell r="CG139" t="str">
            <v>H</v>
          </cell>
          <cell r="CP139">
            <v>0</v>
          </cell>
          <cell r="CR139" t="str">
            <v>TLTL</v>
          </cell>
          <cell r="CS139" t="str">
            <v>VILISIA VENY RIANTY</v>
          </cell>
          <cell r="DA139">
            <v>0</v>
          </cell>
          <cell r="DC139" t="str">
            <v>LP</v>
          </cell>
          <cell r="DL139">
            <v>0</v>
          </cell>
          <cell r="DN139" t="str">
            <v>LP</v>
          </cell>
          <cell r="DW139">
            <v>0</v>
          </cell>
          <cell r="DY139" t="str">
            <v>LP</v>
          </cell>
          <cell r="EH139">
            <v>0.375</v>
          </cell>
          <cell r="EI139">
            <v>22</v>
          </cell>
          <cell r="EJ139" t="str">
            <v>H</v>
          </cell>
          <cell r="ES139">
            <v>0.37500000000000011</v>
          </cell>
          <cell r="ET139">
            <v>22</v>
          </cell>
          <cell r="EU139" t="str">
            <v>H</v>
          </cell>
          <cell r="FD139">
            <v>0.37569444444444439</v>
          </cell>
          <cell r="FE139">
            <v>28</v>
          </cell>
          <cell r="FF139" t="str">
            <v>H</v>
          </cell>
          <cell r="FO139">
            <v>0.37569444444444444</v>
          </cell>
          <cell r="FP139">
            <v>30</v>
          </cell>
          <cell r="FQ139" t="str">
            <v>H</v>
          </cell>
          <cell r="FZ139">
            <v>0.37708333333333338</v>
          </cell>
          <cell r="GA139">
            <v>32</v>
          </cell>
          <cell r="GB139" t="str">
            <v>TLTM</v>
          </cell>
          <cell r="GC139" t="str">
            <v>RR. ALDILLA DESYAZIZ SETIANTI</v>
          </cell>
          <cell r="GK139">
            <v>0</v>
          </cell>
          <cell r="GM139" t="str">
            <v>TLTL</v>
          </cell>
          <cell r="GN139" t="str">
            <v>RR. ALDILLA DESYAZIZ SETIANTI</v>
          </cell>
          <cell r="GV139">
            <v>0.18819444444444444</v>
          </cell>
          <cell r="GW139" t="str">
            <v>66-2</v>
          </cell>
          <cell r="GX139" t="str">
            <v>H</v>
          </cell>
          <cell r="HG139">
            <v>0</v>
          </cell>
          <cell r="HI139" t="str">
            <v>LP</v>
          </cell>
          <cell r="HR139">
            <v>0.37569444444444444</v>
          </cell>
          <cell r="HS139">
            <v>23</v>
          </cell>
          <cell r="HT139" t="str">
            <v>H</v>
          </cell>
          <cell r="IC139">
            <v>0.41736111111111107</v>
          </cell>
          <cell r="ID139">
            <v>30</v>
          </cell>
          <cell r="IE139" t="str">
            <v>H</v>
          </cell>
          <cell r="IN139">
            <v>0.1875</v>
          </cell>
          <cell r="IO139" t="str">
            <v>66-2</v>
          </cell>
          <cell r="IP139" t="str">
            <v>H</v>
          </cell>
          <cell r="JF139">
            <v>0</v>
          </cell>
          <cell r="JH139" t="str">
            <v>LP</v>
          </cell>
          <cell r="JQ139">
            <v>0</v>
          </cell>
          <cell r="JS139" t="str">
            <v>C</v>
          </cell>
          <cell r="KB139">
            <v>0.41805555555555562</v>
          </cell>
          <cell r="KC139">
            <v>22</v>
          </cell>
          <cell r="KD139" t="str">
            <v>H</v>
          </cell>
          <cell r="KM139">
            <v>0.37638888888888883</v>
          </cell>
          <cell r="KN139">
            <v>25</v>
          </cell>
          <cell r="KO139" t="str">
            <v>H</v>
          </cell>
          <cell r="KX139">
            <v>0.3847222222222223</v>
          </cell>
          <cell r="KY139">
            <v>30</v>
          </cell>
          <cell r="KZ139" t="str">
            <v>H</v>
          </cell>
          <cell r="LI139">
            <v>0.41736111111111107</v>
          </cell>
          <cell r="LJ139">
            <v>30</v>
          </cell>
          <cell r="LK139" t="str">
            <v>H</v>
          </cell>
          <cell r="NB139">
            <v>30</v>
          </cell>
          <cell r="NC139" t="str">
            <v>66-2</v>
          </cell>
          <cell r="ND139" t="str">
            <v>66-2</v>
          </cell>
          <cell r="NE139">
            <v>22</v>
          </cell>
          <cell r="NF139">
            <v>24</v>
          </cell>
          <cell r="NG139">
            <v>26</v>
          </cell>
          <cell r="NH139">
            <v>32</v>
          </cell>
          <cell r="NI139">
            <v>0</v>
          </cell>
          <cell r="NJ139">
            <v>0</v>
          </cell>
          <cell r="NK139">
            <v>0</v>
          </cell>
          <cell r="NL139">
            <v>0</v>
          </cell>
          <cell r="NM139">
            <v>22</v>
          </cell>
          <cell r="NN139">
            <v>22</v>
          </cell>
          <cell r="NO139">
            <v>28</v>
          </cell>
          <cell r="NP139">
            <v>30</v>
          </cell>
          <cell r="NQ139">
            <v>32</v>
          </cell>
          <cell r="NR139">
            <v>0</v>
          </cell>
          <cell r="NS139" t="str">
            <v>66-2</v>
          </cell>
          <cell r="NT139">
            <v>0</v>
          </cell>
          <cell r="NU139">
            <v>23</v>
          </cell>
          <cell r="NV139">
            <v>30</v>
          </cell>
          <cell r="NW139" t="str">
            <v>66-2</v>
          </cell>
          <cell r="NX139">
            <v>0</v>
          </cell>
          <cell r="NY139">
            <v>0</v>
          </cell>
          <cell r="NZ139">
            <v>22</v>
          </cell>
          <cell r="OA139">
            <v>25</v>
          </cell>
          <cell r="OB139">
            <v>30</v>
          </cell>
          <cell r="OC139">
            <v>30</v>
          </cell>
          <cell r="OD139">
            <v>0</v>
          </cell>
          <cell r="OE139">
            <v>0</v>
          </cell>
          <cell r="OF139">
            <v>0</v>
          </cell>
          <cell r="OH139" t="str">
            <v>H</v>
          </cell>
          <cell r="OI139" t="str">
            <v>H</v>
          </cell>
          <cell r="OJ139" t="str">
            <v>TLTM</v>
          </cell>
          <cell r="OK139" t="str">
            <v>H</v>
          </cell>
          <cell r="OL139" t="str">
            <v>H</v>
          </cell>
          <cell r="OM139" t="str">
            <v>H</v>
          </cell>
          <cell r="ON139" t="str">
            <v>H</v>
          </cell>
          <cell r="OO139" t="str">
            <v>TLTL</v>
          </cell>
          <cell r="OP139" t="str">
            <v>LP</v>
          </cell>
          <cell r="OQ139" t="str">
            <v>LP</v>
          </cell>
          <cell r="OR139" t="str">
            <v>LP</v>
          </cell>
          <cell r="OS139" t="str">
            <v>H</v>
          </cell>
          <cell r="OT139" t="str">
            <v>H</v>
          </cell>
          <cell r="OU139" t="str">
            <v>H</v>
          </cell>
          <cell r="OV139" t="str">
            <v>H</v>
          </cell>
          <cell r="OW139" t="str">
            <v>TLTM</v>
          </cell>
          <cell r="OX139" t="str">
            <v>TLTL</v>
          </cell>
          <cell r="OY139" t="str">
            <v>H</v>
          </cell>
          <cell r="OZ139" t="str">
            <v>LP</v>
          </cell>
          <cell r="PA139" t="str">
            <v>H</v>
          </cell>
          <cell r="PB139" t="str">
            <v>H</v>
          </cell>
          <cell r="PC139" t="str">
            <v>H</v>
          </cell>
          <cell r="PD139" t="str">
            <v>LP</v>
          </cell>
          <cell r="PE139" t="str">
            <v>C</v>
          </cell>
          <cell r="PF139" t="str">
            <v>H</v>
          </cell>
          <cell r="PG139" t="str">
            <v>H</v>
          </cell>
          <cell r="PH139" t="str">
            <v>H</v>
          </cell>
          <cell r="PI139" t="str">
            <v>H</v>
          </cell>
          <cell r="PJ139">
            <v>0</v>
          </cell>
          <cell r="PK139">
            <v>0</v>
          </cell>
          <cell r="PL139">
            <v>0</v>
          </cell>
          <cell r="PN139">
            <v>0</v>
          </cell>
          <cell r="PO139">
            <v>0</v>
          </cell>
          <cell r="PP139" t="str">
            <v>VILISIA VENY RIANTY</v>
          </cell>
          <cell r="PQ139">
            <v>0</v>
          </cell>
          <cell r="PR139">
            <v>0</v>
          </cell>
          <cell r="PS139">
            <v>0</v>
          </cell>
          <cell r="PT139">
            <v>0</v>
          </cell>
          <cell r="PU139" t="str">
            <v>VILISIA VENY RIANTY</v>
          </cell>
          <cell r="PV139">
            <v>0</v>
          </cell>
          <cell r="PW139">
            <v>0</v>
          </cell>
          <cell r="PX139">
            <v>0</v>
          </cell>
          <cell r="PY139">
            <v>0</v>
          </cell>
          <cell r="PZ139">
            <v>0</v>
          </cell>
          <cell r="QA139">
            <v>0</v>
          </cell>
          <cell r="QB139">
            <v>0</v>
          </cell>
          <cell r="QC139" t="str">
            <v>RR. ALDILLA DESYAZIZ SETIANTI</v>
          </cell>
          <cell r="QD139" t="str">
            <v>RR. ALDILLA DESYAZIZ SETIANTI</v>
          </cell>
          <cell r="QE139">
            <v>0</v>
          </cell>
          <cell r="QF139">
            <v>0</v>
          </cell>
          <cell r="QG139">
            <v>0</v>
          </cell>
          <cell r="QH139">
            <v>0</v>
          </cell>
          <cell r="QI139">
            <v>0</v>
          </cell>
          <cell r="QJ139">
            <v>0</v>
          </cell>
          <cell r="QK139">
            <v>0</v>
          </cell>
          <cell r="QL139">
            <v>0</v>
          </cell>
          <cell r="QM139">
            <v>0</v>
          </cell>
          <cell r="QN139">
            <v>0</v>
          </cell>
          <cell r="QO139">
            <v>0</v>
          </cell>
          <cell r="QP139">
            <v>0</v>
          </cell>
          <cell r="QQ139">
            <v>0</v>
          </cell>
          <cell r="QR139">
            <v>0</v>
          </cell>
          <cell r="QT139">
            <v>0</v>
          </cell>
          <cell r="QU139">
            <v>0</v>
          </cell>
          <cell r="QV139">
            <v>0</v>
          </cell>
          <cell r="QW139">
            <v>0</v>
          </cell>
          <cell r="QX139">
            <v>0</v>
          </cell>
          <cell r="QY139">
            <v>0</v>
          </cell>
          <cell r="QZ139">
            <v>0</v>
          </cell>
          <cell r="RA139">
            <v>0</v>
          </cell>
          <cell r="RB139">
            <v>0</v>
          </cell>
          <cell r="RC139">
            <v>0</v>
          </cell>
          <cell r="RD139">
            <v>0</v>
          </cell>
          <cell r="RE139">
            <v>0</v>
          </cell>
          <cell r="RF139">
            <v>0</v>
          </cell>
          <cell r="RG139">
            <v>0</v>
          </cell>
          <cell r="RH139">
            <v>0</v>
          </cell>
          <cell r="RI139">
            <v>0</v>
          </cell>
          <cell r="RJ139">
            <v>0</v>
          </cell>
          <cell r="RK139">
            <v>0</v>
          </cell>
          <cell r="RL139">
            <v>0</v>
          </cell>
          <cell r="RM139">
            <v>0</v>
          </cell>
          <cell r="RN139">
            <v>0</v>
          </cell>
          <cell r="RO139">
            <v>0</v>
          </cell>
          <cell r="RP139">
            <v>0</v>
          </cell>
          <cell r="RQ139">
            <v>0</v>
          </cell>
          <cell r="RR139">
            <v>0</v>
          </cell>
          <cell r="RS139">
            <v>0</v>
          </cell>
          <cell r="RT139">
            <v>0</v>
          </cell>
          <cell r="RU139">
            <v>0</v>
          </cell>
          <cell r="RV139">
            <v>0</v>
          </cell>
          <cell r="RW139">
            <v>0</v>
          </cell>
          <cell r="RX139">
            <v>0</v>
          </cell>
          <cell r="RZ139">
            <v>0.36527777777777781</v>
          </cell>
          <cell r="SA139">
            <v>0.1875</v>
          </cell>
          <cell r="SB139">
            <v>0.18819444444444444</v>
          </cell>
          <cell r="SC139">
            <v>0.375</v>
          </cell>
          <cell r="SD139">
            <v>0.41736111111111107</v>
          </cell>
          <cell r="SE139">
            <v>0.3756944444444445</v>
          </cell>
          <cell r="SF139">
            <v>0.37638888888888894</v>
          </cell>
          <cell r="SG139">
            <v>0</v>
          </cell>
          <cell r="SH139">
            <v>0</v>
          </cell>
          <cell r="SI139">
            <v>0</v>
          </cell>
          <cell r="SJ139">
            <v>0</v>
          </cell>
          <cell r="SK139">
            <v>0.375</v>
          </cell>
          <cell r="SL139">
            <v>0.37500000000000011</v>
          </cell>
          <cell r="SM139">
            <v>0.37569444444444439</v>
          </cell>
          <cell r="SN139">
            <v>0.37569444444444444</v>
          </cell>
          <cell r="SO139">
            <v>0.37708333333333338</v>
          </cell>
          <cell r="SP139">
            <v>0</v>
          </cell>
          <cell r="SQ139">
            <v>0.18819444444444444</v>
          </cell>
          <cell r="SR139">
            <v>0</v>
          </cell>
          <cell r="SS139">
            <v>0.37569444444444444</v>
          </cell>
          <cell r="ST139">
            <v>0.41736111111111107</v>
          </cell>
          <cell r="SU139">
            <v>0.1875</v>
          </cell>
          <cell r="SV139">
            <v>0</v>
          </cell>
          <cell r="SW139">
            <v>0</v>
          </cell>
          <cell r="SX139">
            <v>0.41805555555555562</v>
          </cell>
          <cell r="SY139">
            <v>0.37638888888888883</v>
          </cell>
          <cell r="SZ139">
            <v>0.3847222222222223</v>
          </cell>
          <cell r="TA139">
            <v>0.41736111111111107</v>
          </cell>
          <cell r="TB139">
            <v>0</v>
          </cell>
          <cell r="TC139">
            <v>0</v>
          </cell>
          <cell r="TD139">
            <v>0</v>
          </cell>
          <cell r="TF139">
            <v>0</v>
          </cell>
          <cell r="TG139">
            <v>0</v>
          </cell>
          <cell r="TH139">
            <v>0</v>
          </cell>
          <cell r="TI139">
            <v>0</v>
          </cell>
          <cell r="TJ139">
            <v>0</v>
          </cell>
          <cell r="TK139">
            <v>0</v>
          </cell>
          <cell r="TL139">
            <v>0</v>
          </cell>
          <cell r="TM139">
            <v>0</v>
          </cell>
          <cell r="TN139">
            <v>0</v>
          </cell>
          <cell r="TO139">
            <v>0</v>
          </cell>
          <cell r="TP139">
            <v>0</v>
          </cell>
          <cell r="TQ139">
            <v>0</v>
          </cell>
          <cell r="TR139">
            <v>0</v>
          </cell>
          <cell r="TS139">
            <v>0</v>
          </cell>
          <cell r="TT139">
            <v>0</v>
          </cell>
          <cell r="TU139">
            <v>0</v>
          </cell>
          <cell r="TV139">
            <v>0</v>
          </cell>
          <cell r="TW139">
            <v>0</v>
          </cell>
          <cell r="TX139">
            <v>0</v>
          </cell>
          <cell r="TY139">
            <v>0</v>
          </cell>
          <cell r="TZ139">
            <v>0</v>
          </cell>
          <cell r="UA139">
            <v>0</v>
          </cell>
          <cell r="UB139">
            <v>0</v>
          </cell>
          <cell r="UC139">
            <v>0</v>
          </cell>
          <cell r="UD139">
            <v>0</v>
          </cell>
          <cell r="UE139">
            <v>0</v>
          </cell>
          <cell r="UF139">
            <v>0</v>
          </cell>
          <cell r="UG139">
            <v>0</v>
          </cell>
          <cell r="UH139">
            <v>0</v>
          </cell>
          <cell r="UI139">
            <v>0</v>
          </cell>
          <cell r="UJ139">
            <v>0</v>
          </cell>
          <cell r="UL139">
            <v>0</v>
          </cell>
          <cell r="UM139">
            <v>0</v>
          </cell>
          <cell r="UN139">
            <v>0</v>
          </cell>
          <cell r="UO139">
            <v>0</v>
          </cell>
          <cell r="UP139">
            <v>0</v>
          </cell>
          <cell r="UQ139">
            <v>0</v>
          </cell>
          <cell r="UR139">
            <v>0</v>
          </cell>
          <cell r="US139">
            <v>0</v>
          </cell>
          <cell r="UT139">
            <v>0</v>
          </cell>
          <cell r="UU139">
            <v>0</v>
          </cell>
          <cell r="UV139">
            <v>0</v>
          </cell>
          <cell r="UW139">
            <v>0</v>
          </cell>
          <cell r="UX139">
            <v>0</v>
          </cell>
          <cell r="UY139">
            <v>0</v>
          </cell>
          <cell r="UZ139">
            <v>0</v>
          </cell>
          <cell r="VA139">
            <v>0</v>
          </cell>
          <cell r="VB139">
            <v>0</v>
          </cell>
          <cell r="VC139">
            <v>0</v>
          </cell>
          <cell r="VD139">
            <v>0</v>
          </cell>
          <cell r="VE139">
            <v>0</v>
          </cell>
          <cell r="VF139">
            <v>0</v>
          </cell>
          <cell r="VG139">
            <v>0</v>
          </cell>
          <cell r="VH139">
            <v>0</v>
          </cell>
          <cell r="VI139">
            <v>0</v>
          </cell>
          <cell r="VJ139">
            <v>0</v>
          </cell>
          <cell r="VK139">
            <v>0</v>
          </cell>
          <cell r="VL139">
            <v>0</v>
          </cell>
          <cell r="VM139">
            <v>0</v>
          </cell>
          <cell r="VN139">
            <v>0</v>
          </cell>
          <cell r="VO139">
            <v>0</v>
          </cell>
          <cell r="VP139">
            <v>0</v>
          </cell>
          <cell r="VR139">
            <v>21</v>
          </cell>
          <cell r="VS139">
            <v>28</v>
          </cell>
          <cell r="VT139">
            <v>21</v>
          </cell>
          <cell r="VU139">
            <v>20</v>
          </cell>
          <cell r="VV139">
            <v>7</v>
          </cell>
          <cell r="VW139">
            <v>0</v>
          </cell>
          <cell r="VX139">
            <v>0</v>
          </cell>
          <cell r="VY139">
            <v>0</v>
          </cell>
          <cell r="VZ139">
            <v>0</v>
          </cell>
          <cell r="WA139">
            <v>0</v>
          </cell>
          <cell r="WB139">
            <v>0</v>
          </cell>
          <cell r="WC139">
            <v>0</v>
          </cell>
          <cell r="WD139">
            <v>0</v>
          </cell>
          <cell r="WE139">
            <v>1</v>
          </cell>
          <cell r="WF139">
            <v>0</v>
          </cell>
          <cell r="WG139">
            <v>0</v>
          </cell>
          <cell r="WH139">
            <v>0</v>
          </cell>
          <cell r="WI139">
            <v>0</v>
          </cell>
          <cell r="WJ139">
            <v>1</v>
          </cell>
          <cell r="WK139">
            <v>0</v>
          </cell>
          <cell r="WL139">
            <v>0</v>
          </cell>
          <cell r="WM139">
            <v>0</v>
          </cell>
          <cell r="WN139">
            <v>0</v>
          </cell>
          <cell r="WO139">
            <v>4</v>
          </cell>
          <cell r="WP139">
            <v>0</v>
          </cell>
          <cell r="WQ139">
            <v>0</v>
          </cell>
          <cell r="WR139">
            <v>0</v>
          </cell>
          <cell r="WS139">
            <v>0</v>
          </cell>
          <cell r="WT139">
            <v>0</v>
          </cell>
          <cell r="WU139">
            <v>0</v>
          </cell>
          <cell r="WV139">
            <v>2</v>
          </cell>
          <cell r="WW139">
            <v>2</v>
          </cell>
          <cell r="WX139">
            <v>4</v>
          </cell>
          <cell r="WY139">
            <v>0</v>
          </cell>
          <cell r="WZ139">
            <v>0</v>
          </cell>
          <cell r="XA139">
            <v>0</v>
          </cell>
          <cell r="XB139">
            <v>0</v>
          </cell>
          <cell r="XC139">
            <v>0</v>
          </cell>
          <cell r="XD139">
            <v>0</v>
          </cell>
          <cell r="XE139">
            <v>0</v>
          </cell>
          <cell r="XF139">
            <v>0</v>
          </cell>
          <cell r="XG139">
            <v>0</v>
          </cell>
          <cell r="XH139">
            <v>0</v>
          </cell>
          <cell r="XI139">
            <v>0</v>
          </cell>
          <cell r="XJ139">
            <v>0</v>
          </cell>
          <cell r="XK139">
            <v>7</v>
          </cell>
          <cell r="XL139">
            <v>7</v>
          </cell>
          <cell r="XM139">
            <v>6</v>
          </cell>
          <cell r="XN139">
            <v>20</v>
          </cell>
          <cell r="XO139">
            <v>0</v>
          </cell>
          <cell r="XP139">
            <v>0</v>
          </cell>
          <cell r="XQ139">
            <v>0</v>
          </cell>
          <cell r="XR139">
            <v>0</v>
          </cell>
          <cell r="XS139">
            <v>0</v>
          </cell>
          <cell r="XT139">
            <v>0</v>
          </cell>
          <cell r="XU139">
            <v>0</v>
          </cell>
          <cell r="XV139">
            <v>0</v>
          </cell>
          <cell r="XW139">
            <v>2</v>
          </cell>
          <cell r="XX139">
            <v>2</v>
          </cell>
          <cell r="XY139">
            <v>2</v>
          </cell>
          <cell r="XZ139">
            <v>6</v>
          </cell>
          <cell r="YA139">
            <v>0</v>
          </cell>
          <cell r="YB139">
            <v>0</v>
          </cell>
          <cell r="YC139">
            <v>0</v>
          </cell>
          <cell r="YD139">
            <v>0</v>
          </cell>
          <cell r="YE139">
            <v>0</v>
          </cell>
          <cell r="YF139">
            <v>40</v>
          </cell>
          <cell r="YG139">
            <v>1</v>
          </cell>
          <cell r="YH139">
            <v>1</v>
          </cell>
          <cell r="YI139">
            <v>1</v>
          </cell>
          <cell r="YJ139">
            <v>1</v>
          </cell>
          <cell r="YL139">
            <v>1</v>
          </cell>
          <cell r="YM139" t="str">
            <v>B</v>
          </cell>
          <cell r="YN139">
            <v>1</v>
          </cell>
          <cell r="YO139">
            <v>0</v>
          </cell>
          <cell r="YP139">
            <v>1</v>
          </cell>
        </row>
        <row r="140">
          <cell r="B140" t="str">
            <v>ARISAWATI PUJI WIDIANSYAH</v>
          </cell>
          <cell r="C140">
            <v>76406</v>
          </cell>
          <cell r="D140" t="str">
            <v>20</v>
          </cell>
          <cell r="E140" t="str">
            <v>ISLAM</v>
          </cell>
          <cell r="F140" t="str">
            <v>PKWT</v>
          </cell>
          <cell r="G140" t="str">
            <v>POSTPAID</v>
          </cell>
          <cell r="J140">
            <v>16011358</v>
          </cell>
          <cell r="K140">
            <v>570160</v>
          </cell>
          <cell r="L140" t="str">
            <v>PEREMPUAN</v>
          </cell>
          <cell r="M140" t="str">
            <v>AGENT POSTPAID</v>
          </cell>
          <cell r="N140" t="str">
            <v>JEANNY ANASTASYA</v>
          </cell>
          <cell r="O140" t="str">
            <v>AAN YANUAR</v>
          </cell>
          <cell r="Q140">
            <v>0.1875</v>
          </cell>
          <cell r="R140" t="str">
            <v>66-2</v>
          </cell>
          <cell r="S140" t="str">
            <v>H</v>
          </cell>
          <cell r="AB140">
            <v>0</v>
          </cell>
          <cell r="AD140" t="str">
            <v>LP</v>
          </cell>
          <cell r="AM140">
            <v>0.375</v>
          </cell>
          <cell r="AN140">
            <v>23</v>
          </cell>
          <cell r="AO140" t="str">
            <v>H</v>
          </cell>
          <cell r="AX140">
            <v>0.375</v>
          </cell>
          <cell r="AY140">
            <v>22</v>
          </cell>
          <cell r="AZ140" t="str">
            <v>TDT</v>
          </cell>
          <cell r="BA140" t="str">
            <v>SELLY FEBRIANTI</v>
          </cell>
          <cell r="BI140">
            <v>1.4291666666666667</v>
          </cell>
          <cell r="BJ140">
            <v>26</v>
          </cell>
          <cell r="BK140" t="str">
            <v>H</v>
          </cell>
          <cell r="BT140">
            <v>0.37847222222222215</v>
          </cell>
          <cell r="BU140">
            <v>32</v>
          </cell>
          <cell r="BV140" t="str">
            <v>H</v>
          </cell>
          <cell r="CE140">
            <v>0.1875</v>
          </cell>
          <cell r="CF140" t="str">
            <v>66-2</v>
          </cell>
          <cell r="CG140" t="str">
            <v>H</v>
          </cell>
          <cell r="CP140">
            <v>0</v>
          </cell>
          <cell r="CR140" t="str">
            <v>LP</v>
          </cell>
          <cell r="DA140">
            <v>0</v>
          </cell>
          <cell r="DC140" t="str">
            <v>LP</v>
          </cell>
          <cell r="DL140">
            <v>0.38263888888888897</v>
          </cell>
          <cell r="DM140">
            <v>22</v>
          </cell>
          <cell r="DN140" t="str">
            <v>H</v>
          </cell>
          <cell r="DW140">
            <v>0.37430555555555556</v>
          </cell>
          <cell r="DX140">
            <v>22</v>
          </cell>
          <cell r="DY140" t="str">
            <v>TDT</v>
          </cell>
          <cell r="DZ140" t="str">
            <v>SUCI PRADITA SEPTIANI</v>
          </cell>
          <cell r="EH140">
            <v>1.1875</v>
          </cell>
          <cell r="EI140" t="str">
            <v>66-2</v>
          </cell>
          <cell r="EJ140" t="str">
            <v>H</v>
          </cell>
          <cell r="ES140">
            <v>0</v>
          </cell>
          <cell r="EU140" t="str">
            <v>LP</v>
          </cell>
          <cell r="FD140">
            <v>0.375</v>
          </cell>
          <cell r="FE140">
            <v>23</v>
          </cell>
          <cell r="FF140" t="str">
            <v>H</v>
          </cell>
          <cell r="FO140">
            <v>0.37500000000000006</v>
          </cell>
          <cell r="FP140">
            <v>26</v>
          </cell>
          <cell r="FQ140" t="str">
            <v>H</v>
          </cell>
          <cell r="FZ140">
            <v>0.375</v>
          </cell>
          <cell r="GA140">
            <v>33</v>
          </cell>
          <cell r="GB140" t="str">
            <v>H</v>
          </cell>
          <cell r="GK140">
            <v>0</v>
          </cell>
          <cell r="GM140" t="str">
            <v>LP</v>
          </cell>
          <cell r="GV140">
            <v>0.375</v>
          </cell>
          <cell r="GW140">
            <v>22</v>
          </cell>
          <cell r="GX140" t="str">
            <v>TDT</v>
          </cell>
          <cell r="GY140" t="str">
            <v>SINTIA WULAN SARI</v>
          </cell>
          <cell r="HG140">
            <v>0.36666666666666664</v>
          </cell>
          <cell r="HH140">
            <v>26</v>
          </cell>
          <cell r="HI140" t="str">
            <v>H</v>
          </cell>
          <cell r="HR140">
            <v>0.37500000000000006</v>
          </cell>
          <cell r="HS140">
            <v>26</v>
          </cell>
          <cell r="HT140" t="str">
            <v>TDP</v>
          </cell>
          <cell r="HU140" t="str">
            <v>NISA NURAZIZAH</v>
          </cell>
          <cell r="HV140" t="str">
            <v>CES</v>
          </cell>
          <cell r="IC140">
            <v>0.1875</v>
          </cell>
          <cell r="ID140" t="str">
            <v>66-2</v>
          </cell>
          <cell r="IE140" t="str">
            <v>H</v>
          </cell>
          <cell r="IN140">
            <v>0</v>
          </cell>
          <cell r="IP140" t="str">
            <v>LP</v>
          </cell>
          <cell r="JF140">
            <v>0</v>
          </cell>
          <cell r="JH140" t="str">
            <v>LP</v>
          </cell>
          <cell r="JQ140">
            <v>0</v>
          </cell>
          <cell r="JS140" t="str">
            <v>C</v>
          </cell>
          <cell r="KB140">
            <v>0.41875000000000007</v>
          </cell>
          <cell r="KC140">
            <v>22</v>
          </cell>
          <cell r="KD140" t="str">
            <v>H</v>
          </cell>
          <cell r="KM140">
            <v>0.37986111111111115</v>
          </cell>
          <cell r="KN140">
            <v>25</v>
          </cell>
          <cell r="KO140" t="str">
            <v>H</v>
          </cell>
          <cell r="KX140">
            <v>0.38611111111111107</v>
          </cell>
          <cell r="KY140">
            <v>30</v>
          </cell>
          <cell r="KZ140" t="str">
            <v>H</v>
          </cell>
          <cell r="LI140">
            <v>0.375</v>
          </cell>
          <cell r="LJ140">
            <v>22</v>
          </cell>
          <cell r="LK140" t="str">
            <v>TDT</v>
          </cell>
          <cell r="LL140" t="str">
            <v>SELLY FEBRIANTI</v>
          </cell>
          <cell r="NB140" t="str">
            <v>66-2</v>
          </cell>
          <cell r="NC140">
            <v>0</v>
          </cell>
          <cell r="ND140">
            <v>23</v>
          </cell>
          <cell r="NE140">
            <v>22</v>
          </cell>
          <cell r="NF140">
            <v>26</v>
          </cell>
          <cell r="NG140">
            <v>32</v>
          </cell>
          <cell r="NH140" t="str">
            <v>66-2</v>
          </cell>
          <cell r="NI140">
            <v>0</v>
          </cell>
          <cell r="NJ140">
            <v>0</v>
          </cell>
          <cell r="NK140">
            <v>22</v>
          </cell>
          <cell r="NL140">
            <v>22</v>
          </cell>
          <cell r="NM140" t="str">
            <v>66-2</v>
          </cell>
          <cell r="NN140">
            <v>0</v>
          </cell>
          <cell r="NO140">
            <v>23</v>
          </cell>
          <cell r="NP140">
            <v>26</v>
          </cell>
          <cell r="NQ140">
            <v>33</v>
          </cell>
          <cell r="NR140">
            <v>0</v>
          </cell>
          <cell r="NS140">
            <v>22</v>
          </cell>
          <cell r="NT140">
            <v>26</v>
          </cell>
          <cell r="NU140">
            <v>26</v>
          </cell>
          <cell r="NV140" t="str">
            <v>66-2</v>
          </cell>
          <cell r="NW140">
            <v>0</v>
          </cell>
          <cell r="NX140">
            <v>0</v>
          </cell>
          <cell r="NY140">
            <v>0</v>
          </cell>
          <cell r="NZ140">
            <v>22</v>
          </cell>
          <cell r="OA140">
            <v>25</v>
          </cell>
          <cell r="OB140">
            <v>30</v>
          </cell>
          <cell r="OC140">
            <v>22</v>
          </cell>
          <cell r="OD140">
            <v>0</v>
          </cell>
          <cell r="OE140">
            <v>0</v>
          </cell>
          <cell r="OF140">
            <v>0</v>
          </cell>
          <cell r="OH140" t="str">
            <v>H</v>
          </cell>
          <cell r="OI140" t="str">
            <v>LP</v>
          </cell>
          <cell r="OJ140" t="str">
            <v>H</v>
          </cell>
          <cell r="OK140" t="str">
            <v>TDT</v>
          </cell>
          <cell r="OL140" t="str">
            <v>H</v>
          </cell>
          <cell r="OM140" t="str">
            <v>H</v>
          </cell>
          <cell r="ON140" t="str">
            <v>H</v>
          </cell>
          <cell r="OO140" t="str">
            <v>LP</v>
          </cell>
          <cell r="OP140" t="str">
            <v>LP</v>
          </cell>
          <cell r="OQ140" t="str">
            <v>H</v>
          </cell>
          <cell r="OR140" t="str">
            <v>TDT</v>
          </cell>
          <cell r="OS140" t="str">
            <v>H</v>
          </cell>
          <cell r="OT140" t="str">
            <v>LP</v>
          </cell>
          <cell r="OU140" t="str">
            <v>H</v>
          </cell>
          <cell r="OV140" t="str">
            <v>H</v>
          </cell>
          <cell r="OW140" t="str">
            <v>H</v>
          </cell>
          <cell r="OX140" t="str">
            <v>LP</v>
          </cell>
          <cell r="OY140" t="str">
            <v>TDT</v>
          </cell>
          <cell r="OZ140" t="str">
            <v>H</v>
          </cell>
          <cell r="PA140" t="str">
            <v>TDP</v>
          </cell>
          <cell r="PB140" t="str">
            <v>H</v>
          </cell>
          <cell r="PC140" t="str">
            <v>LP</v>
          </cell>
          <cell r="PD140" t="str">
            <v>LP</v>
          </cell>
          <cell r="PE140" t="str">
            <v>C</v>
          </cell>
          <cell r="PF140" t="str">
            <v>H</v>
          </cell>
          <cell r="PG140" t="str">
            <v>H</v>
          </cell>
          <cell r="PH140" t="str">
            <v>H</v>
          </cell>
          <cell r="PI140" t="str">
            <v>TDT</v>
          </cell>
          <cell r="PJ140">
            <v>0</v>
          </cell>
          <cell r="PK140">
            <v>0</v>
          </cell>
          <cell r="PL140">
            <v>0</v>
          </cell>
          <cell r="PN140">
            <v>0</v>
          </cell>
          <cell r="PO140">
            <v>0</v>
          </cell>
          <cell r="PP140">
            <v>0</v>
          </cell>
          <cell r="PQ140" t="str">
            <v>SELLY FEBRIANTI</v>
          </cell>
          <cell r="PR140">
            <v>0</v>
          </cell>
          <cell r="PS140">
            <v>0</v>
          </cell>
          <cell r="PT140">
            <v>0</v>
          </cell>
          <cell r="PU140">
            <v>0</v>
          </cell>
          <cell r="PV140">
            <v>0</v>
          </cell>
          <cell r="PW140">
            <v>0</v>
          </cell>
          <cell r="PX140" t="str">
            <v>SUCI PRADITA SEPTIANI</v>
          </cell>
          <cell r="PY140">
            <v>0</v>
          </cell>
          <cell r="PZ140">
            <v>0</v>
          </cell>
          <cell r="QA140">
            <v>0</v>
          </cell>
          <cell r="QB140">
            <v>0</v>
          </cell>
          <cell r="QC140">
            <v>0</v>
          </cell>
          <cell r="QD140">
            <v>0</v>
          </cell>
          <cell r="QE140" t="str">
            <v>SINTIA WULAN SARI</v>
          </cell>
          <cell r="QF140">
            <v>0</v>
          </cell>
          <cell r="QG140" t="str">
            <v>NISA NURAZIZAH</v>
          </cell>
          <cell r="QH140">
            <v>0</v>
          </cell>
          <cell r="QI140">
            <v>0</v>
          </cell>
          <cell r="QJ140">
            <v>0</v>
          </cell>
          <cell r="QK140">
            <v>0</v>
          </cell>
          <cell r="QL140">
            <v>0</v>
          </cell>
          <cell r="QM140">
            <v>0</v>
          </cell>
          <cell r="QN140">
            <v>0</v>
          </cell>
          <cell r="QO140" t="str">
            <v>SELLY FEBRIANTI</v>
          </cell>
          <cell r="QP140">
            <v>0</v>
          </cell>
          <cell r="QQ140">
            <v>0</v>
          </cell>
          <cell r="QR140">
            <v>0</v>
          </cell>
          <cell r="QT140">
            <v>0</v>
          </cell>
          <cell r="QU140">
            <v>0</v>
          </cell>
          <cell r="QV140">
            <v>0</v>
          </cell>
          <cell r="QW140">
            <v>0</v>
          </cell>
          <cell r="QX140">
            <v>0</v>
          </cell>
          <cell r="QY140">
            <v>0</v>
          </cell>
          <cell r="QZ140">
            <v>0</v>
          </cell>
          <cell r="RA140">
            <v>0</v>
          </cell>
          <cell r="RB140">
            <v>0</v>
          </cell>
          <cell r="RC140">
            <v>0</v>
          </cell>
          <cell r="RD140">
            <v>0</v>
          </cell>
          <cell r="RE140">
            <v>0</v>
          </cell>
          <cell r="RF140">
            <v>0</v>
          </cell>
          <cell r="RG140">
            <v>0</v>
          </cell>
          <cell r="RH140">
            <v>0</v>
          </cell>
          <cell r="RI140">
            <v>0</v>
          </cell>
          <cell r="RJ140">
            <v>0</v>
          </cell>
          <cell r="RK140">
            <v>0</v>
          </cell>
          <cell r="RL140">
            <v>0</v>
          </cell>
          <cell r="RM140" t="str">
            <v>CES</v>
          </cell>
          <cell r="RN140">
            <v>0</v>
          </cell>
          <cell r="RO140">
            <v>0</v>
          </cell>
          <cell r="RP140">
            <v>0</v>
          </cell>
          <cell r="RQ140">
            <v>0</v>
          </cell>
          <cell r="RR140">
            <v>0</v>
          </cell>
          <cell r="RS140">
            <v>0</v>
          </cell>
          <cell r="RT140">
            <v>0</v>
          </cell>
          <cell r="RU140">
            <v>0</v>
          </cell>
          <cell r="RV140">
            <v>0</v>
          </cell>
          <cell r="RW140">
            <v>0</v>
          </cell>
          <cell r="RX140">
            <v>0</v>
          </cell>
          <cell r="RZ140">
            <v>0.1875</v>
          </cell>
          <cell r="SA140">
            <v>0</v>
          </cell>
          <cell r="SB140">
            <v>0.375</v>
          </cell>
          <cell r="SC140">
            <v>0.375</v>
          </cell>
          <cell r="SD140">
            <v>1.4291666666666667</v>
          </cell>
          <cell r="SE140">
            <v>0.37847222222222215</v>
          </cell>
          <cell r="SF140">
            <v>0.1875</v>
          </cell>
          <cell r="SG140">
            <v>0</v>
          </cell>
          <cell r="SH140">
            <v>0</v>
          </cell>
          <cell r="SI140">
            <v>0.38263888888888897</v>
          </cell>
          <cell r="SJ140">
            <v>0.37430555555555556</v>
          </cell>
          <cell r="SK140">
            <v>1.1875</v>
          </cell>
          <cell r="SL140">
            <v>0</v>
          </cell>
          <cell r="SM140">
            <v>0.375</v>
          </cell>
          <cell r="SN140">
            <v>0.37500000000000006</v>
          </cell>
          <cell r="SO140">
            <v>0.375</v>
          </cell>
          <cell r="SP140">
            <v>0</v>
          </cell>
          <cell r="SQ140">
            <v>0.375</v>
          </cell>
          <cell r="SR140">
            <v>0.36666666666666664</v>
          </cell>
          <cell r="SS140">
            <v>0.37500000000000006</v>
          </cell>
          <cell r="ST140">
            <v>0.1875</v>
          </cell>
          <cell r="SU140">
            <v>0</v>
          </cell>
          <cell r="SV140">
            <v>0</v>
          </cell>
          <cell r="SW140">
            <v>0</v>
          </cell>
          <cell r="SX140">
            <v>0.41875000000000007</v>
          </cell>
          <cell r="SY140">
            <v>0.37986111111111115</v>
          </cell>
          <cell r="SZ140">
            <v>0.38611111111111107</v>
          </cell>
          <cell r="TA140">
            <v>0.375</v>
          </cell>
          <cell r="TB140">
            <v>0</v>
          </cell>
          <cell r="TC140">
            <v>0</v>
          </cell>
          <cell r="TD140">
            <v>0</v>
          </cell>
          <cell r="TF140">
            <v>0</v>
          </cell>
          <cell r="TG140">
            <v>0</v>
          </cell>
          <cell r="TH140">
            <v>0</v>
          </cell>
          <cell r="TI140">
            <v>0</v>
          </cell>
          <cell r="TJ140">
            <v>0</v>
          </cell>
          <cell r="TK140">
            <v>0</v>
          </cell>
          <cell r="TL140">
            <v>0</v>
          </cell>
          <cell r="TM140">
            <v>0</v>
          </cell>
          <cell r="TN140">
            <v>0</v>
          </cell>
          <cell r="TO140">
            <v>0</v>
          </cell>
          <cell r="TP140">
            <v>0</v>
          </cell>
          <cell r="TQ140">
            <v>0</v>
          </cell>
          <cell r="TR140">
            <v>0</v>
          </cell>
          <cell r="TS140">
            <v>0</v>
          </cell>
          <cell r="TT140">
            <v>0</v>
          </cell>
          <cell r="TU140">
            <v>0</v>
          </cell>
          <cell r="TV140">
            <v>0</v>
          </cell>
          <cell r="TW140">
            <v>0</v>
          </cell>
          <cell r="TX140">
            <v>0</v>
          </cell>
          <cell r="TY140">
            <v>0</v>
          </cell>
          <cell r="TZ140">
            <v>0</v>
          </cell>
          <cell r="UA140">
            <v>0</v>
          </cell>
          <cell r="UB140">
            <v>0</v>
          </cell>
          <cell r="UC140">
            <v>0</v>
          </cell>
          <cell r="UD140">
            <v>0</v>
          </cell>
          <cell r="UE140">
            <v>0</v>
          </cell>
          <cell r="UF140">
            <v>0</v>
          </cell>
          <cell r="UG140">
            <v>0</v>
          </cell>
          <cell r="UH140">
            <v>0</v>
          </cell>
          <cell r="UI140">
            <v>0</v>
          </cell>
          <cell r="UJ140">
            <v>0</v>
          </cell>
          <cell r="UL140">
            <v>0</v>
          </cell>
          <cell r="UM140">
            <v>0</v>
          </cell>
          <cell r="UN140">
            <v>0</v>
          </cell>
          <cell r="UO140">
            <v>0</v>
          </cell>
          <cell r="UP140">
            <v>0</v>
          </cell>
          <cell r="UQ140">
            <v>0</v>
          </cell>
          <cell r="UR140">
            <v>0</v>
          </cell>
          <cell r="US140">
            <v>0</v>
          </cell>
          <cell r="UT140">
            <v>0</v>
          </cell>
          <cell r="UU140">
            <v>0</v>
          </cell>
          <cell r="UV140">
            <v>0</v>
          </cell>
          <cell r="UW140">
            <v>0</v>
          </cell>
          <cell r="UX140">
            <v>0</v>
          </cell>
          <cell r="UY140">
            <v>0</v>
          </cell>
          <cell r="UZ140">
            <v>0</v>
          </cell>
          <cell r="VA140">
            <v>0</v>
          </cell>
          <cell r="VB140">
            <v>0</v>
          </cell>
          <cell r="VC140">
            <v>0</v>
          </cell>
          <cell r="VD140">
            <v>0</v>
          </cell>
          <cell r="VE140">
            <v>0</v>
          </cell>
          <cell r="VF140">
            <v>0</v>
          </cell>
          <cell r="VG140">
            <v>0</v>
          </cell>
          <cell r="VH140">
            <v>0</v>
          </cell>
          <cell r="VI140">
            <v>0</v>
          </cell>
          <cell r="VJ140">
            <v>0</v>
          </cell>
          <cell r="VK140">
            <v>0</v>
          </cell>
          <cell r="VL140">
            <v>0</v>
          </cell>
          <cell r="VM140">
            <v>0</v>
          </cell>
          <cell r="VN140">
            <v>0</v>
          </cell>
          <cell r="VO140">
            <v>0</v>
          </cell>
          <cell r="VP140">
            <v>0</v>
          </cell>
          <cell r="VR140">
            <v>21</v>
          </cell>
          <cell r="VS140">
            <v>28</v>
          </cell>
          <cell r="VT140">
            <v>21</v>
          </cell>
          <cell r="VU140">
            <v>20</v>
          </cell>
          <cell r="VV140">
            <v>7</v>
          </cell>
          <cell r="VW140">
            <v>0</v>
          </cell>
          <cell r="VX140">
            <v>0</v>
          </cell>
          <cell r="VY140">
            <v>0</v>
          </cell>
          <cell r="VZ140">
            <v>0</v>
          </cell>
          <cell r="WA140">
            <v>0</v>
          </cell>
          <cell r="WB140">
            <v>0</v>
          </cell>
          <cell r="WC140">
            <v>0</v>
          </cell>
          <cell r="WD140">
            <v>0</v>
          </cell>
          <cell r="WE140">
            <v>1</v>
          </cell>
          <cell r="WF140">
            <v>0</v>
          </cell>
          <cell r="WG140">
            <v>0</v>
          </cell>
          <cell r="WH140">
            <v>0</v>
          </cell>
          <cell r="WI140">
            <v>0</v>
          </cell>
          <cell r="WJ140">
            <v>1</v>
          </cell>
          <cell r="WK140">
            <v>0</v>
          </cell>
          <cell r="WL140">
            <v>0</v>
          </cell>
          <cell r="WM140">
            <v>0</v>
          </cell>
          <cell r="WN140">
            <v>0</v>
          </cell>
          <cell r="WO140">
            <v>4</v>
          </cell>
          <cell r="WP140">
            <v>0</v>
          </cell>
          <cell r="WQ140">
            <v>4</v>
          </cell>
          <cell r="WR140">
            <v>1</v>
          </cell>
          <cell r="WS140">
            <v>5</v>
          </cell>
          <cell r="WT140">
            <v>0</v>
          </cell>
          <cell r="WU140">
            <v>0</v>
          </cell>
          <cell r="WV140">
            <v>0</v>
          </cell>
          <cell r="WW140">
            <v>0</v>
          </cell>
          <cell r="WX140">
            <v>0</v>
          </cell>
          <cell r="WY140">
            <v>1</v>
          </cell>
          <cell r="WZ140">
            <v>0</v>
          </cell>
          <cell r="XA140">
            <v>0</v>
          </cell>
          <cell r="XB140">
            <v>1</v>
          </cell>
          <cell r="XC140">
            <v>0</v>
          </cell>
          <cell r="XD140">
            <v>0</v>
          </cell>
          <cell r="XE140">
            <v>0</v>
          </cell>
          <cell r="XF140">
            <v>0</v>
          </cell>
          <cell r="XG140">
            <v>0</v>
          </cell>
          <cell r="XH140">
            <v>0</v>
          </cell>
          <cell r="XI140">
            <v>0</v>
          </cell>
          <cell r="XJ140">
            <v>1</v>
          </cell>
          <cell r="XK140">
            <v>7</v>
          </cell>
          <cell r="XL140">
            <v>8</v>
          </cell>
          <cell r="XM140">
            <v>5</v>
          </cell>
          <cell r="XN140">
            <v>20</v>
          </cell>
          <cell r="XO140">
            <v>0</v>
          </cell>
          <cell r="XP140">
            <v>0</v>
          </cell>
          <cell r="XQ140">
            <v>0</v>
          </cell>
          <cell r="XR140">
            <v>0</v>
          </cell>
          <cell r="XS140">
            <v>0</v>
          </cell>
          <cell r="XT140">
            <v>0</v>
          </cell>
          <cell r="XU140">
            <v>0</v>
          </cell>
          <cell r="XV140">
            <v>0</v>
          </cell>
          <cell r="XW140">
            <v>3</v>
          </cell>
          <cell r="XX140">
            <v>2</v>
          </cell>
          <cell r="XY140">
            <v>2</v>
          </cell>
          <cell r="XZ140">
            <v>7</v>
          </cell>
          <cell r="YA140">
            <v>0</v>
          </cell>
          <cell r="YB140">
            <v>0</v>
          </cell>
          <cell r="YC140">
            <v>0</v>
          </cell>
          <cell r="YD140">
            <v>0</v>
          </cell>
          <cell r="YE140">
            <v>0</v>
          </cell>
          <cell r="YF140">
            <v>40</v>
          </cell>
          <cell r="YG140">
            <v>1</v>
          </cell>
          <cell r="YH140">
            <v>1</v>
          </cell>
          <cell r="YI140">
            <v>1</v>
          </cell>
          <cell r="YJ140">
            <v>1</v>
          </cell>
          <cell r="YL140">
            <v>1</v>
          </cell>
          <cell r="YM140" t="str">
            <v>B</v>
          </cell>
          <cell r="YN140">
            <v>1</v>
          </cell>
          <cell r="YO140">
            <v>0</v>
          </cell>
          <cell r="YP140">
            <v>1</v>
          </cell>
        </row>
        <row r="141">
          <cell r="B141" t="str">
            <v>ASEP AHMAD AZIZ</v>
          </cell>
          <cell r="C141">
            <v>104345</v>
          </cell>
          <cell r="D141" t="str">
            <v>7</v>
          </cell>
          <cell r="E141" t="str">
            <v>ISLAM</v>
          </cell>
          <cell r="F141" t="str">
            <v>PKWT</v>
          </cell>
          <cell r="G141" t="str">
            <v>POSTPAID</v>
          </cell>
          <cell r="J141">
            <v>18010111</v>
          </cell>
          <cell r="K141">
            <v>570092</v>
          </cell>
          <cell r="L141" t="str">
            <v>LAKI-LAKI</v>
          </cell>
          <cell r="M141" t="str">
            <v>AGENT POSTPAID</v>
          </cell>
          <cell r="N141" t="str">
            <v>TATAN SUDRAJAT</v>
          </cell>
          <cell r="O141" t="str">
            <v>RIKA RIANY</v>
          </cell>
          <cell r="Q141">
            <v>0</v>
          </cell>
          <cell r="S141" t="str">
            <v>LL</v>
          </cell>
          <cell r="AB141">
            <v>2.1666666666666665</v>
          </cell>
          <cell r="AC141" t="str">
            <v>67-2</v>
          </cell>
          <cell r="AD141" t="str">
            <v>H</v>
          </cell>
          <cell r="AM141">
            <v>0.37361111111111112</v>
          </cell>
          <cell r="AN141">
            <v>58</v>
          </cell>
          <cell r="AO141" t="str">
            <v>H</v>
          </cell>
          <cell r="AX141">
            <v>0.37222222222222212</v>
          </cell>
          <cell r="AY141">
            <v>58</v>
          </cell>
          <cell r="AZ141" t="str">
            <v>H</v>
          </cell>
          <cell r="BI141">
            <v>0.37777777777777777</v>
          </cell>
          <cell r="BJ141">
            <v>60</v>
          </cell>
          <cell r="BK141" t="str">
            <v>H</v>
          </cell>
          <cell r="BT141">
            <v>0.375</v>
          </cell>
          <cell r="BU141">
            <v>82</v>
          </cell>
          <cell r="BV141" t="str">
            <v>H</v>
          </cell>
          <cell r="CE141">
            <v>0</v>
          </cell>
          <cell r="CG141" t="str">
            <v>C</v>
          </cell>
          <cell r="CP141">
            <v>0</v>
          </cell>
          <cell r="CR141" t="str">
            <v>LL</v>
          </cell>
          <cell r="DA141">
            <v>0.21250000000000002</v>
          </cell>
          <cell r="DB141" t="str">
            <v>66-2</v>
          </cell>
          <cell r="DC141" t="str">
            <v>H</v>
          </cell>
          <cell r="DL141">
            <v>1.3625000000000003</v>
          </cell>
          <cell r="DM141">
            <v>58</v>
          </cell>
          <cell r="DN141" t="str">
            <v>H</v>
          </cell>
          <cell r="DW141">
            <v>0.36805555555555558</v>
          </cell>
          <cell r="DX141">
            <v>60</v>
          </cell>
          <cell r="DY141" t="str">
            <v>H</v>
          </cell>
          <cell r="EH141">
            <v>0.375</v>
          </cell>
          <cell r="EI141">
            <v>60</v>
          </cell>
          <cell r="EJ141" t="str">
            <v>TDP</v>
          </cell>
          <cell r="EK141" t="str">
            <v>HERU ADIANA</v>
          </cell>
          <cell r="EL141" t="str">
            <v>KETEPATAN LOGIN</v>
          </cell>
          <cell r="ES141">
            <v>0</v>
          </cell>
          <cell r="EU141" t="str">
            <v>LL</v>
          </cell>
          <cell r="FD141">
            <v>0.36388888888888882</v>
          </cell>
          <cell r="FE141">
            <v>58</v>
          </cell>
          <cell r="FF141" t="str">
            <v>H</v>
          </cell>
          <cell r="FO141">
            <v>0.36805555555555558</v>
          </cell>
          <cell r="FP141">
            <v>58</v>
          </cell>
          <cell r="FQ141" t="str">
            <v>H</v>
          </cell>
          <cell r="FZ141">
            <v>0.37499999999999994</v>
          </cell>
          <cell r="GA141">
            <v>62</v>
          </cell>
          <cell r="GB141" t="str">
            <v>H</v>
          </cell>
          <cell r="GK141">
            <v>0.37569444444444439</v>
          </cell>
          <cell r="GL141">
            <v>68</v>
          </cell>
          <cell r="GM141" t="str">
            <v>H</v>
          </cell>
          <cell r="GV141">
            <v>0</v>
          </cell>
          <cell r="GX141" t="str">
            <v>LL</v>
          </cell>
          <cell r="HG141">
            <v>0</v>
          </cell>
          <cell r="HI141" t="str">
            <v>LL</v>
          </cell>
          <cell r="HR141">
            <v>0.1909722222222221</v>
          </cell>
          <cell r="HS141" t="str">
            <v>67-2</v>
          </cell>
          <cell r="HT141" t="str">
            <v>H</v>
          </cell>
          <cell r="IC141">
            <v>0.41736111111111107</v>
          </cell>
          <cell r="ID141">
            <v>84</v>
          </cell>
          <cell r="IE141" t="str">
            <v>TDT</v>
          </cell>
          <cell r="IF141" t="str">
            <v>YUDI AGUSTENDI</v>
          </cell>
          <cell r="IN141">
            <v>0.35694444444444462</v>
          </cell>
          <cell r="IO141">
            <v>84</v>
          </cell>
          <cell r="IP141" t="str">
            <v>TDT</v>
          </cell>
          <cell r="IQ141" t="str">
            <v>KIKI RENDIANA</v>
          </cell>
          <cell r="JF141">
            <v>0.375</v>
          </cell>
          <cell r="JG141">
            <v>82</v>
          </cell>
          <cell r="JH141" t="str">
            <v>TDP</v>
          </cell>
          <cell r="JI141" t="str">
            <v>LUKMAN NULHAKIM</v>
          </cell>
          <cell r="JJ141" t="str">
            <v>KEHADIRAN</v>
          </cell>
          <cell r="JQ141">
            <v>0.37083333333333335</v>
          </cell>
          <cell r="JR141">
            <v>84</v>
          </cell>
          <cell r="JS141" t="str">
            <v>H</v>
          </cell>
          <cell r="KB141">
            <v>0</v>
          </cell>
          <cell r="KD141" t="str">
            <v>LL</v>
          </cell>
          <cell r="KM141">
            <v>0</v>
          </cell>
          <cell r="KO141" t="str">
            <v>LL</v>
          </cell>
          <cell r="KX141">
            <v>0.18819444444444444</v>
          </cell>
          <cell r="KY141" t="str">
            <v>72-2</v>
          </cell>
          <cell r="KZ141" t="str">
            <v>H</v>
          </cell>
          <cell r="LI141">
            <v>0.16111111111111104</v>
          </cell>
          <cell r="LJ141">
            <v>82</v>
          </cell>
          <cell r="LK141" t="str">
            <v>H</v>
          </cell>
          <cell r="NB141">
            <v>0</v>
          </cell>
          <cell r="NC141" t="str">
            <v>67-2</v>
          </cell>
          <cell r="ND141">
            <v>58</v>
          </cell>
          <cell r="NE141">
            <v>58</v>
          </cell>
          <cell r="NF141">
            <v>60</v>
          </cell>
          <cell r="NG141">
            <v>82</v>
          </cell>
          <cell r="NH141">
            <v>0</v>
          </cell>
          <cell r="NI141">
            <v>0</v>
          </cell>
          <cell r="NJ141" t="str">
            <v>66-2</v>
          </cell>
          <cell r="NK141">
            <v>58</v>
          </cell>
          <cell r="NL141">
            <v>60</v>
          </cell>
          <cell r="NM141">
            <v>60</v>
          </cell>
          <cell r="NN141">
            <v>0</v>
          </cell>
          <cell r="NO141">
            <v>58</v>
          </cell>
          <cell r="NP141">
            <v>58</v>
          </cell>
          <cell r="NQ141">
            <v>62</v>
          </cell>
          <cell r="NR141">
            <v>68</v>
          </cell>
          <cell r="NS141">
            <v>0</v>
          </cell>
          <cell r="NT141">
            <v>0</v>
          </cell>
          <cell r="NU141" t="str">
            <v>67-2</v>
          </cell>
          <cell r="NV141">
            <v>84</v>
          </cell>
          <cell r="NW141">
            <v>84</v>
          </cell>
          <cell r="NX141">
            <v>82</v>
          </cell>
          <cell r="NY141">
            <v>84</v>
          </cell>
          <cell r="NZ141">
            <v>0</v>
          </cell>
          <cell r="OA141">
            <v>0</v>
          </cell>
          <cell r="OB141" t="str">
            <v>72-2</v>
          </cell>
          <cell r="OC141">
            <v>82</v>
          </cell>
          <cell r="OD141">
            <v>0</v>
          </cell>
          <cell r="OE141">
            <v>0</v>
          </cell>
          <cell r="OF141">
            <v>0</v>
          </cell>
          <cell r="OH141" t="str">
            <v>LL</v>
          </cell>
          <cell r="OI141" t="str">
            <v>H</v>
          </cell>
          <cell r="OJ141" t="str">
            <v>H</v>
          </cell>
          <cell r="OK141" t="str">
            <v>H</v>
          </cell>
          <cell r="OL141" t="str">
            <v>H</v>
          </cell>
          <cell r="OM141" t="str">
            <v>H</v>
          </cell>
          <cell r="ON141" t="str">
            <v>C</v>
          </cell>
          <cell r="OO141" t="str">
            <v>LL</v>
          </cell>
          <cell r="OP141" t="str">
            <v>H</v>
          </cell>
          <cell r="OQ141" t="str">
            <v>H</v>
          </cell>
          <cell r="OR141" t="str">
            <v>H</v>
          </cell>
          <cell r="OS141" t="str">
            <v>TDP</v>
          </cell>
          <cell r="OT141" t="str">
            <v>LL</v>
          </cell>
          <cell r="OU141" t="str">
            <v>H</v>
          </cell>
          <cell r="OV141" t="str">
            <v>H</v>
          </cell>
          <cell r="OW141" t="str">
            <v>H</v>
          </cell>
          <cell r="OX141" t="str">
            <v>H</v>
          </cell>
          <cell r="OY141" t="str">
            <v>LL</v>
          </cell>
          <cell r="OZ141" t="str">
            <v>LL</v>
          </cell>
          <cell r="PA141" t="str">
            <v>H</v>
          </cell>
          <cell r="PB141" t="str">
            <v>TDT</v>
          </cell>
          <cell r="PC141" t="str">
            <v>TDT</v>
          </cell>
          <cell r="PD141" t="str">
            <v>TDP</v>
          </cell>
          <cell r="PE141" t="str">
            <v>H</v>
          </cell>
          <cell r="PF141" t="str">
            <v>LL</v>
          </cell>
          <cell r="PG141" t="str">
            <v>LL</v>
          </cell>
          <cell r="PH141" t="str">
            <v>H</v>
          </cell>
          <cell r="PI141" t="str">
            <v>H</v>
          </cell>
          <cell r="PJ141">
            <v>0</v>
          </cell>
          <cell r="PK141">
            <v>0</v>
          </cell>
          <cell r="PL141">
            <v>0</v>
          </cell>
          <cell r="PN141">
            <v>0</v>
          </cell>
          <cell r="PO141">
            <v>0</v>
          </cell>
          <cell r="PP141">
            <v>0</v>
          </cell>
          <cell r="PQ141">
            <v>0</v>
          </cell>
          <cell r="PR141">
            <v>0</v>
          </cell>
          <cell r="PS141">
            <v>0</v>
          </cell>
          <cell r="PT141">
            <v>0</v>
          </cell>
          <cell r="PU141">
            <v>0</v>
          </cell>
          <cell r="PV141">
            <v>0</v>
          </cell>
          <cell r="PW141">
            <v>0</v>
          </cell>
          <cell r="PX141">
            <v>0</v>
          </cell>
          <cell r="PY141" t="str">
            <v>HERU ADIANA</v>
          </cell>
          <cell r="PZ141">
            <v>0</v>
          </cell>
          <cell r="QA141">
            <v>0</v>
          </cell>
          <cell r="QB141">
            <v>0</v>
          </cell>
          <cell r="QC141">
            <v>0</v>
          </cell>
          <cell r="QD141">
            <v>0</v>
          </cell>
          <cell r="QE141">
            <v>0</v>
          </cell>
          <cell r="QF141">
            <v>0</v>
          </cell>
          <cell r="QG141">
            <v>0</v>
          </cell>
          <cell r="QH141" t="str">
            <v>YUDI AGUSTENDI</v>
          </cell>
          <cell r="QI141" t="str">
            <v>KIKI RENDIANA</v>
          </cell>
          <cell r="QJ141" t="str">
            <v>LUKMAN NULHAKIM</v>
          </cell>
          <cell r="QK141">
            <v>0</v>
          </cell>
          <cell r="QL141">
            <v>0</v>
          </cell>
          <cell r="QM141">
            <v>0</v>
          </cell>
          <cell r="QN141">
            <v>0</v>
          </cell>
          <cell r="QO141">
            <v>0</v>
          </cell>
          <cell r="QP141">
            <v>0</v>
          </cell>
          <cell r="QQ141">
            <v>0</v>
          </cell>
          <cell r="QR141">
            <v>0</v>
          </cell>
          <cell r="QT141">
            <v>0</v>
          </cell>
          <cell r="QU141">
            <v>0</v>
          </cell>
          <cell r="QV141">
            <v>0</v>
          </cell>
          <cell r="QW141">
            <v>0</v>
          </cell>
          <cell r="QX141">
            <v>0</v>
          </cell>
          <cell r="QY141">
            <v>0</v>
          </cell>
          <cell r="QZ141">
            <v>0</v>
          </cell>
          <cell r="RA141">
            <v>0</v>
          </cell>
          <cell r="RB141">
            <v>0</v>
          </cell>
          <cell r="RC141">
            <v>0</v>
          </cell>
          <cell r="RD141">
            <v>0</v>
          </cell>
          <cell r="RE141" t="str">
            <v>KETEPATAN LOGIN</v>
          </cell>
          <cell r="RF141">
            <v>0</v>
          </cell>
          <cell r="RG141">
            <v>0</v>
          </cell>
          <cell r="RH141">
            <v>0</v>
          </cell>
          <cell r="RI141">
            <v>0</v>
          </cell>
          <cell r="RJ141">
            <v>0</v>
          </cell>
          <cell r="RK141">
            <v>0</v>
          </cell>
          <cell r="RL141">
            <v>0</v>
          </cell>
          <cell r="RM141">
            <v>0</v>
          </cell>
          <cell r="RN141">
            <v>0</v>
          </cell>
          <cell r="RO141">
            <v>0</v>
          </cell>
          <cell r="RP141" t="str">
            <v>KEHADIRAN</v>
          </cell>
          <cell r="RQ141">
            <v>0</v>
          </cell>
          <cell r="RR141">
            <v>0</v>
          </cell>
          <cell r="RS141">
            <v>0</v>
          </cell>
          <cell r="RT141">
            <v>0</v>
          </cell>
          <cell r="RU141">
            <v>0</v>
          </cell>
          <cell r="RV141">
            <v>0</v>
          </cell>
          <cell r="RW141">
            <v>0</v>
          </cell>
          <cell r="RX141">
            <v>0</v>
          </cell>
          <cell r="RZ141">
            <v>0</v>
          </cell>
          <cell r="SA141">
            <v>2.1666666666666665</v>
          </cell>
          <cell r="SB141">
            <v>0.37361111111111112</v>
          </cell>
          <cell r="SC141">
            <v>0.37222222222222212</v>
          </cell>
          <cell r="SD141">
            <v>0.37777777777777777</v>
          </cell>
          <cell r="SE141">
            <v>0.375</v>
          </cell>
          <cell r="SF141">
            <v>0</v>
          </cell>
          <cell r="SG141">
            <v>0</v>
          </cell>
          <cell r="SH141">
            <v>0.21250000000000002</v>
          </cell>
          <cell r="SI141">
            <v>1.3625000000000003</v>
          </cell>
          <cell r="SJ141">
            <v>0.36805555555555558</v>
          </cell>
          <cell r="SK141">
            <v>0.375</v>
          </cell>
          <cell r="SL141">
            <v>0</v>
          </cell>
          <cell r="SM141">
            <v>0.36388888888888882</v>
          </cell>
          <cell r="SN141">
            <v>0.36805555555555558</v>
          </cell>
          <cell r="SO141">
            <v>0.37499999999999994</v>
          </cell>
          <cell r="SP141">
            <v>0.37569444444444439</v>
          </cell>
          <cell r="SQ141">
            <v>0</v>
          </cell>
          <cell r="SR141">
            <v>0</v>
          </cell>
          <cell r="SS141">
            <v>0.1909722222222221</v>
          </cell>
          <cell r="ST141">
            <v>0.41736111111111107</v>
          </cell>
          <cell r="SU141">
            <v>0.35694444444444462</v>
          </cell>
          <cell r="SV141">
            <v>0.375</v>
          </cell>
          <cell r="SW141">
            <v>0.37083333333333335</v>
          </cell>
          <cell r="SX141">
            <v>0</v>
          </cell>
          <cell r="SY141">
            <v>0</v>
          </cell>
          <cell r="SZ141">
            <v>0.18819444444444444</v>
          </cell>
          <cell r="TA141">
            <v>0.16111111111111104</v>
          </cell>
          <cell r="TB141">
            <v>0</v>
          </cell>
          <cell r="TC141">
            <v>0</v>
          </cell>
          <cell r="TD141">
            <v>0</v>
          </cell>
          <cell r="TF141">
            <v>0</v>
          </cell>
          <cell r="TG141">
            <v>0</v>
          </cell>
          <cell r="TH141">
            <v>0</v>
          </cell>
          <cell r="TI141">
            <v>0</v>
          </cell>
          <cell r="TJ141">
            <v>0</v>
          </cell>
          <cell r="TK141">
            <v>0</v>
          </cell>
          <cell r="TL141">
            <v>0</v>
          </cell>
          <cell r="TM141">
            <v>0</v>
          </cell>
          <cell r="TN141">
            <v>0</v>
          </cell>
          <cell r="TO141">
            <v>0</v>
          </cell>
          <cell r="TP141">
            <v>0</v>
          </cell>
          <cell r="TQ141">
            <v>0</v>
          </cell>
          <cell r="TR141">
            <v>0</v>
          </cell>
          <cell r="TS141">
            <v>0</v>
          </cell>
          <cell r="TT141">
            <v>0</v>
          </cell>
          <cell r="TU141">
            <v>0</v>
          </cell>
          <cell r="TV141">
            <v>0</v>
          </cell>
          <cell r="TW141">
            <v>0</v>
          </cell>
          <cell r="TX141">
            <v>0</v>
          </cell>
          <cell r="TY141">
            <v>0</v>
          </cell>
          <cell r="TZ141">
            <v>0</v>
          </cell>
          <cell r="UA141">
            <v>0</v>
          </cell>
          <cell r="UB141">
            <v>0</v>
          </cell>
          <cell r="UC141">
            <v>0</v>
          </cell>
          <cell r="UD141">
            <v>0</v>
          </cell>
          <cell r="UE141">
            <v>0</v>
          </cell>
          <cell r="UF141">
            <v>0</v>
          </cell>
          <cell r="UG141">
            <v>0</v>
          </cell>
          <cell r="UH141">
            <v>0</v>
          </cell>
          <cell r="UI141">
            <v>0</v>
          </cell>
          <cell r="UJ141">
            <v>0</v>
          </cell>
          <cell r="UL141">
            <v>0</v>
          </cell>
          <cell r="UM141">
            <v>0</v>
          </cell>
          <cell r="UN141">
            <v>0</v>
          </cell>
          <cell r="UO141">
            <v>0</v>
          </cell>
          <cell r="UP141">
            <v>0</v>
          </cell>
          <cell r="UQ141">
            <v>0</v>
          </cell>
          <cell r="UR141">
            <v>0</v>
          </cell>
          <cell r="US141">
            <v>0</v>
          </cell>
          <cell r="UT141">
            <v>0</v>
          </cell>
          <cell r="UU141">
            <v>0</v>
          </cell>
          <cell r="UV141">
            <v>0</v>
          </cell>
          <cell r="UW141">
            <v>0</v>
          </cell>
          <cell r="UX141">
            <v>0</v>
          </cell>
          <cell r="UY141">
            <v>0</v>
          </cell>
          <cell r="UZ141">
            <v>0</v>
          </cell>
          <cell r="VA141">
            <v>0</v>
          </cell>
          <cell r="VB141">
            <v>0</v>
          </cell>
          <cell r="VC141">
            <v>0</v>
          </cell>
          <cell r="VD141">
            <v>0</v>
          </cell>
          <cell r="VE141">
            <v>0</v>
          </cell>
          <cell r="VF141">
            <v>0</v>
          </cell>
          <cell r="VG141">
            <v>0</v>
          </cell>
          <cell r="VH141">
            <v>0</v>
          </cell>
          <cell r="VI141">
            <v>0</v>
          </cell>
          <cell r="VJ141">
            <v>0</v>
          </cell>
          <cell r="VK141">
            <v>0</v>
          </cell>
          <cell r="VL141">
            <v>0</v>
          </cell>
          <cell r="VM141">
            <v>0</v>
          </cell>
          <cell r="VN141">
            <v>0</v>
          </cell>
          <cell r="VO141">
            <v>0</v>
          </cell>
          <cell r="VP141">
            <v>0</v>
          </cell>
          <cell r="VR141">
            <v>21</v>
          </cell>
          <cell r="VS141">
            <v>28</v>
          </cell>
          <cell r="VT141">
            <v>21</v>
          </cell>
          <cell r="VU141">
            <v>20</v>
          </cell>
          <cell r="VV141">
            <v>7</v>
          </cell>
          <cell r="VW141">
            <v>0</v>
          </cell>
          <cell r="VX141">
            <v>0</v>
          </cell>
          <cell r="VY141">
            <v>0</v>
          </cell>
          <cell r="VZ141">
            <v>0</v>
          </cell>
          <cell r="WA141">
            <v>0</v>
          </cell>
          <cell r="WB141">
            <v>0</v>
          </cell>
          <cell r="WC141">
            <v>0</v>
          </cell>
          <cell r="WD141">
            <v>0</v>
          </cell>
          <cell r="WE141">
            <v>1</v>
          </cell>
          <cell r="WF141">
            <v>0</v>
          </cell>
          <cell r="WG141">
            <v>0</v>
          </cell>
          <cell r="WH141">
            <v>0</v>
          </cell>
          <cell r="WI141">
            <v>0</v>
          </cell>
          <cell r="WJ141">
            <v>1</v>
          </cell>
          <cell r="WK141">
            <v>0</v>
          </cell>
          <cell r="WL141">
            <v>0</v>
          </cell>
          <cell r="WM141">
            <v>0</v>
          </cell>
          <cell r="WN141">
            <v>0</v>
          </cell>
          <cell r="WO141">
            <v>18</v>
          </cell>
          <cell r="WP141">
            <v>0</v>
          </cell>
          <cell r="WQ141">
            <v>2</v>
          </cell>
          <cell r="WR141">
            <v>2</v>
          </cell>
          <cell r="WS141">
            <v>4</v>
          </cell>
          <cell r="WT141">
            <v>0</v>
          </cell>
          <cell r="WU141">
            <v>0</v>
          </cell>
          <cell r="WV141">
            <v>0</v>
          </cell>
          <cell r="WW141">
            <v>0</v>
          </cell>
          <cell r="WX141">
            <v>0</v>
          </cell>
          <cell r="WY141">
            <v>2</v>
          </cell>
          <cell r="WZ141">
            <v>1</v>
          </cell>
          <cell r="XA141">
            <v>1</v>
          </cell>
          <cell r="XB141">
            <v>0</v>
          </cell>
          <cell r="XC141">
            <v>0</v>
          </cell>
          <cell r="XD141">
            <v>0</v>
          </cell>
          <cell r="XE141">
            <v>0</v>
          </cell>
          <cell r="XF141">
            <v>0</v>
          </cell>
          <cell r="XG141">
            <v>0</v>
          </cell>
          <cell r="XH141">
            <v>0</v>
          </cell>
          <cell r="XI141">
            <v>0</v>
          </cell>
          <cell r="XJ141">
            <v>2</v>
          </cell>
          <cell r="XK141">
            <v>7</v>
          </cell>
          <cell r="XL141">
            <v>7</v>
          </cell>
          <cell r="XM141">
            <v>6</v>
          </cell>
          <cell r="XN141">
            <v>20</v>
          </cell>
          <cell r="XO141">
            <v>0</v>
          </cell>
          <cell r="XP141">
            <v>0</v>
          </cell>
          <cell r="XQ141">
            <v>0</v>
          </cell>
          <cell r="XR141">
            <v>0</v>
          </cell>
          <cell r="XS141">
            <v>0</v>
          </cell>
          <cell r="XT141">
            <v>0</v>
          </cell>
          <cell r="XU141">
            <v>0</v>
          </cell>
          <cell r="XV141">
            <v>0</v>
          </cell>
          <cell r="XW141">
            <v>2</v>
          </cell>
          <cell r="XX141">
            <v>3</v>
          </cell>
          <cell r="XY141">
            <v>3</v>
          </cell>
          <cell r="XZ141">
            <v>8</v>
          </cell>
          <cell r="YA141">
            <v>0</v>
          </cell>
          <cell r="YB141">
            <v>0</v>
          </cell>
          <cell r="YC141">
            <v>0</v>
          </cell>
          <cell r="YD141">
            <v>0</v>
          </cell>
          <cell r="YE141">
            <v>0</v>
          </cell>
          <cell r="YF141">
            <v>40</v>
          </cell>
          <cell r="YG141">
            <v>1</v>
          </cell>
          <cell r="YH141">
            <v>1</v>
          </cell>
          <cell r="YI141">
            <v>1</v>
          </cell>
          <cell r="YJ141">
            <v>1</v>
          </cell>
          <cell r="YL141">
            <v>1</v>
          </cell>
          <cell r="YM141" t="str">
            <v>B</v>
          </cell>
          <cell r="YN141">
            <v>1</v>
          </cell>
          <cell r="YO141">
            <v>0</v>
          </cell>
          <cell r="YP141">
            <v>1</v>
          </cell>
        </row>
        <row r="142">
          <cell r="B142" t="str">
            <v>BRYAN WISHUDA SIHOMBING</v>
          </cell>
          <cell r="C142">
            <v>101103</v>
          </cell>
          <cell r="D142" t="str">
            <v>MIGRASI OBC TO IBC</v>
          </cell>
          <cell r="E142" t="str">
            <v>KRISTEN PROTESTAN</v>
          </cell>
          <cell r="F142" t="str">
            <v>PHL</v>
          </cell>
          <cell r="G142" t="str">
            <v>POSTPAID</v>
          </cell>
          <cell r="J142">
            <v>18009086</v>
          </cell>
          <cell r="K142">
            <v>570117</v>
          </cell>
          <cell r="L142" t="str">
            <v>LAKI-LAKI</v>
          </cell>
          <cell r="M142" t="str">
            <v>AGENT POSTPAID</v>
          </cell>
          <cell r="N142" t="str">
            <v>ILYAS AFANDI</v>
          </cell>
          <cell r="O142" t="str">
            <v>AAN YANUAR</v>
          </cell>
          <cell r="Q142">
            <v>0.37708333333333333</v>
          </cell>
          <cell r="R142">
            <v>58</v>
          </cell>
          <cell r="S142" t="str">
            <v>H</v>
          </cell>
          <cell r="AB142">
            <v>0.37291666666666656</v>
          </cell>
          <cell r="AC142">
            <v>82</v>
          </cell>
          <cell r="AD142" t="str">
            <v>H</v>
          </cell>
          <cell r="AM142">
            <v>0</v>
          </cell>
          <cell r="AO142" t="str">
            <v>LL</v>
          </cell>
          <cell r="AX142">
            <v>0</v>
          </cell>
          <cell r="AZ142" t="str">
            <v>LL</v>
          </cell>
          <cell r="BI142">
            <v>0</v>
          </cell>
          <cell r="BK142" t="str">
            <v>LL</v>
          </cell>
          <cell r="BT142">
            <v>0.37291666666666667</v>
          </cell>
          <cell r="BU142">
            <v>58</v>
          </cell>
          <cell r="BV142" t="str">
            <v>TDP</v>
          </cell>
          <cell r="BW142" t="str">
            <v>RESA CAHYANA ALGHIFARI</v>
          </cell>
          <cell r="BX142" t="str">
            <v>KETEPATAN LOGIN</v>
          </cell>
          <cell r="CE142">
            <v>0.37569444444444433</v>
          </cell>
          <cell r="CF142">
            <v>82</v>
          </cell>
          <cell r="CG142" t="str">
            <v>TDT</v>
          </cell>
          <cell r="CH142" t="str">
            <v>GURUH JAMALUDIN</v>
          </cell>
          <cell r="CP142">
            <v>0.37638888888888888</v>
          </cell>
          <cell r="CQ142">
            <v>84</v>
          </cell>
          <cell r="CR142" t="str">
            <v>TDT</v>
          </cell>
          <cell r="CS142" t="str">
            <v>ROBI SUKMANA</v>
          </cell>
          <cell r="DA142">
            <v>0</v>
          </cell>
          <cell r="DC142" t="str">
            <v>LL</v>
          </cell>
          <cell r="DL142">
            <v>0.41944444444444456</v>
          </cell>
          <cell r="DM142">
            <v>42</v>
          </cell>
          <cell r="DN142" t="str">
            <v>H</v>
          </cell>
          <cell r="DW142">
            <v>0.37569444444444444</v>
          </cell>
          <cell r="DX142">
            <v>60</v>
          </cell>
          <cell r="DY142" t="str">
            <v>H</v>
          </cell>
          <cell r="EH142">
            <v>0.3659722222222222</v>
          </cell>
          <cell r="EI142">
            <v>62</v>
          </cell>
          <cell r="EJ142" t="str">
            <v>H</v>
          </cell>
          <cell r="ES142">
            <v>0.36875000000000002</v>
          </cell>
          <cell r="EU142" t="str">
            <v>TK</v>
          </cell>
          <cell r="EV142" t="str">
            <v>EKO SUPRIYANTO</v>
          </cell>
          <cell r="EW142" t="str">
            <v>KETEPATAN LOGIN</v>
          </cell>
          <cell r="FD142">
            <v>0</v>
          </cell>
          <cell r="FF142" t="str">
            <v>TLPL</v>
          </cell>
          <cell r="FO142">
            <v>0.37847222222222232</v>
          </cell>
          <cell r="FP142">
            <v>62</v>
          </cell>
          <cell r="FQ142" t="str">
            <v>H</v>
          </cell>
          <cell r="FZ142">
            <v>0.37638888888888883</v>
          </cell>
          <cell r="GA142">
            <v>68</v>
          </cell>
          <cell r="GB142" t="str">
            <v>H</v>
          </cell>
          <cell r="GK142">
            <v>0.37569444444444439</v>
          </cell>
          <cell r="GL142">
            <v>68</v>
          </cell>
          <cell r="GM142" t="str">
            <v>H</v>
          </cell>
          <cell r="GV142">
            <v>0</v>
          </cell>
          <cell r="GX142" t="str">
            <v>LL</v>
          </cell>
          <cell r="HG142">
            <v>0.38611111111111107</v>
          </cell>
          <cell r="HH142">
            <v>49</v>
          </cell>
          <cell r="HI142" t="str">
            <v>H</v>
          </cell>
          <cell r="HR142">
            <v>0.37569444444444455</v>
          </cell>
          <cell r="HS142">
            <v>62</v>
          </cell>
          <cell r="HT142" t="str">
            <v>H</v>
          </cell>
          <cell r="IC142">
            <v>0</v>
          </cell>
          <cell r="IE142" t="str">
            <v>LL</v>
          </cell>
          <cell r="IN142">
            <v>0</v>
          </cell>
          <cell r="IP142" t="str">
            <v>LL</v>
          </cell>
          <cell r="JF142">
            <v>0.41805555555555557</v>
          </cell>
          <cell r="JG142">
            <v>42</v>
          </cell>
          <cell r="JH142" t="str">
            <v>H</v>
          </cell>
          <cell r="JQ142">
            <v>0.40138888888888885</v>
          </cell>
          <cell r="JR142">
            <v>58</v>
          </cell>
          <cell r="JS142" t="str">
            <v>H</v>
          </cell>
          <cell r="KB142">
            <v>0.3756944444444445</v>
          </cell>
          <cell r="KC142">
            <v>62</v>
          </cell>
          <cell r="KD142" t="str">
            <v>H</v>
          </cell>
          <cell r="KM142">
            <v>0.375</v>
          </cell>
          <cell r="KN142">
            <v>82</v>
          </cell>
          <cell r="KO142" t="str">
            <v>H</v>
          </cell>
          <cell r="KX142">
            <v>0</v>
          </cell>
          <cell r="KZ142" t="str">
            <v>LL</v>
          </cell>
          <cell r="LI142">
            <v>0.30555555555555564</v>
          </cell>
          <cell r="LJ142">
            <v>68</v>
          </cell>
          <cell r="LK142" t="str">
            <v>TDT</v>
          </cell>
          <cell r="LL142" t="str">
            <v>MUHAMAD BAIDHAWI</v>
          </cell>
          <cell r="NB142">
            <v>58</v>
          </cell>
          <cell r="NC142">
            <v>82</v>
          </cell>
          <cell r="ND142">
            <v>0</v>
          </cell>
          <cell r="NE142">
            <v>0</v>
          </cell>
          <cell r="NF142">
            <v>0</v>
          </cell>
          <cell r="NG142">
            <v>58</v>
          </cell>
          <cell r="NH142">
            <v>82</v>
          </cell>
          <cell r="NI142">
            <v>84</v>
          </cell>
          <cell r="NJ142">
            <v>0</v>
          </cell>
          <cell r="NK142">
            <v>42</v>
          </cell>
          <cell r="NL142">
            <v>60</v>
          </cell>
          <cell r="NM142">
            <v>62</v>
          </cell>
          <cell r="NN142">
            <v>0</v>
          </cell>
          <cell r="NO142">
            <v>0</v>
          </cell>
          <cell r="NP142">
            <v>62</v>
          </cell>
          <cell r="NQ142">
            <v>68</v>
          </cell>
          <cell r="NR142">
            <v>68</v>
          </cell>
          <cell r="NS142">
            <v>0</v>
          </cell>
          <cell r="NT142">
            <v>49</v>
          </cell>
          <cell r="NU142">
            <v>62</v>
          </cell>
          <cell r="NV142">
            <v>0</v>
          </cell>
          <cell r="NW142">
            <v>0</v>
          </cell>
          <cell r="NX142">
            <v>42</v>
          </cell>
          <cell r="NY142">
            <v>58</v>
          </cell>
          <cell r="NZ142">
            <v>62</v>
          </cell>
          <cell r="OA142">
            <v>82</v>
          </cell>
          <cell r="OB142">
            <v>0</v>
          </cell>
          <cell r="OC142">
            <v>68</v>
          </cell>
          <cell r="OD142">
            <v>0</v>
          </cell>
          <cell r="OE142">
            <v>0</v>
          </cell>
          <cell r="OF142">
            <v>0</v>
          </cell>
          <cell r="OH142" t="str">
            <v>H</v>
          </cell>
          <cell r="OI142" t="str">
            <v>H</v>
          </cell>
          <cell r="OJ142" t="str">
            <v>LL</v>
          </cell>
          <cell r="OK142" t="str">
            <v>LL</v>
          </cell>
          <cell r="OL142" t="str">
            <v>LL</v>
          </cell>
          <cell r="OM142" t="str">
            <v>TDP</v>
          </cell>
          <cell r="ON142" t="str">
            <v>TDT</v>
          </cell>
          <cell r="OO142" t="str">
            <v>TDT</v>
          </cell>
          <cell r="OP142" t="str">
            <v>LL</v>
          </cell>
          <cell r="OQ142" t="str">
            <v>H</v>
          </cell>
          <cell r="OR142" t="str">
            <v>H</v>
          </cell>
          <cell r="OS142" t="str">
            <v>H</v>
          </cell>
          <cell r="OT142" t="str">
            <v>TK</v>
          </cell>
          <cell r="OU142" t="str">
            <v>TLPL</v>
          </cell>
          <cell r="OV142" t="str">
            <v>H</v>
          </cell>
          <cell r="OW142" t="str">
            <v>H</v>
          </cell>
          <cell r="OX142" t="str">
            <v>H</v>
          </cell>
          <cell r="OY142" t="str">
            <v>LL</v>
          </cell>
          <cell r="OZ142" t="str">
            <v>H</v>
          </cell>
          <cell r="PA142" t="str">
            <v>H</v>
          </cell>
          <cell r="PB142" t="str">
            <v>LL</v>
          </cell>
          <cell r="PC142" t="str">
            <v>LL</v>
          </cell>
          <cell r="PD142" t="str">
            <v>H</v>
          </cell>
          <cell r="PE142" t="str">
            <v>H</v>
          </cell>
          <cell r="PF142" t="str">
            <v>H</v>
          </cell>
          <cell r="PG142" t="str">
            <v>H</v>
          </cell>
          <cell r="PH142" t="str">
            <v>LL</v>
          </cell>
          <cell r="PI142" t="str">
            <v>TDT</v>
          </cell>
          <cell r="PJ142">
            <v>0</v>
          </cell>
          <cell r="PK142">
            <v>0</v>
          </cell>
          <cell r="PL142">
            <v>0</v>
          </cell>
          <cell r="PN142">
            <v>0</v>
          </cell>
          <cell r="PO142">
            <v>0</v>
          </cell>
          <cell r="PP142">
            <v>0</v>
          </cell>
          <cell r="PQ142">
            <v>0</v>
          </cell>
          <cell r="PR142">
            <v>0</v>
          </cell>
          <cell r="PS142" t="str">
            <v>RESA CAHYANA ALGHIFARI</v>
          </cell>
          <cell r="PT142" t="str">
            <v>GURUH JAMALUDIN</v>
          </cell>
          <cell r="PU142" t="str">
            <v>ROBI SUKMANA</v>
          </cell>
          <cell r="PV142">
            <v>0</v>
          </cell>
          <cell r="PW142">
            <v>0</v>
          </cell>
          <cell r="PX142">
            <v>0</v>
          </cell>
          <cell r="PY142">
            <v>0</v>
          </cell>
          <cell r="PZ142" t="str">
            <v>EKO SUPRIYANTO</v>
          </cell>
          <cell r="QA142">
            <v>0</v>
          </cell>
          <cell r="QB142">
            <v>0</v>
          </cell>
          <cell r="QC142">
            <v>0</v>
          </cell>
          <cell r="QD142">
            <v>0</v>
          </cell>
          <cell r="QE142">
            <v>0</v>
          </cell>
          <cell r="QF142">
            <v>0</v>
          </cell>
          <cell r="QG142">
            <v>0</v>
          </cell>
          <cell r="QH142">
            <v>0</v>
          </cell>
          <cell r="QI142">
            <v>0</v>
          </cell>
          <cell r="QJ142">
            <v>0</v>
          </cell>
          <cell r="QK142">
            <v>0</v>
          </cell>
          <cell r="QL142">
            <v>0</v>
          </cell>
          <cell r="QM142">
            <v>0</v>
          </cell>
          <cell r="QN142">
            <v>0</v>
          </cell>
          <cell r="QO142" t="str">
            <v>MUHAMAD BAIDHAWI</v>
          </cell>
          <cell r="QP142">
            <v>0</v>
          </cell>
          <cell r="QQ142">
            <v>0</v>
          </cell>
          <cell r="QR142">
            <v>0</v>
          </cell>
          <cell r="QT142">
            <v>0</v>
          </cell>
          <cell r="QU142">
            <v>0</v>
          </cell>
          <cell r="QV142">
            <v>0</v>
          </cell>
          <cell r="QW142">
            <v>0</v>
          </cell>
          <cell r="QX142">
            <v>0</v>
          </cell>
          <cell r="QY142" t="str">
            <v>KETEPATAN LOGIN</v>
          </cell>
          <cell r="QZ142">
            <v>0</v>
          </cell>
          <cell r="RA142">
            <v>0</v>
          </cell>
          <cell r="RB142">
            <v>0</v>
          </cell>
          <cell r="RC142">
            <v>0</v>
          </cell>
          <cell r="RD142">
            <v>0</v>
          </cell>
          <cell r="RE142">
            <v>0</v>
          </cell>
          <cell r="RF142" t="str">
            <v>KETEPATAN LOGIN</v>
          </cell>
          <cell r="RG142">
            <v>0</v>
          </cell>
          <cell r="RH142">
            <v>0</v>
          </cell>
          <cell r="RI142">
            <v>0</v>
          </cell>
          <cell r="RJ142">
            <v>0</v>
          </cell>
          <cell r="RK142">
            <v>0</v>
          </cell>
          <cell r="RL142">
            <v>0</v>
          </cell>
          <cell r="RM142">
            <v>0</v>
          </cell>
          <cell r="RN142">
            <v>0</v>
          </cell>
          <cell r="RO142">
            <v>0</v>
          </cell>
          <cell r="RP142">
            <v>0</v>
          </cell>
          <cell r="RQ142">
            <v>0</v>
          </cell>
          <cell r="RR142">
            <v>0</v>
          </cell>
          <cell r="RS142">
            <v>0</v>
          </cell>
          <cell r="RT142">
            <v>0</v>
          </cell>
          <cell r="RU142">
            <v>0</v>
          </cell>
          <cell r="RV142">
            <v>0</v>
          </cell>
          <cell r="RW142">
            <v>0</v>
          </cell>
          <cell r="RX142">
            <v>0</v>
          </cell>
          <cell r="RZ142">
            <v>0.37708333333333333</v>
          </cell>
          <cell r="SA142">
            <v>0.37291666666666656</v>
          </cell>
          <cell r="SB142">
            <v>0</v>
          </cell>
          <cell r="SC142">
            <v>0</v>
          </cell>
          <cell r="SD142">
            <v>0</v>
          </cell>
          <cell r="SE142">
            <v>0.37291666666666667</v>
          </cell>
          <cell r="SF142">
            <v>0.37569444444444433</v>
          </cell>
          <cell r="SG142">
            <v>0.37638888888888888</v>
          </cell>
          <cell r="SH142">
            <v>0</v>
          </cell>
          <cell r="SI142">
            <v>0.41944444444444456</v>
          </cell>
          <cell r="SJ142">
            <v>0.37569444444444444</v>
          </cell>
          <cell r="SK142">
            <v>0.3659722222222222</v>
          </cell>
          <cell r="SL142">
            <v>0.36875000000000002</v>
          </cell>
          <cell r="SM142">
            <v>0</v>
          </cell>
          <cell r="SN142">
            <v>0.37847222222222232</v>
          </cell>
          <cell r="SO142">
            <v>0.37638888888888883</v>
          </cell>
          <cell r="SP142">
            <v>0.37569444444444439</v>
          </cell>
          <cell r="SQ142">
            <v>0</v>
          </cell>
          <cell r="SR142">
            <v>0.38611111111111107</v>
          </cell>
          <cell r="SS142">
            <v>0.37569444444444455</v>
          </cell>
          <cell r="ST142">
            <v>0</v>
          </cell>
          <cell r="SU142">
            <v>0</v>
          </cell>
          <cell r="SV142">
            <v>0.41805555555555557</v>
          </cell>
          <cell r="SW142">
            <v>0.40138888888888885</v>
          </cell>
          <cell r="SX142">
            <v>0.3756944444444445</v>
          </cell>
          <cell r="SY142">
            <v>0.375</v>
          </cell>
          <cell r="SZ142">
            <v>0</v>
          </cell>
          <cell r="TA142">
            <v>0.30555555555555564</v>
          </cell>
          <cell r="TB142">
            <v>0</v>
          </cell>
          <cell r="TC142">
            <v>0</v>
          </cell>
          <cell r="TD142">
            <v>0</v>
          </cell>
          <cell r="TF142">
            <v>0</v>
          </cell>
          <cell r="TG142">
            <v>0</v>
          </cell>
          <cell r="TH142">
            <v>0</v>
          </cell>
          <cell r="TI142">
            <v>0</v>
          </cell>
          <cell r="TJ142">
            <v>0</v>
          </cell>
          <cell r="TK142">
            <v>0</v>
          </cell>
          <cell r="TL142">
            <v>0</v>
          </cell>
          <cell r="TM142">
            <v>0</v>
          </cell>
          <cell r="TN142">
            <v>0</v>
          </cell>
          <cell r="TO142">
            <v>0</v>
          </cell>
          <cell r="TP142">
            <v>0</v>
          </cell>
          <cell r="TQ142">
            <v>0</v>
          </cell>
          <cell r="TR142">
            <v>0</v>
          </cell>
          <cell r="TS142">
            <v>0</v>
          </cell>
          <cell r="TT142">
            <v>0</v>
          </cell>
          <cell r="TU142">
            <v>0</v>
          </cell>
          <cell r="TV142">
            <v>0</v>
          </cell>
          <cell r="TW142">
            <v>0</v>
          </cell>
          <cell r="TX142">
            <v>0</v>
          </cell>
          <cell r="TY142">
            <v>0</v>
          </cell>
          <cell r="TZ142">
            <v>0</v>
          </cell>
          <cell r="UA142">
            <v>0</v>
          </cell>
          <cell r="UB142">
            <v>0</v>
          </cell>
          <cell r="UC142">
            <v>0</v>
          </cell>
          <cell r="UD142">
            <v>0</v>
          </cell>
          <cell r="UE142">
            <v>0</v>
          </cell>
          <cell r="UF142">
            <v>0</v>
          </cell>
          <cell r="UG142">
            <v>0</v>
          </cell>
          <cell r="UH142">
            <v>0</v>
          </cell>
          <cell r="UI142">
            <v>0</v>
          </cell>
          <cell r="UJ142">
            <v>0</v>
          </cell>
          <cell r="UL142">
            <v>0</v>
          </cell>
          <cell r="UM142">
            <v>0</v>
          </cell>
          <cell r="UN142">
            <v>0</v>
          </cell>
          <cell r="UO142">
            <v>0</v>
          </cell>
          <cell r="UP142">
            <v>0</v>
          </cell>
          <cell r="UQ142">
            <v>0</v>
          </cell>
          <cell r="UR142">
            <v>0</v>
          </cell>
          <cell r="US142">
            <v>0</v>
          </cell>
          <cell r="UT142">
            <v>0</v>
          </cell>
          <cell r="UU142">
            <v>0</v>
          </cell>
          <cell r="UV142">
            <v>0</v>
          </cell>
          <cell r="UW142">
            <v>0</v>
          </cell>
          <cell r="UX142">
            <v>0</v>
          </cell>
          <cell r="UY142">
            <v>0</v>
          </cell>
          <cell r="UZ142">
            <v>0</v>
          </cell>
          <cell r="VA142">
            <v>0</v>
          </cell>
          <cell r="VB142">
            <v>0</v>
          </cell>
          <cell r="VC142">
            <v>0</v>
          </cell>
          <cell r="VD142">
            <v>0</v>
          </cell>
          <cell r="VE142">
            <v>0</v>
          </cell>
          <cell r="VF142">
            <v>0</v>
          </cell>
          <cell r="VG142">
            <v>0</v>
          </cell>
          <cell r="VH142">
            <v>0</v>
          </cell>
          <cell r="VI142">
            <v>0</v>
          </cell>
          <cell r="VJ142">
            <v>0</v>
          </cell>
          <cell r="VK142">
            <v>0</v>
          </cell>
          <cell r="VL142">
            <v>0</v>
          </cell>
          <cell r="VM142">
            <v>0</v>
          </cell>
          <cell r="VN142">
            <v>0</v>
          </cell>
          <cell r="VO142">
            <v>0</v>
          </cell>
          <cell r="VP142">
            <v>0</v>
          </cell>
          <cell r="VR142">
            <v>19</v>
          </cell>
          <cell r="VS142">
            <v>28</v>
          </cell>
          <cell r="VT142">
            <v>18</v>
          </cell>
          <cell r="VU142">
            <v>18</v>
          </cell>
          <cell r="VV142">
            <v>9</v>
          </cell>
          <cell r="VW142">
            <v>0</v>
          </cell>
          <cell r="VX142">
            <v>0</v>
          </cell>
          <cell r="VY142">
            <v>0</v>
          </cell>
          <cell r="VZ142">
            <v>0</v>
          </cell>
          <cell r="WA142">
            <v>1</v>
          </cell>
          <cell r="WB142">
            <v>0</v>
          </cell>
          <cell r="WC142">
            <v>1</v>
          </cell>
          <cell r="WD142">
            <v>1</v>
          </cell>
          <cell r="WE142">
            <v>0</v>
          </cell>
          <cell r="WF142">
            <v>0</v>
          </cell>
          <cell r="WG142">
            <v>0</v>
          </cell>
          <cell r="WH142">
            <v>0</v>
          </cell>
          <cell r="WI142">
            <v>0</v>
          </cell>
          <cell r="WJ142">
            <v>0</v>
          </cell>
          <cell r="WK142">
            <v>0</v>
          </cell>
          <cell r="WL142">
            <v>0</v>
          </cell>
          <cell r="WM142">
            <v>0</v>
          </cell>
          <cell r="WN142">
            <v>0</v>
          </cell>
          <cell r="WO142">
            <v>16</v>
          </cell>
          <cell r="WP142">
            <v>0</v>
          </cell>
          <cell r="WQ142">
            <v>3</v>
          </cell>
          <cell r="WR142">
            <v>1</v>
          </cell>
          <cell r="WS142">
            <v>4</v>
          </cell>
          <cell r="WT142">
            <v>1</v>
          </cell>
          <cell r="WU142">
            <v>0</v>
          </cell>
          <cell r="WV142">
            <v>0</v>
          </cell>
          <cell r="WW142">
            <v>0</v>
          </cell>
          <cell r="WX142">
            <v>1</v>
          </cell>
          <cell r="WY142">
            <v>2</v>
          </cell>
          <cell r="WZ142">
            <v>0</v>
          </cell>
          <cell r="XA142">
            <v>2</v>
          </cell>
          <cell r="XB142">
            <v>0</v>
          </cell>
          <cell r="XC142">
            <v>0</v>
          </cell>
          <cell r="XD142">
            <v>0</v>
          </cell>
          <cell r="XE142">
            <v>0</v>
          </cell>
          <cell r="XF142">
            <v>0</v>
          </cell>
          <cell r="XG142">
            <v>0</v>
          </cell>
          <cell r="XH142">
            <v>0</v>
          </cell>
          <cell r="XI142">
            <v>0</v>
          </cell>
          <cell r="XJ142">
            <v>2</v>
          </cell>
          <cell r="XK142">
            <v>6</v>
          </cell>
          <cell r="XL142">
            <v>7</v>
          </cell>
          <cell r="XM142">
            <v>5</v>
          </cell>
          <cell r="XN142">
            <v>18</v>
          </cell>
          <cell r="XO142">
            <v>0</v>
          </cell>
          <cell r="XP142">
            <v>0</v>
          </cell>
          <cell r="XQ142">
            <v>0</v>
          </cell>
          <cell r="XR142">
            <v>0</v>
          </cell>
          <cell r="XS142">
            <v>0</v>
          </cell>
          <cell r="XT142">
            <v>0</v>
          </cell>
          <cell r="XU142">
            <v>0</v>
          </cell>
          <cell r="XV142">
            <v>0</v>
          </cell>
          <cell r="XW142">
            <v>4</v>
          </cell>
          <cell r="XX142">
            <v>1</v>
          </cell>
          <cell r="XY142">
            <v>1</v>
          </cell>
          <cell r="XZ142">
            <v>6</v>
          </cell>
          <cell r="YA142">
            <v>0</v>
          </cell>
          <cell r="YB142">
            <v>1</v>
          </cell>
          <cell r="YC142">
            <v>0</v>
          </cell>
          <cell r="YD142">
            <v>1</v>
          </cell>
          <cell r="YE142">
            <v>1</v>
          </cell>
          <cell r="YF142">
            <v>37</v>
          </cell>
          <cell r="YG142">
            <v>1</v>
          </cell>
          <cell r="YH142">
            <v>0.8571428571428571</v>
          </cell>
          <cell r="YI142">
            <v>1</v>
          </cell>
          <cell r="YJ142">
            <v>0.94736842105263153</v>
          </cell>
          <cell r="YL142">
            <v>0.96551724137931039</v>
          </cell>
          <cell r="YM142" t="str">
            <v>A</v>
          </cell>
          <cell r="YN142">
            <v>0.96551724137931039</v>
          </cell>
          <cell r="YO142">
            <v>1</v>
          </cell>
          <cell r="YP142">
            <v>0.94736842105263153</v>
          </cell>
        </row>
        <row r="143">
          <cell r="B143" t="str">
            <v>DADAN DANI RAHMAT</v>
          </cell>
          <cell r="C143">
            <v>33669</v>
          </cell>
          <cell r="D143" t="str">
            <v>182</v>
          </cell>
          <cell r="E143" t="str">
            <v>ISLAM</v>
          </cell>
          <cell r="F143" t="str">
            <v>PKWT</v>
          </cell>
          <cell r="G143" t="str">
            <v>POSTPAID</v>
          </cell>
          <cell r="J143">
            <v>13010969</v>
          </cell>
          <cell r="K143">
            <v>570118</v>
          </cell>
          <cell r="L143" t="str">
            <v>LAKI-LAKI</v>
          </cell>
          <cell r="M143" t="str">
            <v>AGENT POSTPAID</v>
          </cell>
          <cell r="N143" t="str">
            <v>METI PERMAYANTI</v>
          </cell>
          <cell r="O143" t="str">
            <v>RIKA RIANY</v>
          </cell>
          <cell r="Q143">
            <v>0.3715277777777779</v>
          </cell>
          <cell r="R143">
            <v>84</v>
          </cell>
          <cell r="S143" t="str">
            <v>TDT</v>
          </cell>
          <cell r="T143" t="str">
            <v>HERU ADIANA</v>
          </cell>
          <cell r="AB143">
            <v>0</v>
          </cell>
          <cell r="AD143" t="str">
            <v>LL</v>
          </cell>
          <cell r="AM143">
            <v>0</v>
          </cell>
          <cell r="AO143" t="str">
            <v>LL</v>
          </cell>
          <cell r="AX143">
            <v>0.2250000000000002</v>
          </cell>
          <cell r="AY143" t="str">
            <v>66-2</v>
          </cell>
          <cell r="AZ143" t="str">
            <v>H</v>
          </cell>
          <cell r="BI143">
            <v>0.18819444444444433</v>
          </cell>
          <cell r="BJ143" t="str">
            <v>67-2</v>
          </cell>
          <cell r="BK143" t="str">
            <v>H</v>
          </cell>
          <cell r="BT143">
            <v>0.37847222222222221</v>
          </cell>
          <cell r="BU143">
            <v>62</v>
          </cell>
          <cell r="BV143" t="str">
            <v>H</v>
          </cell>
          <cell r="CE143">
            <v>0.37777777777777777</v>
          </cell>
          <cell r="CF143">
            <v>84</v>
          </cell>
          <cell r="CG143" t="str">
            <v>H</v>
          </cell>
          <cell r="CP143">
            <v>0</v>
          </cell>
          <cell r="CR143" t="str">
            <v>LL</v>
          </cell>
          <cell r="DA143">
            <v>0</v>
          </cell>
          <cell r="DC143" t="str">
            <v>LL</v>
          </cell>
          <cell r="DL143">
            <v>0</v>
          </cell>
          <cell r="DN143" t="str">
            <v>C</v>
          </cell>
          <cell r="DW143">
            <v>0.19027777777777777</v>
          </cell>
          <cell r="DX143" t="str">
            <v>67-2</v>
          </cell>
          <cell r="DY143" t="str">
            <v>H</v>
          </cell>
          <cell r="EH143">
            <v>0.37569444444444439</v>
          </cell>
          <cell r="EI143">
            <v>68</v>
          </cell>
          <cell r="EJ143" t="str">
            <v>TDT</v>
          </cell>
          <cell r="EK143" t="str">
            <v>DWI CAHYA RAMDHANI</v>
          </cell>
          <cell r="ES143">
            <v>0</v>
          </cell>
          <cell r="EU143" t="str">
            <v>S</v>
          </cell>
          <cell r="EX143" t="str">
            <v>DEMAM</v>
          </cell>
          <cell r="FD143">
            <v>0.30277777777777776</v>
          </cell>
          <cell r="FE143">
            <v>68</v>
          </cell>
          <cell r="FF143" t="str">
            <v>IMP</v>
          </cell>
          <cell r="FJ143" t="str">
            <v>ANAK SAKIT</v>
          </cell>
          <cell r="FO143">
            <v>0</v>
          </cell>
          <cell r="FQ143" t="str">
            <v>LL</v>
          </cell>
          <cell r="FZ143">
            <v>0.36805555555555558</v>
          </cell>
          <cell r="GA143">
            <v>58</v>
          </cell>
          <cell r="GB143" t="str">
            <v>H</v>
          </cell>
          <cell r="GK143">
            <v>0.37013888888888891</v>
          </cell>
          <cell r="GL143">
            <v>58</v>
          </cell>
          <cell r="GM143" t="str">
            <v>H</v>
          </cell>
          <cell r="GV143">
            <v>0.37569444444444455</v>
          </cell>
          <cell r="GW143">
            <v>68</v>
          </cell>
          <cell r="GX143" t="str">
            <v>TDT</v>
          </cell>
          <cell r="GY143" t="str">
            <v>HERU ADIANA</v>
          </cell>
          <cell r="HG143">
            <v>0.37152777777777779</v>
          </cell>
          <cell r="HH143">
            <v>84</v>
          </cell>
          <cell r="HI143" t="str">
            <v>H</v>
          </cell>
          <cell r="HR143">
            <v>0</v>
          </cell>
          <cell r="HT143" t="str">
            <v>LL</v>
          </cell>
          <cell r="IC143">
            <v>0.37083333333333329</v>
          </cell>
          <cell r="ID143">
            <v>68</v>
          </cell>
          <cell r="IE143" t="str">
            <v>TDT</v>
          </cell>
          <cell r="IF143" t="str">
            <v>RIVALI MUTAQSINA MANSYUR</v>
          </cell>
          <cell r="IN143">
            <v>0.36874999999999997</v>
          </cell>
          <cell r="IO143">
            <v>68</v>
          </cell>
          <cell r="IP143" t="str">
            <v>TDT</v>
          </cell>
          <cell r="IQ143" t="str">
            <v>GINANJAR MUKTI RAHMADI</v>
          </cell>
          <cell r="JF143">
            <v>0.37847222222222232</v>
          </cell>
          <cell r="JG143">
            <v>62</v>
          </cell>
          <cell r="JH143" t="str">
            <v>H</v>
          </cell>
          <cell r="JQ143">
            <v>0.18819444444444444</v>
          </cell>
          <cell r="JR143" t="str">
            <v>72-2</v>
          </cell>
          <cell r="JS143" t="str">
            <v>H</v>
          </cell>
          <cell r="KB143">
            <v>0</v>
          </cell>
          <cell r="KD143" t="str">
            <v>LL</v>
          </cell>
          <cell r="KM143">
            <v>0.37916666666666676</v>
          </cell>
          <cell r="KN143">
            <v>58</v>
          </cell>
          <cell r="KO143" t="str">
            <v>H</v>
          </cell>
          <cell r="KX143">
            <v>0.37013888888888891</v>
          </cell>
          <cell r="KY143">
            <v>58</v>
          </cell>
          <cell r="KZ143" t="str">
            <v>H</v>
          </cell>
          <cell r="LI143">
            <v>0.41666666666666663</v>
          </cell>
          <cell r="LJ143">
            <v>58</v>
          </cell>
          <cell r="LK143" t="str">
            <v>H</v>
          </cell>
          <cell r="NB143">
            <v>84</v>
          </cell>
          <cell r="NC143">
            <v>0</v>
          </cell>
          <cell r="ND143">
            <v>0</v>
          </cell>
          <cell r="NE143" t="str">
            <v>66-2</v>
          </cell>
          <cell r="NF143" t="str">
            <v>67-2</v>
          </cell>
          <cell r="NG143">
            <v>62</v>
          </cell>
          <cell r="NH143">
            <v>84</v>
          </cell>
          <cell r="NI143">
            <v>0</v>
          </cell>
          <cell r="NJ143">
            <v>0</v>
          </cell>
          <cell r="NK143">
            <v>0</v>
          </cell>
          <cell r="NL143" t="str">
            <v>67-2</v>
          </cell>
          <cell r="NM143">
            <v>68</v>
          </cell>
          <cell r="NN143">
            <v>0</v>
          </cell>
          <cell r="NO143">
            <v>68</v>
          </cell>
          <cell r="NP143">
            <v>0</v>
          </cell>
          <cell r="NQ143">
            <v>58</v>
          </cell>
          <cell r="NR143">
            <v>58</v>
          </cell>
          <cell r="NS143">
            <v>68</v>
          </cell>
          <cell r="NT143">
            <v>84</v>
          </cell>
          <cell r="NU143">
            <v>0</v>
          </cell>
          <cell r="NV143">
            <v>68</v>
          </cell>
          <cell r="NW143">
            <v>68</v>
          </cell>
          <cell r="NX143">
            <v>62</v>
          </cell>
          <cell r="NY143" t="str">
            <v>72-2</v>
          </cell>
          <cell r="NZ143">
            <v>0</v>
          </cell>
          <cell r="OA143">
            <v>58</v>
          </cell>
          <cell r="OB143">
            <v>58</v>
          </cell>
          <cell r="OC143">
            <v>58</v>
          </cell>
          <cell r="OD143">
            <v>0</v>
          </cell>
          <cell r="OE143">
            <v>0</v>
          </cell>
          <cell r="OF143">
            <v>0</v>
          </cell>
          <cell r="OH143" t="str">
            <v>TDT</v>
          </cell>
          <cell r="OI143" t="str">
            <v>LL</v>
          </cell>
          <cell r="OJ143" t="str">
            <v>LL</v>
          </cell>
          <cell r="OK143" t="str">
            <v>H</v>
          </cell>
          <cell r="OL143" t="str">
            <v>H</v>
          </cell>
          <cell r="OM143" t="str">
            <v>H</v>
          </cell>
          <cell r="ON143" t="str">
            <v>H</v>
          </cell>
          <cell r="OO143" t="str">
            <v>LL</v>
          </cell>
          <cell r="OP143" t="str">
            <v>LL</v>
          </cell>
          <cell r="OQ143" t="str">
            <v>C</v>
          </cell>
          <cell r="OR143" t="str">
            <v>H</v>
          </cell>
          <cell r="OS143" t="str">
            <v>TDT</v>
          </cell>
          <cell r="OT143" t="str">
            <v>S</v>
          </cell>
          <cell r="OU143" t="str">
            <v>IMP</v>
          </cell>
          <cell r="OV143" t="str">
            <v>LL</v>
          </cell>
          <cell r="OW143" t="str">
            <v>H</v>
          </cell>
          <cell r="OX143" t="str">
            <v>H</v>
          </cell>
          <cell r="OY143" t="str">
            <v>TDT</v>
          </cell>
          <cell r="OZ143" t="str">
            <v>H</v>
          </cell>
          <cell r="PA143" t="str">
            <v>LL</v>
          </cell>
          <cell r="PB143" t="str">
            <v>TDT</v>
          </cell>
          <cell r="PC143" t="str">
            <v>TDT</v>
          </cell>
          <cell r="PD143" t="str">
            <v>H</v>
          </cell>
          <cell r="PE143" t="str">
            <v>H</v>
          </cell>
          <cell r="PF143" t="str">
            <v>LL</v>
          </cell>
          <cell r="PG143" t="str">
            <v>H</v>
          </cell>
          <cell r="PH143" t="str">
            <v>H</v>
          </cell>
          <cell r="PI143" t="str">
            <v>H</v>
          </cell>
          <cell r="PJ143">
            <v>0</v>
          </cell>
          <cell r="PK143">
            <v>0</v>
          </cell>
          <cell r="PL143">
            <v>0</v>
          </cell>
          <cell r="PN143" t="str">
            <v>HERU ADIANA</v>
          </cell>
          <cell r="PO143">
            <v>0</v>
          </cell>
          <cell r="PP143">
            <v>0</v>
          </cell>
          <cell r="PQ143">
            <v>0</v>
          </cell>
          <cell r="PR143">
            <v>0</v>
          </cell>
          <cell r="PS143">
            <v>0</v>
          </cell>
          <cell r="PT143">
            <v>0</v>
          </cell>
          <cell r="PU143">
            <v>0</v>
          </cell>
          <cell r="PV143">
            <v>0</v>
          </cell>
          <cell r="PW143">
            <v>0</v>
          </cell>
          <cell r="PX143">
            <v>0</v>
          </cell>
          <cell r="PY143" t="str">
            <v>DWI CAHYA RAMDHANI</v>
          </cell>
          <cell r="PZ143">
            <v>0</v>
          </cell>
          <cell r="QA143">
            <v>0</v>
          </cell>
          <cell r="QB143">
            <v>0</v>
          </cell>
          <cell r="QC143">
            <v>0</v>
          </cell>
          <cell r="QD143">
            <v>0</v>
          </cell>
          <cell r="QE143" t="str">
            <v>HERU ADIANA</v>
          </cell>
          <cell r="QF143">
            <v>0</v>
          </cell>
          <cell r="QG143">
            <v>0</v>
          </cell>
          <cell r="QH143" t="str">
            <v>RIVALI MUTAQSINA MANSYUR</v>
          </cell>
          <cell r="QI143" t="str">
            <v>GINANJAR MUKTI RAHMADI</v>
          </cell>
          <cell r="QJ143">
            <v>0</v>
          </cell>
          <cell r="QK143">
            <v>0</v>
          </cell>
          <cell r="QL143">
            <v>0</v>
          </cell>
          <cell r="QM143">
            <v>0</v>
          </cell>
          <cell r="QN143">
            <v>0</v>
          </cell>
          <cell r="QO143">
            <v>0</v>
          </cell>
          <cell r="QP143">
            <v>0</v>
          </cell>
          <cell r="QQ143">
            <v>0</v>
          </cell>
          <cell r="QR143">
            <v>0</v>
          </cell>
          <cell r="QT143">
            <v>0</v>
          </cell>
          <cell r="QU143">
            <v>0</v>
          </cell>
          <cell r="QV143">
            <v>0</v>
          </cell>
          <cell r="QW143">
            <v>0</v>
          </cell>
          <cell r="QX143">
            <v>0</v>
          </cell>
          <cell r="QY143">
            <v>0</v>
          </cell>
          <cell r="QZ143">
            <v>0</v>
          </cell>
          <cell r="RA143">
            <v>0</v>
          </cell>
          <cell r="RB143">
            <v>0</v>
          </cell>
          <cell r="RC143">
            <v>0</v>
          </cell>
          <cell r="RD143">
            <v>0</v>
          </cell>
          <cell r="RE143">
            <v>0</v>
          </cell>
          <cell r="RF143">
            <v>0</v>
          </cell>
          <cell r="RG143">
            <v>0</v>
          </cell>
          <cell r="RH143">
            <v>0</v>
          </cell>
          <cell r="RI143">
            <v>0</v>
          </cell>
          <cell r="RJ143">
            <v>0</v>
          </cell>
          <cell r="RK143">
            <v>0</v>
          </cell>
          <cell r="RL143">
            <v>0</v>
          </cell>
          <cell r="RM143">
            <v>0</v>
          </cell>
          <cell r="RN143">
            <v>0</v>
          </cell>
          <cell r="RO143">
            <v>0</v>
          </cell>
          <cell r="RP143">
            <v>0</v>
          </cell>
          <cell r="RQ143">
            <v>0</v>
          </cell>
          <cell r="RR143">
            <v>0</v>
          </cell>
          <cell r="RS143">
            <v>0</v>
          </cell>
          <cell r="RT143">
            <v>0</v>
          </cell>
          <cell r="RU143">
            <v>0</v>
          </cell>
          <cell r="RV143">
            <v>0</v>
          </cell>
          <cell r="RW143">
            <v>0</v>
          </cell>
          <cell r="RX143">
            <v>0</v>
          </cell>
          <cell r="RZ143">
            <v>0.3715277777777779</v>
          </cell>
          <cell r="SA143">
            <v>0</v>
          </cell>
          <cell r="SB143">
            <v>0</v>
          </cell>
          <cell r="SC143">
            <v>0.2250000000000002</v>
          </cell>
          <cell r="SD143">
            <v>0.18819444444444433</v>
          </cell>
          <cell r="SE143">
            <v>0.37847222222222221</v>
          </cell>
          <cell r="SF143">
            <v>0.37777777777777777</v>
          </cell>
          <cell r="SG143">
            <v>0</v>
          </cell>
          <cell r="SH143">
            <v>0</v>
          </cell>
          <cell r="SI143">
            <v>0</v>
          </cell>
          <cell r="SJ143">
            <v>0.19027777777777777</v>
          </cell>
          <cell r="SK143">
            <v>0.37569444444444439</v>
          </cell>
          <cell r="SL143">
            <v>0</v>
          </cell>
          <cell r="SM143">
            <v>0.30277777777777776</v>
          </cell>
          <cell r="SN143">
            <v>0</v>
          </cell>
          <cell r="SO143">
            <v>0.36805555555555558</v>
          </cell>
          <cell r="SP143">
            <v>0.37013888888888891</v>
          </cell>
          <cell r="SQ143">
            <v>0.37569444444444455</v>
          </cell>
          <cell r="SR143">
            <v>0.37152777777777779</v>
          </cell>
          <cell r="SS143">
            <v>0</v>
          </cell>
          <cell r="ST143">
            <v>0.37083333333333329</v>
          </cell>
          <cell r="SU143">
            <v>0.36874999999999997</v>
          </cell>
          <cell r="SV143">
            <v>0.37847222222222232</v>
          </cell>
          <cell r="SW143">
            <v>0.18819444444444444</v>
          </cell>
          <cell r="SX143">
            <v>0</v>
          </cell>
          <cell r="SY143">
            <v>0.37916666666666676</v>
          </cell>
          <cell r="SZ143">
            <v>0.37013888888888891</v>
          </cell>
          <cell r="TA143">
            <v>0.41666666666666663</v>
          </cell>
          <cell r="TB143">
            <v>0</v>
          </cell>
          <cell r="TC143">
            <v>0</v>
          </cell>
          <cell r="TD143">
            <v>0</v>
          </cell>
          <cell r="TF143">
            <v>0</v>
          </cell>
          <cell r="TG143">
            <v>0</v>
          </cell>
          <cell r="TH143">
            <v>0</v>
          </cell>
          <cell r="TI143">
            <v>0</v>
          </cell>
          <cell r="TJ143">
            <v>0</v>
          </cell>
          <cell r="TK143">
            <v>0</v>
          </cell>
          <cell r="TL143">
            <v>0</v>
          </cell>
          <cell r="TM143">
            <v>0</v>
          </cell>
          <cell r="TN143">
            <v>0</v>
          </cell>
          <cell r="TO143">
            <v>0</v>
          </cell>
          <cell r="TP143">
            <v>0</v>
          </cell>
          <cell r="TQ143">
            <v>0</v>
          </cell>
          <cell r="TR143">
            <v>0</v>
          </cell>
          <cell r="TS143">
            <v>0</v>
          </cell>
          <cell r="TT143">
            <v>0</v>
          </cell>
          <cell r="TU143">
            <v>0</v>
          </cell>
          <cell r="TV143">
            <v>0</v>
          </cell>
          <cell r="TW143">
            <v>0</v>
          </cell>
          <cell r="TX143">
            <v>0</v>
          </cell>
          <cell r="TY143">
            <v>0</v>
          </cell>
          <cell r="TZ143">
            <v>0</v>
          </cell>
          <cell r="UA143">
            <v>0</v>
          </cell>
          <cell r="UB143">
            <v>0</v>
          </cell>
          <cell r="UC143">
            <v>0</v>
          </cell>
          <cell r="UD143">
            <v>0</v>
          </cell>
          <cell r="UE143">
            <v>0</v>
          </cell>
          <cell r="UF143">
            <v>0</v>
          </cell>
          <cell r="UG143">
            <v>0</v>
          </cell>
          <cell r="UH143">
            <v>0</v>
          </cell>
          <cell r="UI143">
            <v>0</v>
          </cell>
          <cell r="UJ143">
            <v>0</v>
          </cell>
          <cell r="UL143">
            <v>0</v>
          </cell>
          <cell r="UM143">
            <v>0</v>
          </cell>
          <cell r="UN143">
            <v>0</v>
          </cell>
          <cell r="UO143">
            <v>0</v>
          </cell>
          <cell r="UP143">
            <v>0</v>
          </cell>
          <cell r="UQ143">
            <v>0</v>
          </cell>
          <cell r="UR143">
            <v>0</v>
          </cell>
          <cell r="US143">
            <v>0</v>
          </cell>
          <cell r="UT143">
            <v>0</v>
          </cell>
          <cell r="UU143">
            <v>0</v>
          </cell>
          <cell r="UV143">
            <v>0</v>
          </cell>
          <cell r="UW143">
            <v>0</v>
          </cell>
          <cell r="UX143">
            <v>0</v>
          </cell>
          <cell r="UY143">
            <v>0</v>
          </cell>
          <cell r="UZ143">
            <v>0</v>
          </cell>
          <cell r="VA143">
            <v>0</v>
          </cell>
          <cell r="VB143">
            <v>0</v>
          </cell>
          <cell r="VC143">
            <v>0</v>
          </cell>
          <cell r="VD143">
            <v>0</v>
          </cell>
          <cell r="VE143">
            <v>0</v>
          </cell>
          <cell r="VF143">
            <v>0</v>
          </cell>
          <cell r="VG143">
            <v>0</v>
          </cell>
          <cell r="VH143">
            <v>0</v>
          </cell>
          <cell r="VI143">
            <v>0</v>
          </cell>
          <cell r="VJ143">
            <v>0</v>
          </cell>
          <cell r="VK143">
            <v>0</v>
          </cell>
          <cell r="VL143">
            <v>0</v>
          </cell>
          <cell r="VM143">
            <v>0</v>
          </cell>
          <cell r="VN143">
            <v>0</v>
          </cell>
          <cell r="VO143">
            <v>0</v>
          </cell>
          <cell r="VP143">
            <v>0</v>
          </cell>
          <cell r="VR143">
            <v>21</v>
          </cell>
          <cell r="VS143">
            <v>28</v>
          </cell>
          <cell r="VT143">
            <v>20</v>
          </cell>
          <cell r="VU143">
            <v>19</v>
          </cell>
          <cell r="VV143">
            <v>7</v>
          </cell>
          <cell r="VW143">
            <v>1</v>
          </cell>
          <cell r="VX143">
            <v>0</v>
          </cell>
          <cell r="VY143">
            <v>1</v>
          </cell>
          <cell r="VZ143">
            <v>0</v>
          </cell>
          <cell r="WA143">
            <v>0</v>
          </cell>
          <cell r="WB143">
            <v>0</v>
          </cell>
          <cell r="WC143">
            <v>0</v>
          </cell>
          <cell r="WD143">
            <v>1</v>
          </cell>
          <cell r="WE143">
            <v>1</v>
          </cell>
          <cell r="WF143">
            <v>0</v>
          </cell>
          <cell r="WG143">
            <v>0</v>
          </cell>
          <cell r="WH143">
            <v>0</v>
          </cell>
          <cell r="WI143">
            <v>0</v>
          </cell>
          <cell r="WJ143">
            <v>1</v>
          </cell>
          <cell r="WK143">
            <v>0</v>
          </cell>
          <cell r="WL143">
            <v>0</v>
          </cell>
          <cell r="WM143">
            <v>0</v>
          </cell>
          <cell r="WN143">
            <v>0</v>
          </cell>
          <cell r="WO143">
            <v>17</v>
          </cell>
          <cell r="WP143">
            <v>0</v>
          </cell>
          <cell r="WQ143">
            <v>5</v>
          </cell>
          <cell r="WR143">
            <v>0</v>
          </cell>
          <cell r="WS143">
            <v>5</v>
          </cell>
          <cell r="WT143">
            <v>0</v>
          </cell>
          <cell r="WU143">
            <v>0</v>
          </cell>
          <cell r="WV143">
            <v>0</v>
          </cell>
          <cell r="WW143">
            <v>0</v>
          </cell>
          <cell r="WX143">
            <v>0</v>
          </cell>
          <cell r="WY143">
            <v>0</v>
          </cell>
          <cell r="WZ143">
            <v>0</v>
          </cell>
          <cell r="XA143">
            <v>0</v>
          </cell>
          <cell r="XB143">
            <v>0</v>
          </cell>
          <cell r="XC143">
            <v>0</v>
          </cell>
          <cell r="XD143">
            <v>0</v>
          </cell>
          <cell r="XE143">
            <v>0</v>
          </cell>
          <cell r="XF143">
            <v>0</v>
          </cell>
          <cell r="XG143">
            <v>0</v>
          </cell>
          <cell r="XH143">
            <v>0</v>
          </cell>
          <cell r="XI143">
            <v>0</v>
          </cell>
          <cell r="XJ143">
            <v>0</v>
          </cell>
          <cell r="XK143">
            <v>5</v>
          </cell>
          <cell r="XL143">
            <v>7</v>
          </cell>
          <cell r="XM143">
            <v>7</v>
          </cell>
          <cell r="XN143">
            <v>19</v>
          </cell>
          <cell r="XO143">
            <v>0</v>
          </cell>
          <cell r="XP143">
            <v>1</v>
          </cell>
          <cell r="XQ143">
            <v>0</v>
          </cell>
          <cell r="XR143">
            <v>1</v>
          </cell>
          <cell r="XS143">
            <v>0</v>
          </cell>
          <cell r="XT143">
            <v>0</v>
          </cell>
          <cell r="XU143">
            <v>0</v>
          </cell>
          <cell r="XV143">
            <v>0</v>
          </cell>
          <cell r="XW143">
            <v>4</v>
          </cell>
          <cell r="XX143">
            <v>2</v>
          </cell>
          <cell r="XY143">
            <v>2</v>
          </cell>
          <cell r="XZ143">
            <v>8</v>
          </cell>
          <cell r="YA143">
            <v>0</v>
          </cell>
          <cell r="YB143">
            <v>0</v>
          </cell>
          <cell r="YC143">
            <v>0</v>
          </cell>
          <cell r="YD143">
            <v>0</v>
          </cell>
          <cell r="YE143">
            <v>0</v>
          </cell>
          <cell r="YF143">
            <v>39</v>
          </cell>
          <cell r="YG143">
            <v>1</v>
          </cell>
          <cell r="YH143">
            <v>0.83333333333333337</v>
          </cell>
          <cell r="YI143">
            <v>1</v>
          </cell>
          <cell r="YJ143">
            <v>0.95</v>
          </cell>
          <cell r="YL143">
            <v>0.93548387096774199</v>
          </cell>
          <cell r="YM143" t="str">
            <v>B</v>
          </cell>
          <cell r="YN143">
            <v>0.93548387096774199</v>
          </cell>
          <cell r="YO143">
            <v>1</v>
          </cell>
          <cell r="YP143">
            <v>0.95</v>
          </cell>
        </row>
        <row r="144">
          <cell r="B144" t="str">
            <v>DANI RAMDANI</v>
          </cell>
          <cell r="C144">
            <v>105748</v>
          </cell>
          <cell r="D144" t="str">
            <v>8</v>
          </cell>
          <cell r="E144" t="str">
            <v>ISLAM</v>
          </cell>
          <cell r="F144" t="str">
            <v>PKWT</v>
          </cell>
          <cell r="G144" t="str">
            <v>POSTPAID</v>
          </cell>
          <cell r="J144">
            <v>18010556</v>
          </cell>
          <cell r="K144">
            <v>570001</v>
          </cell>
          <cell r="L144" t="str">
            <v>LAKI-LAKI</v>
          </cell>
          <cell r="M144" t="str">
            <v>AGENT POSTPAID</v>
          </cell>
          <cell r="N144" t="str">
            <v>ANGGITA SITI NUR MARFUAH</v>
          </cell>
          <cell r="O144" t="str">
            <v>AAN YANUAR</v>
          </cell>
          <cell r="Q144">
            <v>0.17916666666666659</v>
          </cell>
          <cell r="R144" t="str">
            <v>67-2</v>
          </cell>
          <cell r="S144" t="str">
            <v>H</v>
          </cell>
          <cell r="AB144">
            <v>0.3666666666666667</v>
          </cell>
          <cell r="AC144">
            <v>58</v>
          </cell>
          <cell r="AD144" t="str">
            <v>H</v>
          </cell>
          <cell r="AM144">
            <v>0.375</v>
          </cell>
          <cell r="AN144">
            <v>84</v>
          </cell>
          <cell r="AO144" t="str">
            <v>TDT</v>
          </cell>
          <cell r="AP144" t="str">
            <v>RADEN LUCKY H</v>
          </cell>
          <cell r="AX144">
            <v>0.39166666666666666</v>
          </cell>
          <cell r="AY144">
            <v>84</v>
          </cell>
          <cell r="AZ144" t="str">
            <v>H</v>
          </cell>
          <cell r="BI144">
            <v>0</v>
          </cell>
          <cell r="BK144" t="str">
            <v>C</v>
          </cell>
          <cell r="BT144">
            <v>0</v>
          </cell>
          <cell r="BV144" t="str">
            <v>LL</v>
          </cell>
          <cell r="CE144">
            <v>0.37430555555555567</v>
          </cell>
          <cell r="CF144">
            <v>58</v>
          </cell>
          <cell r="CG144" t="str">
            <v>H</v>
          </cell>
          <cell r="CP144">
            <v>0.41041666666666676</v>
          </cell>
          <cell r="CQ144">
            <v>42</v>
          </cell>
          <cell r="CR144" t="str">
            <v>TDT</v>
          </cell>
          <cell r="CS144" t="str">
            <v>RIFIAN NURDIANSYAH</v>
          </cell>
          <cell r="DA144">
            <v>0</v>
          </cell>
          <cell r="DC144" t="str">
            <v>LL</v>
          </cell>
          <cell r="DL144">
            <v>0.23194444444444451</v>
          </cell>
          <cell r="DM144" t="str">
            <v>67-2</v>
          </cell>
          <cell r="DN144" t="str">
            <v>H</v>
          </cell>
          <cell r="DW144">
            <v>0.37708333333333344</v>
          </cell>
          <cell r="DX144">
            <v>58</v>
          </cell>
          <cell r="DY144" t="str">
            <v>H</v>
          </cell>
          <cell r="EH144">
            <v>2.3749999999999996</v>
          </cell>
          <cell r="EI144">
            <v>62</v>
          </cell>
          <cell r="EJ144" t="str">
            <v>H</v>
          </cell>
          <cell r="ES144">
            <v>0.36458333333333337</v>
          </cell>
          <cell r="ET144">
            <v>82</v>
          </cell>
          <cell r="EU144" t="str">
            <v>H</v>
          </cell>
          <cell r="FD144">
            <v>0</v>
          </cell>
          <cell r="FF144" t="str">
            <v>LL</v>
          </cell>
          <cell r="FO144">
            <v>0.36527777777777781</v>
          </cell>
          <cell r="FP144">
            <v>82</v>
          </cell>
          <cell r="FQ144" t="str">
            <v>TDT</v>
          </cell>
          <cell r="FR144" t="str">
            <v>RIVALI MUTAQSINA MANSYUR</v>
          </cell>
          <cell r="FZ144">
            <v>1.041666666666663E-2</v>
          </cell>
          <cell r="GB144" t="str">
            <v>LL</v>
          </cell>
          <cell r="GK144">
            <v>0</v>
          </cell>
          <cell r="GM144" t="str">
            <v>LL</v>
          </cell>
          <cell r="GV144">
            <v>0.1875</v>
          </cell>
          <cell r="GW144" t="str">
            <v>67-2</v>
          </cell>
          <cell r="GX144" t="str">
            <v>H</v>
          </cell>
          <cell r="HG144">
            <v>0.3618055555555556</v>
          </cell>
          <cell r="HH144">
            <v>84</v>
          </cell>
          <cell r="HI144" t="str">
            <v>TDT</v>
          </cell>
          <cell r="HJ144" t="str">
            <v>DONI ANGGOLA</v>
          </cell>
          <cell r="HR144">
            <v>0.36736111111111114</v>
          </cell>
          <cell r="HS144">
            <v>84</v>
          </cell>
          <cell r="HT144" t="str">
            <v>TDT</v>
          </cell>
          <cell r="HU144" t="str">
            <v>ACHMAD FICKRI PRATAMA SYAHPUTRA</v>
          </cell>
          <cell r="IC144">
            <v>0</v>
          </cell>
          <cell r="IE144" t="str">
            <v>LL</v>
          </cell>
          <cell r="IN144">
            <v>0.1875</v>
          </cell>
          <cell r="IO144" t="str">
            <v>67-2</v>
          </cell>
          <cell r="IP144" t="str">
            <v>H</v>
          </cell>
          <cell r="JF144">
            <v>1.3666666666666667</v>
          </cell>
          <cell r="JG144">
            <v>62</v>
          </cell>
          <cell r="JH144" t="str">
            <v>H</v>
          </cell>
          <cell r="JQ144">
            <v>2.3763888888888891</v>
          </cell>
          <cell r="JR144">
            <v>82</v>
          </cell>
          <cell r="JS144" t="str">
            <v>H</v>
          </cell>
          <cell r="KB144">
            <v>0</v>
          </cell>
          <cell r="KD144" t="str">
            <v>LL</v>
          </cell>
          <cell r="KM144">
            <v>0.375</v>
          </cell>
          <cell r="KN144">
            <v>58</v>
          </cell>
          <cell r="KO144" t="str">
            <v>H</v>
          </cell>
          <cell r="KX144">
            <v>0.36249999999999993</v>
          </cell>
          <cell r="KY144">
            <v>60</v>
          </cell>
          <cell r="KZ144" t="str">
            <v>H</v>
          </cell>
          <cell r="LI144">
            <v>0.36666666666666659</v>
          </cell>
          <cell r="LJ144">
            <v>60</v>
          </cell>
          <cell r="LK144" t="str">
            <v>H</v>
          </cell>
          <cell r="NB144" t="str">
            <v>67-2</v>
          </cell>
          <cell r="NC144">
            <v>58</v>
          </cell>
          <cell r="ND144">
            <v>84</v>
          </cell>
          <cell r="NE144">
            <v>84</v>
          </cell>
          <cell r="NF144">
            <v>0</v>
          </cell>
          <cell r="NG144">
            <v>0</v>
          </cell>
          <cell r="NH144">
            <v>58</v>
          </cell>
          <cell r="NI144">
            <v>42</v>
          </cell>
          <cell r="NJ144">
            <v>0</v>
          </cell>
          <cell r="NK144" t="str">
            <v>67-2</v>
          </cell>
          <cell r="NL144">
            <v>58</v>
          </cell>
          <cell r="NM144">
            <v>62</v>
          </cell>
          <cell r="NN144">
            <v>82</v>
          </cell>
          <cell r="NO144">
            <v>0</v>
          </cell>
          <cell r="NP144">
            <v>82</v>
          </cell>
          <cell r="NQ144">
            <v>0</v>
          </cell>
          <cell r="NR144">
            <v>0</v>
          </cell>
          <cell r="NS144" t="str">
            <v>67-2</v>
          </cell>
          <cell r="NT144">
            <v>84</v>
          </cell>
          <cell r="NU144">
            <v>84</v>
          </cell>
          <cell r="NV144">
            <v>0</v>
          </cell>
          <cell r="NW144" t="str">
            <v>67-2</v>
          </cell>
          <cell r="NX144">
            <v>62</v>
          </cell>
          <cell r="NY144">
            <v>82</v>
          </cell>
          <cell r="NZ144">
            <v>0</v>
          </cell>
          <cell r="OA144">
            <v>58</v>
          </cell>
          <cell r="OB144">
            <v>60</v>
          </cell>
          <cell r="OC144">
            <v>60</v>
          </cell>
          <cell r="OD144">
            <v>0</v>
          </cell>
          <cell r="OE144">
            <v>0</v>
          </cell>
          <cell r="OF144">
            <v>0</v>
          </cell>
          <cell r="OH144" t="str">
            <v>H</v>
          </cell>
          <cell r="OI144" t="str">
            <v>H</v>
          </cell>
          <cell r="OJ144" t="str">
            <v>TDT</v>
          </cell>
          <cell r="OK144" t="str">
            <v>H</v>
          </cell>
          <cell r="OL144" t="str">
            <v>C</v>
          </cell>
          <cell r="OM144" t="str">
            <v>LL</v>
          </cell>
          <cell r="ON144" t="str">
            <v>H</v>
          </cell>
          <cell r="OO144" t="str">
            <v>TDT</v>
          </cell>
          <cell r="OP144" t="str">
            <v>LL</v>
          </cell>
          <cell r="OQ144" t="str">
            <v>H</v>
          </cell>
          <cell r="OR144" t="str">
            <v>H</v>
          </cell>
          <cell r="OS144" t="str">
            <v>H</v>
          </cell>
          <cell r="OT144" t="str">
            <v>H</v>
          </cell>
          <cell r="OU144" t="str">
            <v>LL</v>
          </cell>
          <cell r="OV144" t="str">
            <v>TDT</v>
          </cell>
          <cell r="OW144" t="str">
            <v>LL</v>
          </cell>
          <cell r="OX144" t="str">
            <v>LL</v>
          </cell>
          <cell r="OY144" t="str">
            <v>H</v>
          </cell>
          <cell r="OZ144" t="str">
            <v>TDT</v>
          </cell>
          <cell r="PA144" t="str">
            <v>TDT</v>
          </cell>
          <cell r="PB144" t="str">
            <v>LL</v>
          </cell>
          <cell r="PC144" t="str">
            <v>H</v>
          </cell>
          <cell r="PD144" t="str">
            <v>H</v>
          </cell>
          <cell r="PE144" t="str">
            <v>H</v>
          </cell>
          <cell r="PF144" t="str">
            <v>LL</v>
          </cell>
          <cell r="PG144" t="str">
            <v>H</v>
          </cell>
          <cell r="PH144" t="str">
            <v>H</v>
          </cell>
          <cell r="PI144" t="str">
            <v>H</v>
          </cell>
          <cell r="PJ144">
            <v>0</v>
          </cell>
          <cell r="PK144">
            <v>0</v>
          </cell>
          <cell r="PL144">
            <v>0</v>
          </cell>
          <cell r="PN144">
            <v>0</v>
          </cell>
          <cell r="PO144">
            <v>0</v>
          </cell>
          <cell r="PP144" t="str">
            <v>RADEN LUCKY H</v>
          </cell>
          <cell r="PQ144">
            <v>0</v>
          </cell>
          <cell r="PR144">
            <v>0</v>
          </cell>
          <cell r="PS144">
            <v>0</v>
          </cell>
          <cell r="PT144">
            <v>0</v>
          </cell>
          <cell r="PU144" t="str">
            <v>RIFIAN NURDIANSYAH</v>
          </cell>
          <cell r="PV144">
            <v>0</v>
          </cell>
          <cell r="PW144">
            <v>0</v>
          </cell>
          <cell r="PX144">
            <v>0</v>
          </cell>
          <cell r="PY144">
            <v>0</v>
          </cell>
          <cell r="PZ144">
            <v>0</v>
          </cell>
          <cell r="QA144">
            <v>0</v>
          </cell>
          <cell r="QB144" t="str">
            <v>RIVALI MUTAQSINA MANSYUR</v>
          </cell>
          <cell r="QC144">
            <v>0</v>
          </cell>
          <cell r="QD144">
            <v>0</v>
          </cell>
          <cell r="QE144">
            <v>0</v>
          </cell>
          <cell r="QF144" t="str">
            <v>DONI ANGGOLA</v>
          </cell>
          <cell r="QG144" t="str">
            <v>ACHMAD FICKRI PRATAMA SYAHPUTRA</v>
          </cell>
          <cell r="QH144">
            <v>0</v>
          </cell>
          <cell r="QI144">
            <v>0</v>
          </cell>
          <cell r="QJ144">
            <v>0</v>
          </cell>
          <cell r="QK144">
            <v>0</v>
          </cell>
          <cell r="QL144">
            <v>0</v>
          </cell>
          <cell r="QM144">
            <v>0</v>
          </cell>
          <cell r="QN144">
            <v>0</v>
          </cell>
          <cell r="QO144">
            <v>0</v>
          </cell>
          <cell r="QP144">
            <v>0</v>
          </cell>
          <cell r="QQ144">
            <v>0</v>
          </cell>
          <cell r="QR144">
            <v>0</v>
          </cell>
          <cell r="QT144">
            <v>0</v>
          </cell>
          <cell r="QU144">
            <v>0</v>
          </cell>
          <cell r="QV144">
            <v>0</v>
          </cell>
          <cell r="QW144">
            <v>0</v>
          </cell>
          <cell r="QX144">
            <v>0</v>
          </cell>
          <cell r="QY144">
            <v>0</v>
          </cell>
          <cell r="QZ144">
            <v>0</v>
          </cell>
          <cell r="RA144">
            <v>0</v>
          </cell>
          <cell r="RB144">
            <v>0</v>
          </cell>
          <cell r="RC144">
            <v>0</v>
          </cell>
          <cell r="RD144">
            <v>0</v>
          </cell>
          <cell r="RE144">
            <v>0</v>
          </cell>
          <cell r="RF144">
            <v>0</v>
          </cell>
          <cell r="RG144">
            <v>0</v>
          </cell>
          <cell r="RH144">
            <v>0</v>
          </cell>
          <cell r="RI144">
            <v>0</v>
          </cell>
          <cell r="RJ144">
            <v>0</v>
          </cell>
          <cell r="RK144">
            <v>0</v>
          </cell>
          <cell r="RL144">
            <v>0</v>
          </cell>
          <cell r="RM144">
            <v>0</v>
          </cell>
          <cell r="RN144">
            <v>0</v>
          </cell>
          <cell r="RO144">
            <v>0</v>
          </cell>
          <cell r="RP144">
            <v>0</v>
          </cell>
          <cell r="RQ144">
            <v>0</v>
          </cell>
          <cell r="RR144">
            <v>0</v>
          </cell>
          <cell r="RS144">
            <v>0</v>
          </cell>
          <cell r="RT144">
            <v>0</v>
          </cell>
          <cell r="RU144">
            <v>0</v>
          </cell>
          <cell r="RV144">
            <v>0</v>
          </cell>
          <cell r="RW144">
            <v>0</v>
          </cell>
          <cell r="RX144">
            <v>0</v>
          </cell>
          <cell r="RZ144">
            <v>0.17916666666666659</v>
          </cell>
          <cell r="SA144">
            <v>0.3666666666666667</v>
          </cell>
          <cell r="SB144">
            <v>0.375</v>
          </cell>
          <cell r="SC144">
            <v>0.39166666666666666</v>
          </cell>
          <cell r="SD144">
            <v>0</v>
          </cell>
          <cell r="SE144">
            <v>0</v>
          </cell>
          <cell r="SF144">
            <v>0.37430555555555567</v>
          </cell>
          <cell r="SG144">
            <v>0.41041666666666676</v>
          </cell>
          <cell r="SH144">
            <v>0</v>
          </cell>
          <cell r="SI144">
            <v>0.23194444444444451</v>
          </cell>
          <cell r="SJ144">
            <v>0.37708333333333344</v>
          </cell>
          <cell r="SK144">
            <v>2.3749999999999996</v>
          </cell>
          <cell r="SL144">
            <v>0.36458333333333337</v>
          </cell>
          <cell r="SM144">
            <v>0</v>
          </cell>
          <cell r="SN144">
            <v>0.36527777777777781</v>
          </cell>
          <cell r="SO144">
            <v>1.041666666666663E-2</v>
          </cell>
          <cell r="SP144">
            <v>0</v>
          </cell>
          <cell r="SQ144">
            <v>0.1875</v>
          </cell>
          <cell r="SR144">
            <v>0.3618055555555556</v>
          </cell>
          <cell r="SS144">
            <v>0.36736111111111114</v>
          </cell>
          <cell r="ST144">
            <v>0</v>
          </cell>
          <cell r="SU144">
            <v>0.1875</v>
          </cell>
          <cell r="SV144">
            <v>1.3666666666666667</v>
          </cell>
          <cell r="SW144">
            <v>2.3763888888888891</v>
          </cell>
          <cell r="SX144">
            <v>0</v>
          </cell>
          <cell r="SY144">
            <v>0.375</v>
          </cell>
          <cell r="SZ144">
            <v>0.36249999999999993</v>
          </cell>
          <cell r="TA144">
            <v>0.36666666666666659</v>
          </cell>
          <cell r="TB144">
            <v>0</v>
          </cell>
          <cell r="TC144">
            <v>0</v>
          </cell>
          <cell r="TD144">
            <v>0</v>
          </cell>
          <cell r="TF144">
            <v>0</v>
          </cell>
          <cell r="TG144">
            <v>0</v>
          </cell>
          <cell r="TH144">
            <v>0</v>
          </cell>
          <cell r="TI144">
            <v>0</v>
          </cell>
          <cell r="TJ144">
            <v>0</v>
          </cell>
          <cell r="TK144">
            <v>0</v>
          </cell>
          <cell r="TL144">
            <v>0</v>
          </cell>
          <cell r="TM144">
            <v>0</v>
          </cell>
          <cell r="TN144">
            <v>0</v>
          </cell>
          <cell r="TO144">
            <v>0</v>
          </cell>
          <cell r="TP144">
            <v>0</v>
          </cell>
          <cell r="TQ144">
            <v>0</v>
          </cell>
          <cell r="TR144">
            <v>0</v>
          </cell>
          <cell r="TS144">
            <v>0</v>
          </cell>
          <cell r="TT144">
            <v>0</v>
          </cell>
          <cell r="TU144">
            <v>0</v>
          </cell>
          <cell r="TV144">
            <v>0</v>
          </cell>
          <cell r="TW144">
            <v>0</v>
          </cell>
          <cell r="TX144">
            <v>0</v>
          </cell>
          <cell r="TY144">
            <v>0</v>
          </cell>
          <cell r="TZ144">
            <v>0</v>
          </cell>
          <cell r="UA144">
            <v>0</v>
          </cell>
          <cell r="UB144">
            <v>0</v>
          </cell>
          <cell r="UC144">
            <v>0</v>
          </cell>
          <cell r="UD144">
            <v>0</v>
          </cell>
          <cell r="UE144">
            <v>0</v>
          </cell>
          <cell r="UF144">
            <v>0</v>
          </cell>
          <cell r="UG144">
            <v>0</v>
          </cell>
          <cell r="UH144">
            <v>0</v>
          </cell>
          <cell r="UI144">
            <v>0</v>
          </cell>
          <cell r="UJ144">
            <v>0</v>
          </cell>
          <cell r="UL144">
            <v>0</v>
          </cell>
          <cell r="UM144">
            <v>0</v>
          </cell>
          <cell r="UN144">
            <v>0</v>
          </cell>
          <cell r="UO144">
            <v>0</v>
          </cell>
          <cell r="UP144">
            <v>0</v>
          </cell>
          <cell r="UQ144">
            <v>0</v>
          </cell>
          <cell r="UR144">
            <v>0</v>
          </cell>
          <cell r="US144">
            <v>0</v>
          </cell>
          <cell r="UT144">
            <v>0</v>
          </cell>
          <cell r="UU144">
            <v>0</v>
          </cell>
          <cell r="UV144">
            <v>0</v>
          </cell>
          <cell r="UW144">
            <v>0</v>
          </cell>
          <cell r="UX144">
            <v>0</v>
          </cell>
          <cell r="UY144">
            <v>0</v>
          </cell>
          <cell r="UZ144">
            <v>0</v>
          </cell>
          <cell r="VA144">
            <v>0</v>
          </cell>
          <cell r="VB144">
            <v>0</v>
          </cell>
          <cell r="VC144">
            <v>0</v>
          </cell>
          <cell r="VD144">
            <v>0</v>
          </cell>
          <cell r="VE144">
            <v>0</v>
          </cell>
          <cell r="VF144">
            <v>0</v>
          </cell>
          <cell r="VG144">
            <v>0</v>
          </cell>
          <cell r="VH144">
            <v>0</v>
          </cell>
          <cell r="VI144">
            <v>0</v>
          </cell>
          <cell r="VJ144">
            <v>0</v>
          </cell>
          <cell r="VK144">
            <v>0</v>
          </cell>
          <cell r="VL144">
            <v>0</v>
          </cell>
          <cell r="VM144">
            <v>0</v>
          </cell>
          <cell r="VN144">
            <v>0</v>
          </cell>
          <cell r="VO144">
            <v>0</v>
          </cell>
          <cell r="VP144">
            <v>0</v>
          </cell>
          <cell r="VR144">
            <v>21</v>
          </cell>
          <cell r="VS144">
            <v>28</v>
          </cell>
          <cell r="VT144">
            <v>21</v>
          </cell>
          <cell r="VU144">
            <v>20</v>
          </cell>
          <cell r="VV144">
            <v>7</v>
          </cell>
          <cell r="VW144">
            <v>0</v>
          </cell>
          <cell r="VX144">
            <v>0</v>
          </cell>
          <cell r="VY144">
            <v>0</v>
          </cell>
          <cell r="VZ144">
            <v>0</v>
          </cell>
          <cell r="WA144">
            <v>0</v>
          </cell>
          <cell r="WB144">
            <v>0</v>
          </cell>
          <cell r="WC144">
            <v>0</v>
          </cell>
          <cell r="WD144">
            <v>0</v>
          </cell>
          <cell r="WE144">
            <v>1</v>
          </cell>
          <cell r="WF144">
            <v>0</v>
          </cell>
          <cell r="WG144">
            <v>0</v>
          </cell>
          <cell r="WH144">
            <v>0</v>
          </cell>
          <cell r="WI144">
            <v>0</v>
          </cell>
          <cell r="WJ144">
            <v>1</v>
          </cell>
          <cell r="WK144">
            <v>0</v>
          </cell>
          <cell r="WL144">
            <v>0</v>
          </cell>
          <cell r="WM144">
            <v>0</v>
          </cell>
          <cell r="WN144">
            <v>0</v>
          </cell>
          <cell r="WO144">
            <v>15</v>
          </cell>
          <cell r="WP144">
            <v>0</v>
          </cell>
          <cell r="WQ144">
            <v>5</v>
          </cell>
          <cell r="WR144">
            <v>0</v>
          </cell>
          <cell r="WS144">
            <v>5</v>
          </cell>
          <cell r="WT144">
            <v>0</v>
          </cell>
          <cell r="WU144">
            <v>0</v>
          </cell>
          <cell r="WV144">
            <v>0</v>
          </cell>
          <cell r="WW144">
            <v>0</v>
          </cell>
          <cell r="WX144">
            <v>0</v>
          </cell>
          <cell r="WY144">
            <v>0</v>
          </cell>
          <cell r="WZ144">
            <v>0</v>
          </cell>
          <cell r="XA144">
            <v>0</v>
          </cell>
          <cell r="XB144">
            <v>0</v>
          </cell>
          <cell r="XC144">
            <v>0</v>
          </cell>
          <cell r="XD144">
            <v>0</v>
          </cell>
          <cell r="XE144">
            <v>0</v>
          </cell>
          <cell r="XF144">
            <v>0</v>
          </cell>
          <cell r="XG144">
            <v>0</v>
          </cell>
          <cell r="XH144">
            <v>0</v>
          </cell>
          <cell r="XI144">
            <v>0</v>
          </cell>
          <cell r="XJ144">
            <v>0</v>
          </cell>
          <cell r="XK144">
            <v>7</v>
          </cell>
          <cell r="XL144">
            <v>7</v>
          </cell>
          <cell r="XM144">
            <v>6</v>
          </cell>
          <cell r="XN144">
            <v>20</v>
          </cell>
          <cell r="XO144">
            <v>0</v>
          </cell>
          <cell r="XP144">
            <v>0</v>
          </cell>
          <cell r="XQ144">
            <v>0</v>
          </cell>
          <cell r="XR144">
            <v>0</v>
          </cell>
          <cell r="XS144">
            <v>0</v>
          </cell>
          <cell r="XT144">
            <v>0</v>
          </cell>
          <cell r="XU144">
            <v>0</v>
          </cell>
          <cell r="XV144">
            <v>0</v>
          </cell>
          <cell r="XW144">
            <v>2</v>
          </cell>
          <cell r="XX144">
            <v>3</v>
          </cell>
          <cell r="XY144">
            <v>3</v>
          </cell>
          <cell r="XZ144">
            <v>8</v>
          </cell>
          <cell r="YA144">
            <v>0</v>
          </cell>
          <cell r="YB144">
            <v>0</v>
          </cell>
          <cell r="YC144">
            <v>0</v>
          </cell>
          <cell r="YD144">
            <v>0</v>
          </cell>
          <cell r="YE144">
            <v>0</v>
          </cell>
          <cell r="YF144">
            <v>40</v>
          </cell>
          <cell r="YG144">
            <v>1</v>
          </cell>
          <cell r="YH144">
            <v>1</v>
          </cell>
          <cell r="YI144">
            <v>1</v>
          </cell>
          <cell r="YJ144">
            <v>1</v>
          </cell>
          <cell r="YL144">
            <v>1</v>
          </cell>
          <cell r="YM144" t="str">
            <v>B</v>
          </cell>
          <cell r="YN144">
            <v>1</v>
          </cell>
          <cell r="YO144">
            <v>0</v>
          </cell>
          <cell r="YP144">
            <v>1</v>
          </cell>
        </row>
        <row r="145">
          <cell r="B145" t="str">
            <v>DIANA ROSINTA</v>
          </cell>
          <cell r="C145">
            <v>79382</v>
          </cell>
          <cell r="D145" t="str">
            <v>28</v>
          </cell>
          <cell r="E145" t="str">
            <v>ISLAM</v>
          </cell>
          <cell r="F145" t="str">
            <v>PKWT</v>
          </cell>
          <cell r="G145" t="str">
            <v>POSTPAID</v>
          </cell>
          <cell r="J145">
            <v>16012435</v>
          </cell>
          <cell r="K145">
            <v>570170</v>
          </cell>
          <cell r="L145" t="str">
            <v>PEREMPUAN</v>
          </cell>
          <cell r="M145" t="str">
            <v>AGENT POSTPAID</v>
          </cell>
          <cell r="N145" t="str">
            <v>IRMA RISMAYASARI</v>
          </cell>
          <cell r="O145" t="str">
            <v>RIKA RIANY</v>
          </cell>
          <cell r="Q145">
            <v>0.1875</v>
          </cell>
          <cell r="R145" t="str">
            <v>66-2</v>
          </cell>
          <cell r="S145" t="str">
            <v>H</v>
          </cell>
          <cell r="AB145">
            <v>0</v>
          </cell>
          <cell r="AD145" t="str">
            <v>LP</v>
          </cell>
          <cell r="AM145">
            <v>0.37013888888888896</v>
          </cell>
          <cell r="AN145">
            <v>26</v>
          </cell>
          <cell r="AO145" t="str">
            <v>H</v>
          </cell>
          <cell r="AX145">
            <v>0</v>
          </cell>
          <cell r="AZ145" t="str">
            <v>C</v>
          </cell>
          <cell r="BI145">
            <v>0</v>
          </cell>
          <cell r="BK145" t="str">
            <v>LP</v>
          </cell>
          <cell r="BT145">
            <v>0</v>
          </cell>
          <cell r="BV145" t="str">
            <v>LP</v>
          </cell>
          <cell r="CE145">
            <v>1.3854166666666667</v>
          </cell>
          <cell r="CF145">
            <v>22</v>
          </cell>
          <cell r="CG145" t="str">
            <v>H</v>
          </cell>
          <cell r="CP145">
            <v>0.37847222222222227</v>
          </cell>
          <cell r="CQ145">
            <v>26</v>
          </cell>
          <cell r="CR145" t="str">
            <v>H</v>
          </cell>
          <cell r="DA145">
            <v>0.40902777777777782</v>
          </cell>
          <cell r="DB145">
            <v>32</v>
          </cell>
          <cell r="DC145" t="str">
            <v>H</v>
          </cell>
          <cell r="DL145">
            <v>1.1854166666666668</v>
          </cell>
          <cell r="DM145" t="str">
            <v>66-2</v>
          </cell>
          <cell r="DN145" t="str">
            <v>H</v>
          </cell>
          <cell r="DW145">
            <v>0</v>
          </cell>
          <cell r="DY145" t="str">
            <v>LP</v>
          </cell>
          <cell r="EH145">
            <v>0.375</v>
          </cell>
          <cell r="EI145">
            <v>24</v>
          </cell>
          <cell r="EJ145" t="str">
            <v>H</v>
          </cell>
          <cell r="ES145">
            <v>0.3756944444444445</v>
          </cell>
          <cell r="ET145">
            <v>26</v>
          </cell>
          <cell r="EU145" t="str">
            <v>H</v>
          </cell>
          <cell r="FD145">
            <v>0.3756944444444445</v>
          </cell>
          <cell r="FE145">
            <v>26</v>
          </cell>
          <cell r="FF145" t="str">
            <v>TDP</v>
          </cell>
          <cell r="FG145" t="str">
            <v>ARISA DITA PRATAMI</v>
          </cell>
          <cell r="FH145" t="str">
            <v>CES</v>
          </cell>
          <cell r="FO145">
            <v>0.19027777777777777</v>
          </cell>
          <cell r="FP145" t="str">
            <v>66-2</v>
          </cell>
          <cell r="FQ145" t="str">
            <v>H</v>
          </cell>
          <cell r="FZ145">
            <v>0</v>
          </cell>
          <cell r="GB145" t="str">
            <v>LP</v>
          </cell>
          <cell r="GK145">
            <v>0</v>
          </cell>
          <cell r="GM145" t="str">
            <v>LP</v>
          </cell>
          <cell r="GV145">
            <v>0.375</v>
          </cell>
          <cell r="GW145">
            <v>22</v>
          </cell>
          <cell r="GX145" t="str">
            <v>H</v>
          </cell>
          <cell r="HG145">
            <v>0.38472222222222224</v>
          </cell>
          <cell r="HH145">
            <v>26</v>
          </cell>
          <cell r="HI145" t="str">
            <v>H</v>
          </cell>
          <cell r="HR145">
            <v>0.38124999999999992</v>
          </cell>
          <cell r="HS145">
            <v>28</v>
          </cell>
          <cell r="HT145" t="str">
            <v>H</v>
          </cell>
          <cell r="IC145">
            <v>0.38194444444444448</v>
          </cell>
          <cell r="ID145">
            <v>32</v>
          </cell>
          <cell r="IE145" t="str">
            <v>H</v>
          </cell>
          <cell r="IN145">
            <v>0.18819444444444444</v>
          </cell>
          <cell r="IO145" t="str">
            <v>66-2</v>
          </cell>
          <cell r="IP145" t="str">
            <v>H</v>
          </cell>
          <cell r="JF145">
            <v>0</v>
          </cell>
          <cell r="JH145" t="str">
            <v>LP</v>
          </cell>
          <cell r="JQ145">
            <v>1.4076388888888889</v>
          </cell>
          <cell r="JR145">
            <v>25</v>
          </cell>
          <cell r="JS145" t="str">
            <v>H</v>
          </cell>
          <cell r="KB145">
            <v>0.4159722222222223</v>
          </cell>
          <cell r="KC145">
            <v>22</v>
          </cell>
          <cell r="KD145" t="str">
            <v>TDT</v>
          </cell>
          <cell r="KE145" t="str">
            <v>WIDI HAYATI NINGRUM</v>
          </cell>
          <cell r="KM145">
            <v>0.41666666666666663</v>
          </cell>
          <cell r="KN145">
            <v>30</v>
          </cell>
          <cell r="KO145" t="str">
            <v>H</v>
          </cell>
          <cell r="KX145">
            <v>0.41666666666666669</v>
          </cell>
          <cell r="KY145">
            <v>32</v>
          </cell>
          <cell r="KZ145" t="str">
            <v>H</v>
          </cell>
          <cell r="LI145">
            <v>0.30208333333333331</v>
          </cell>
          <cell r="LJ145">
            <v>32</v>
          </cell>
          <cell r="LK145" t="str">
            <v>H</v>
          </cell>
          <cell r="LO145" t="str">
            <v>SAKIT</v>
          </cell>
          <cell r="NB145" t="str">
            <v>66-2</v>
          </cell>
          <cell r="NC145">
            <v>0</v>
          </cell>
          <cell r="ND145">
            <v>26</v>
          </cell>
          <cell r="NE145">
            <v>0</v>
          </cell>
          <cell r="NF145">
            <v>0</v>
          </cell>
          <cell r="NG145">
            <v>0</v>
          </cell>
          <cell r="NH145">
            <v>22</v>
          </cell>
          <cell r="NI145">
            <v>26</v>
          </cell>
          <cell r="NJ145">
            <v>32</v>
          </cell>
          <cell r="NK145" t="str">
            <v>66-2</v>
          </cell>
          <cell r="NL145">
            <v>0</v>
          </cell>
          <cell r="NM145">
            <v>24</v>
          </cell>
          <cell r="NN145">
            <v>26</v>
          </cell>
          <cell r="NO145">
            <v>26</v>
          </cell>
          <cell r="NP145" t="str">
            <v>66-2</v>
          </cell>
          <cell r="NQ145">
            <v>0</v>
          </cell>
          <cell r="NR145">
            <v>0</v>
          </cell>
          <cell r="NS145">
            <v>22</v>
          </cell>
          <cell r="NT145">
            <v>26</v>
          </cell>
          <cell r="NU145">
            <v>28</v>
          </cell>
          <cell r="NV145">
            <v>32</v>
          </cell>
          <cell r="NW145" t="str">
            <v>66-2</v>
          </cell>
          <cell r="NX145">
            <v>0</v>
          </cell>
          <cell r="NY145">
            <v>25</v>
          </cell>
          <cell r="NZ145">
            <v>22</v>
          </cell>
          <cell r="OA145">
            <v>30</v>
          </cell>
          <cell r="OB145">
            <v>32</v>
          </cell>
          <cell r="OC145">
            <v>32</v>
          </cell>
          <cell r="OD145">
            <v>0</v>
          </cell>
          <cell r="OE145">
            <v>0</v>
          </cell>
          <cell r="OF145">
            <v>0</v>
          </cell>
          <cell r="OH145" t="str">
            <v>H</v>
          </cell>
          <cell r="OI145" t="str">
            <v>LP</v>
          </cell>
          <cell r="OJ145" t="str">
            <v>H</v>
          </cell>
          <cell r="OK145" t="str">
            <v>C</v>
          </cell>
          <cell r="OL145" t="str">
            <v>LP</v>
          </cell>
          <cell r="OM145" t="str">
            <v>LP</v>
          </cell>
          <cell r="ON145" t="str">
            <v>H</v>
          </cell>
          <cell r="OO145" t="str">
            <v>H</v>
          </cell>
          <cell r="OP145" t="str">
            <v>H</v>
          </cell>
          <cell r="OQ145" t="str">
            <v>H</v>
          </cell>
          <cell r="OR145" t="str">
            <v>LP</v>
          </cell>
          <cell r="OS145" t="str">
            <v>H</v>
          </cell>
          <cell r="OT145" t="str">
            <v>H</v>
          </cell>
          <cell r="OU145" t="str">
            <v>TDP</v>
          </cell>
          <cell r="OV145" t="str">
            <v>H</v>
          </cell>
          <cell r="OW145" t="str">
            <v>LP</v>
          </cell>
          <cell r="OX145" t="str">
            <v>LP</v>
          </cell>
          <cell r="OY145" t="str">
            <v>H</v>
          </cell>
          <cell r="OZ145" t="str">
            <v>H</v>
          </cell>
          <cell r="PA145" t="str">
            <v>H</v>
          </cell>
          <cell r="PB145" t="str">
            <v>H</v>
          </cell>
          <cell r="PC145" t="str">
            <v>H</v>
          </cell>
          <cell r="PD145" t="str">
            <v>LP</v>
          </cell>
          <cell r="PE145" t="str">
            <v>H</v>
          </cell>
          <cell r="PF145" t="str">
            <v>TDT</v>
          </cell>
          <cell r="PG145" t="str">
            <v>H</v>
          </cell>
          <cell r="PH145" t="str">
            <v>H</v>
          </cell>
          <cell r="PI145" t="str">
            <v>H</v>
          </cell>
          <cell r="PJ145">
            <v>0</v>
          </cell>
          <cell r="PK145">
            <v>0</v>
          </cell>
          <cell r="PL145">
            <v>0</v>
          </cell>
          <cell r="PN145">
            <v>0</v>
          </cell>
          <cell r="PO145">
            <v>0</v>
          </cell>
          <cell r="PP145">
            <v>0</v>
          </cell>
          <cell r="PQ145">
            <v>0</v>
          </cell>
          <cell r="PR145">
            <v>0</v>
          </cell>
          <cell r="PS145">
            <v>0</v>
          </cell>
          <cell r="PT145">
            <v>0</v>
          </cell>
          <cell r="PU145">
            <v>0</v>
          </cell>
          <cell r="PV145">
            <v>0</v>
          </cell>
          <cell r="PW145">
            <v>0</v>
          </cell>
          <cell r="PX145">
            <v>0</v>
          </cell>
          <cell r="PY145">
            <v>0</v>
          </cell>
          <cell r="PZ145">
            <v>0</v>
          </cell>
          <cell r="QA145" t="str">
            <v>ARISA DITA PRATAMI</v>
          </cell>
          <cell r="QB145">
            <v>0</v>
          </cell>
          <cell r="QC145">
            <v>0</v>
          </cell>
          <cell r="QD145">
            <v>0</v>
          </cell>
          <cell r="QE145">
            <v>0</v>
          </cell>
          <cell r="QF145">
            <v>0</v>
          </cell>
          <cell r="QG145">
            <v>0</v>
          </cell>
          <cell r="QH145">
            <v>0</v>
          </cell>
          <cell r="QI145">
            <v>0</v>
          </cell>
          <cell r="QJ145">
            <v>0</v>
          </cell>
          <cell r="QK145">
            <v>0</v>
          </cell>
          <cell r="QL145" t="str">
            <v>WIDI HAYATI NINGRUM</v>
          </cell>
          <cell r="QM145">
            <v>0</v>
          </cell>
          <cell r="QN145">
            <v>0</v>
          </cell>
          <cell r="QO145">
            <v>0</v>
          </cell>
          <cell r="QP145">
            <v>0</v>
          </cell>
          <cell r="QQ145">
            <v>0</v>
          </cell>
          <cell r="QR145">
            <v>0</v>
          </cell>
          <cell r="QT145">
            <v>0</v>
          </cell>
          <cell r="QU145">
            <v>0</v>
          </cell>
          <cell r="QV145">
            <v>0</v>
          </cell>
          <cell r="QW145">
            <v>0</v>
          </cell>
          <cell r="QX145">
            <v>0</v>
          </cell>
          <cell r="QY145">
            <v>0</v>
          </cell>
          <cell r="QZ145">
            <v>0</v>
          </cell>
          <cell r="RA145">
            <v>0</v>
          </cell>
          <cell r="RB145">
            <v>0</v>
          </cell>
          <cell r="RC145">
            <v>0</v>
          </cell>
          <cell r="RD145">
            <v>0</v>
          </cell>
          <cell r="RE145">
            <v>0</v>
          </cell>
          <cell r="RF145">
            <v>0</v>
          </cell>
          <cell r="RG145" t="str">
            <v>CES</v>
          </cell>
          <cell r="RH145">
            <v>0</v>
          </cell>
          <cell r="RI145">
            <v>0</v>
          </cell>
          <cell r="RJ145">
            <v>0</v>
          </cell>
          <cell r="RK145">
            <v>0</v>
          </cell>
          <cell r="RL145">
            <v>0</v>
          </cell>
          <cell r="RM145">
            <v>0</v>
          </cell>
          <cell r="RN145">
            <v>0</v>
          </cell>
          <cell r="RO145">
            <v>0</v>
          </cell>
          <cell r="RP145">
            <v>0</v>
          </cell>
          <cell r="RQ145">
            <v>0</v>
          </cell>
          <cell r="RR145">
            <v>0</v>
          </cell>
          <cell r="RS145">
            <v>0</v>
          </cell>
          <cell r="RT145">
            <v>0</v>
          </cell>
          <cell r="RU145">
            <v>0</v>
          </cell>
          <cell r="RV145">
            <v>0</v>
          </cell>
          <cell r="RW145">
            <v>0</v>
          </cell>
          <cell r="RX145">
            <v>0</v>
          </cell>
          <cell r="RZ145">
            <v>0.1875</v>
          </cell>
          <cell r="SA145">
            <v>0</v>
          </cell>
          <cell r="SB145">
            <v>0.37013888888888896</v>
          </cell>
          <cell r="SC145">
            <v>0</v>
          </cell>
          <cell r="SD145">
            <v>0</v>
          </cell>
          <cell r="SE145">
            <v>0</v>
          </cell>
          <cell r="SF145">
            <v>1.3854166666666667</v>
          </cell>
          <cell r="SG145">
            <v>0.37847222222222227</v>
          </cell>
          <cell r="SH145">
            <v>0.40902777777777782</v>
          </cell>
          <cell r="SI145">
            <v>1.1854166666666668</v>
          </cell>
          <cell r="SJ145">
            <v>0</v>
          </cell>
          <cell r="SK145">
            <v>0.375</v>
          </cell>
          <cell r="SL145">
            <v>0.3756944444444445</v>
          </cell>
          <cell r="SM145">
            <v>0.3756944444444445</v>
          </cell>
          <cell r="SN145">
            <v>0.19027777777777777</v>
          </cell>
          <cell r="SO145">
            <v>0</v>
          </cell>
          <cell r="SP145">
            <v>0</v>
          </cell>
          <cell r="SQ145">
            <v>0.375</v>
          </cell>
          <cell r="SR145">
            <v>0.38472222222222224</v>
          </cell>
          <cell r="SS145">
            <v>0.38124999999999992</v>
          </cell>
          <cell r="ST145">
            <v>0.38194444444444448</v>
          </cell>
          <cell r="SU145">
            <v>0.18819444444444444</v>
          </cell>
          <cell r="SV145">
            <v>0</v>
          </cell>
          <cell r="SW145">
            <v>1.4076388888888889</v>
          </cell>
          <cell r="SX145">
            <v>0.4159722222222223</v>
          </cell>
          <cell r="SY145">
            <v>0.41666666666666663</v>
          </cell>
          <cell r="SZ145">
            <v>0.41666666666666669</v>
          </cell>
          <cell r="TA145">
            <v>0.30208333333333331</v>
          </cell>
          <cell r="TB145">
            <v>0</v>
          </cell>
          <cell r="TC145">
            <v>0</v>
          </cell>
          <cell r="TD145">
            <v>0</v>
          </cell>
          <cell r="TF145">
            <v>0</v>
          </cell>
          <cell r="TG145">
            <v>0</v>
          </cell>
          <cell r="TH145">
            <v>0</v>
          </cell>
          <cell r="TI145">
            <v>0</v>
          </cell>
          <cell r="TJ145">
            <v>0</v>
          </cell>
          <cell r="TK145">
            <v>0</v>
          </cell>
          <cell r="TL145">
            <v>0</v>
          </cell>
          <cell r="TM145">
            <v>0</v>
          </cell>
          <cell r="TN145">
            <v>0</v>
          </cell>
          <cell r="TO145">
            <v>0</v>
          </cell>
          <cell r="TP145">
            <v>0</v>
          </cell>
          <cell r="TQ145">
            <v>0</v>
          </cell>
          <cell r="TR145">
            <v>0</v>
          </cell>
          <cell r="TS145">
            <v>0</v>
          </cell>
          <cell r="TT145">
            <v>0</v>
          </cell>
          <cell r="TU145">
            <v>0</v>
          </cell>
          <cell r="TV145">
            <v>0</v>
          </cell>
          <cell r="TW145">
            <v>0</v>
          </cell>
          <cell r="TX145">
            <v>0</v>
          </cell>
          <cell r="TY145">
            <v>0</v>
          </cell>
          <cell r="TZ145">
            <v>0</v>
          </cell>
          <cell r="UA145">
            <v>0</v>
          </cell>
          <cell r="UB145">
            <v>0</v>
          </cell>
          <cell r="UC145">
            <v>0</v>
          </cell>
          <cell r="UD145">
            <v>0</v>
          </cell>
          <cell r="UE145">
            <v>0</v>
          </cell>
          <cell r="UF145">
            <v>0</v>
          </cell>
          <cell r="UG145">
            <v>0</v>
          </cell>
          <cell r="UH145">
            <v>0</v>
          </cell>
          <cell r="UI145">
            <v>0</v>
          </cell>
          <cell r="UJ145">
            <v>0</v>
          </cell>
          <cell r="UL145">
            <v>0</v>
          </cell>
          <cell r="UM145">
            <v>0</v>
          </cell>
          <cell r="UN145">
            <v>0</v>
          </cell>
          <cell r="UO145">
            <v>0</v>
          </cell>
          <cell r="UP145">
            <v>0</v>
          </cell>
          <cell r="UQ145">
            <v>0</v>
          </cell>
          <cell r="UR145">
            <v>0</v>
          </cell>
          <cell r="US145">
            <v>0</v>
          </cell>
          <cell r="UT145">
            <v>0</v>
          </cell>
          <cell r="UU145">
            <v>0</v>
          </cell>
          <cell r="UV145">
            <v>0</v>
          </cell>
          <cell r="UW145">
            <v>0</v>
          </cell>
          <cell r="UX145">
            <v>0</v>
          </cell>
          <cell r="UY145">
            <v>0</v>
          </cell>
          <cell r="UZ145">
            <v>0</v>
          </cell>
          <cell r="VA145">
            <v>0</v>
          </cell>
          <cell r="VB145">
            <v>0</v>
          </cell>
          <cell r="VC145">
            <v>0</v>
          </cell>
          <cell r="VD145">
            <v>0</v>
          </cell>
          <cell r="VE145">
            <v>0</v>
          </cell>
          <cell r="VF145">
            <v>0</v>
          </cell>
          <cell r="VG145">
            <v>0</v>
          </cell>
          <cell r="VH145">
            <v>0</v>
          </cell>
          <cell r="VI145">
            <v>0</v>
          </cell>
          <cell r="VJ145">
            <v>0</v>
          </cell>
          <cell r="VK145">
            <v>0</v>
          </cell>
          <cell r="VL145">
            <v>0</v>
          </cell>
          <cell r="VM145">
            <v>0</v>
          </cell>
          <cell r="VN145">
            <v>0</v>
          </cell>
          <cell r="VO145">
            <v>0</v>
          </cell>
          <cell r="VP145">
            <v>0</v>
          </cell>
          <cell r="VR145">
            <v>21</v>
          </cell>
          <cell r="VS145">
            <v>28</v>
          </cell>
          <cell r="VT145">
            <v>21</v>
          </cell>
          <cell r="VU145">
            <v>20</v>
          </cell>
          <cell r="VV145">
            <v>7</v>
          </cell>
          <cell r="VW145">
            <v>0</v>
          </cell>
          <cell r="VX145">
            <v>0</v>
          </cell>
          <cell r="VY145">
            <v>0</v>
          </cell>
          <cell r="VZ145">
            <v>0</v>
          </cell>
          <cell r="WA145">
            <v>0</v>
          </cell>
          <cell r="WB145">
            <v>0</v>
          </cell>
          <cell r="WC145">
            <v>0</v>
          </cell>
          <cell r="WD145">
            <v>0</v>
          </cell>
          <cell r="WE145">
            <v>1</v>
          </cell>
          <cell r="WF145">
            <v>0</v>
          </cell>
          <cell r="WG145">
            <v>0</v>
          </cell>
          <cell r="WH145">
            <v>0</v>
          </cell>
          <cell r="WI145">
            <v>0</v>
          </cell>
          <cell r="WJ145">
            <v>1</v>
          </cell>
          <cell r="WK145">
            <v>0</v>
          </cell>
          <cell r="WL145">
            <v>0</v>
          </cell>
          <cell r="WM145">
            <v>0</v>
          </cell>
          <cell r="WN145">
            <v>0</v>
          </cell>
          <cell r="WO145">
            <v>4</v>
          </cell>
          <cell r="WP145">
            <v>0</v>
          </cell>
          <cell r="WQ145">
            <v>1</v>
          </cell>
          <cell r="WR145">
            <v>1</v>
          </cell>
          <cell r="WS145">
            <v>2</v>
          </cell>
          <cell r="WT145">
            <v>0</v>
          </cell>
          <cell r="WU145">
            <v>0</v>
          </cell>
          <cell r="WV145">
            <v>0</v>
          </cell>
          <cell r="WW145">
            <v>0</v>
          </cell>
          <cell r="WX145">
            <v>0</v>
          </cell>
          <cell r="WY145">
            <v>1</v>
          </cell>
          <cell r="WZ145">
            <v>0</v>
          </cell>
          <cell r="XA145">
            <v>0</v>
          </cell>
          <cell r="XB145">
            <v>1</v>
          </cell>
          <cell r="XC145">
            <v>0</v>
          </cell>
          <cell r="XD145">
            <v>0</v>
          </cell>
          <cell r="XE145">
            <v>0</v>
          </cell>
          <cell r="XF145">
            <v>0</v>
          </cell>
          <cell r="XG145">
            <v>0</v>
          </cell>
          <cell r="XH145">
            <v>0</v>
          </cell>
          <cell r="XI145">
            <v>0</v>
          </cell>
          <cell r="XJ145">
            <v>1</v>
          </cell>
          <cell r="XK145">
            <v>6</v>
          </cell>
          <cell r="XL145">
            <v>7</v>
          </cell>
          <cell r="XM145">
            <v>7</v>
          </cell>
          <cell r="XN145">
            <v>20</v>
          </cell>
          <cell r="XO145">
            <v>0</v>
          </cell>
          <cell r="XP145">
            <v>0</v>
          </cell>
          <cell r="XQ145">
            <v>0</v>
          </cell>
          <cell r="XR145">
            <v>0</v>
          </cell>
          <cell r="XS145">
            <v>0</v>
          </cell>
          <cell r="XT145">
            <v>0</v>
          </cell>
          <cell r="XU145">
            <v>0</v>
          </cell>
          <cell r="XV145">
            <v>0</v>
          </cell>
          <cell r="XW145">
            <v>3</v>
          </cell>
          <cell r="XX145">
            <v>3</v>
          </cell>
          <cell r="XY145">
            <v>3</v>
          </cell>
          <cell r="XZ145">
            <v>9</v>
          </cell>
          <cell r="YA145">
            <v>0</v>
          </cell>
          <cell r="YB145">
            <v>0</v>
          </cell>
          <cell r="YC145">
            <v>0</v>
          </cell>
          <cell r="YD145">
            <v>0</v>
          </cell>
          <cell r="YE145">
            <v>0</v>
          </cell>
          <cell r="YF145">
            <v>40</v>
          </cell>
          <cell r="YG145">
            <v>1</v>
          </cell>
          <cell r="YH145">
            <v>1</v>
          </cell>
          <cell r="YI145">
            <v>1</v>
          </cell>
          <cell r="YJ145">
            <v>1</v>
          </cell>
          <cell r="YL145">
            <v>1</v>
          </cell>
          <cell r="YM145" t="str">
            <v>B</v>
          </cell>
          <cell r="YN145">
            <v>1</v>
          </cell>
          <cell r="YO145">
            <v>0</v>
          </cell>
          <cell r="YP145">
            <v>1</v>
          </cell>
        </row>
        <row r="146">
          <cell r="B146" t="str">
            <v>FEBY FEBRIYANSARI</v>
          </cell>
          <cell r="C146">
            <v>70827</v>
          </cell>
          <cell r="D146" t="str">
            <v>6</v>
          </cell>
          <cell r="E146" t="str">
            <v>ISLAM</v>
          </cell>
          <cell r="F146" t="str">
            <v>PKWT</v>
          </cell>
          <cell r="G146" t="str">
            <v>POSTPAID</v>
          </cell>
          <cell r="J146">
            <v>16009144</v>
          </cell>
          <cell r="K146">
            <v>570068</v>
          </cell>
          <cell r="L146" t="str">
            <v>PEREMPUAN</v>
          </cell>
          <cell r="M146" t="str">
            <v>AGENT POSTPAID</v>
          </cell>
          <cell r="N146" t="str">
            <v>ANDRYAN ANAKOTTA PARY</v>
          </cell>
          <cell r="O146" t="str">
            <v>AAN YANUAR</v>
          </cell>
          <cell r="Q146">
            <v>0.37500000000000006</v>
          </cell>
          <cell r="R146">
            <v>26</v>
          </cell>
          <cell r="S146" t="str">
            <v>H</v>
          </cell>
          <cell r="AB146">
            <v>0.37847222222222221</v>
          </cell>
          <cell r="AC146">
            <v>30</v>
          </cell>
          <cell r="AD146" t="str">
            <v>H</v>
          </cell>
          <cell r="AM146">
            <v>0.1875</v>
          </cell>
          <cell r="AN146" t="str">
            <v>66-2</v>
          </cell>
          <cell r="AO146" t="str">
            <v>H</v>
          </cell>
          <cell r="AX146">
            <v>0</v>
          </cell>
          <cell r="AZ146" t="str">
            <v>LP</v>
          </cell>
          <cell r="BI146">
            <v>0.37430555555555545</v>
          </cell>
          <cell r="BJ146">
            <v>22</v>
          </cell>
          <cell r="BK146" t="str">
            <v>H</v>
          </cell>
          <cell r="BT146">
            <v>1.3784722222222223</v>
          </cell>
          <cell r="BU146">
            <v>26</v>
          </cell>
          <cell r="BV146" t="str">
            <v>H</v>
          </cell>
          <cell r="CE146">
            <v>0.38333333333333336</v>
          </cell>
          <cell r="CF146">
            <v>32</v>
          </cell>
          <cell r="CG146" t="str">
            <v>H</v>
          </cell>
          <cell r="CP146">
            <v>0.18819444444444444</v>
          </cell>
          <cell r="CQ146" t="str">
            <v>66-2</v>
          </cell>
          <cell r="CR146" t="str">
            <v>H</v>
          </cell>
          <cell r="DA146">
            <v>0</v>
          </cell>
          <cell r="DC146" t="str">
            <v>LP</v>
          </cell>
          <cell r="DL146">
            <v>0</v>
          </cell>
          <cell r="DN146" t="str">
            <v>LP</v>
          </cell>
          <cell r="DW146">
            <v>2.375</v>
          </cell>
          <cell r="DX146">
            <v>22</v>
          </cell>
          <cell r="DY146" t="str">
            <v>H</v>
          </cell>
          <cell r="EH146">
            <v>0.375</v>
          </cell>
          <cell r="EI146">
            <v>22</v>
          </cell>
          <cell r="EJ146" t="str">
            <v>TDT</v>
          </cell>
          <cell r="EK146" t="str">
            <v>SINTIA WULAN SARI</v>
          </cell>
          <cell r="ES146">
            <v>0.37569444444444444</v>
          </cell>
          <cell r="ET146">
            <v>30</v>
          </cell>
          <cell r="EU146" t="str">
            <v>H</v>
          </cell>
          <cell r="FD146">
            <v>0.18680555555555556</v>
          </cell>
          <cell r="FE146" t="str">
            <v>66-2</v>
          </cell>
          <cell r="FF146" t="str">
            <v>H</v>
          </cell>
          <cell r="FO146">
            <v>0</v>
          </cell>
          <cell r="FQ146" t="str">
            <v>LP</v>
          </cell>
          <cell r="FZ146">
            <v>0</v>
          </cell>
          <cell r="GB146" t="str">
            <v>LP</v>
          </cell>
          <cell r="GK146">
            <v>0.41805555555555546</v>
          </cell>
          <cell r="GL146">
            <v>28</v>
          </cell>
          <cell r="GM146" t="str">
            <v>H</v>
          </cell>
          <cell r="GV146">
            <v>0.37361111111111112</v>
          </cell>
          <cell r="GW146">
            <v>33</v>
          </cell>
          <cell r="GX146" t="str">
            <v>H</v>
          </cell>
          <cell r="HG146">
            <v>0</v>
          </cell>
          <cell r="HI146" t="str">
            <v>C</v>
          </cell>
          <cell r="HR146">
            <v>0</v>
          </cell>
          <cell r="HT146" t="str">
            <v>LP</v>
          </cell>
          <cell r="IC146">
            <v>0.42013888888888895</v>
          </cell>
          <cell r="ID146">
            <v>22</v>
          </cell>
          <cell r="IE146" t="str">
            <v>H</v>
          </cell>
          <cell r="IN146">
            <v>0.41736111111111107</v>
          </cell>
          <cell r="IO146">
            <v>23</v>
          </cell>
          <cell r="IP146" t="str">
            <v>H</v>
          </cell>
          <cell r="JF146">
            <v>0.38194444444444442</v>
          </cell>
          <cell r="JG146">
            <v>30</v>
          </cell>
          <cell r="JH146" t="str">
            <v>H</v>
          </cell>
          <cell r="JQ146">
            <v>1.1854166666666668</v>
          </cell>
          <cell r="JR146" t="str">
            <v>38-2</v>
          </cell>
          <cell r="JS146" t="str">
            <v>H</v>
          </cell>
          <cell r="KB146">
            <v>0</v>
          </cell>
          <cell r="KD146" t="str">
            <v>LP</v>
          </cell>
          <cell r="KM146">
            <v>0.29444444444444451</v>
          </cell>
          <cell r="KN146">
            <v>24</v>
          </cell>
          <cell r="KO146" t="str">
            <v>IMP</v>
          </cell>
          <cell r="KS146" t="str">
            <v>vaksin booster</v>
          </cell>
          <cell r="KX146">
            <v>0.38194444444444442</v>
          </cell>
          <cell r="KY146">
            <v>30</v>
          </cell>
          <cell r="KZ146" t="str">
            <v>H</v>
          </cell>
          <cell r="LI146">
            <v>0.41875000000000001</v>
          </cell>
          <cell r="LJ146">
            <v>32</v>
          </cell>
          <cell r="LK146" t="str">
            <v>H</v>
          </cell>
          <cell r="NB146">
            <v>26</v>
          </cell>
          <cell r="NC146">
            <v>30</v>
          </cell>
          <cell r="ND146" t="str">
            <v>66-2</v>
          </cell>
          <cell r="NE146">
            <v>0</v>
          </cell>
          <cell r="NF146">
            <v>22</v>
          </cell>
          <cell r="NG146">
            <v>26</v>
          </cell>
          <cell r="NH146">
            <v>32</v>
          </cell>
          <cell r="NI146" t="str">
            <v>66-2</v>
          </cell>
          <cell r="NJ146">
            <v>0</v>
          </cell>
          <cell r="NK146">
            <v>0</v>
          </cell>
          <cell r="NL146">
            <v>22</v>
          </cell>
          <cell r="NM146">
            <v>22</v>
          </cell>
          <cell r="NN146">
            <v>30</v>
          </cell>
          <cell r="NO146" t="str">
            <v>66-2</v>
          </cell>
          <cell r="NP146">
            <v>0</v>
          </cell>
          <cell r="NQ146">
            <v>0</v>
          </cell>
          <cell r="NR146">
            <v>28</v>
          </cell>
          <cell r="NS146">
            <v>33</v>
          </cell>
          <cell r="NT146">
            <v>0</v>
          </cell>
          <cell r="NU146">
            <v>0</v>
          </cell>
          <cell r="NV146">
            <v>22</v>
          </cell>
          <cell r="NW146">
            <v>23</v>
          </cell>
          <cell r="NX146">
            <v>30</v>
          </cell>
          <cell r="NY146" t="str">
            <v>38-2</v>
          </cell>
          <cell r="NZ146">
            <v>0</v>
          </cell>
          <cell r="OA146">
            <v>24</v>
          </cell>
          <cell r="OB146">
            <v>30</v>
          </cell>
          <cell r="OC146">
            <v>32</v>
          </cell>
          <cell r="OD146">
            <v>0</v>
          </cell>
          <cell r="OE146">
            <v>0</v>
          </cell>
          <cell r="OF146">
            <v>0</v>
          </cell>
          <cell r="OH146" t="str">
            <v>H</v>
          </cell>
          <cell r="OI146" t="str">
            <v>H</v>
          </cell>
          <cell r="OJ146" t="str">
            <v>H</v>
          </cell>
          <cell r="OK146" t="str">
            <v>LP</v>
          </cell>
          <cell r="OL146" t="str">
            <v>H</v>
          </cell>
          <cell r="OM146" t="str">
            <v>H</v>
          </cell>
          <cell r="ON146" t="str">
            <v>H</v>
          </cell>
          <cell r="OO146" t="str">
            <v>H</v>
          </cell>
          <cell r="OP146" t="str">
            <v>LP</v>
          </cell>
          <cell r="OQ146" t="str">
            <v>LP</v>
          </cell>
          <cell r="OR146" t="str">
            <v>H</v>
          </cell>
          <cell r="OS146" t="str">
            <v>TDT</v>
          </cell>
          <cell r="OT146" t="str">
            <v>H</v>
          </cell>
          <cell r="OU146" t="str">
            <v>H</v>
          </cell>
          <cell r="OV146" t="str">
            <v>LP</v>
          </cell>
          <cell r="OW146" t="str">
            <v>LP</v>
          </cell>
          <cell r="OX146" t="str">
            <v>H</v>
          </cell>
          <cell r="OY146" t="str">
            <v>H</v>
          </cell>
          <cell r="OZ146" t="str">
            <v>C</v>
          </cell>
          <cell r="PA146" t="str">
            <v>LP</v>
          </cell>
          <cell r="PB146" t="str">
            <v>H</v>
          </cell>
          <cell r="PC146" t="str">
            <v>H</v>
          </cell>
          <cell r="PD146" t="str">
            <v>H</v>
          </cell>
          <cell r="PE146" t="str">
            <v>H</v>
          </cell>
          <cell r="PF146" t="str">
            <v>LP</v>
          </cell>
          <cell r="PG146" t="str">
            <v>IMP</v>
          </cell>
          <cell r="PH146" t="str">
            <v>H</v>
          </cell>
          <cell r="PI146" t="str">
            <v>H</v>
          </cell>
          <cell r="PJ146">
            <v>0</v>
          </cell>
          <cell r="PK146">
            <v>0</v>
          </cell>
          <cell r="PL146">
            <v>0</v>
          </cell>
          <cell r="PN146">
            <v>0</v>
          </cell>
          <cell r="PO146">
            <v>0</v>
          </cell>
          <cell r="PP146">
            <v>0</v>
          </cell>
          <cell r="PQ146">
            <v>0</v>
          </cell>
          <cell r="PR146">
            <v>0</v>
          </cell>
          <cell r="PS146">
            <v>0</v>
          </cell>
          <cell r="PT146">
            <v>0</v>
          </cell>
          <cell r="PU146">
            <v>0</v>
          </cell>
          <cell r="PV146">
            <v>0</v>
          </cell>
          <cell r="PW146">
            <v>0</v>
          </cell>
          <cell r="PX146">
            <v>0</v>
          </cell>
          <cell r="PY146" t="str">
            <v>SINTIA WULAN SARI</v>
          </cell>
          <cell r="PZ146">
            <v>0</v>
          </cell>
          <cell r="QA146">
            <v>0</v>
          </cell>
          <cell r="QB146">
            <v>0</v>
          </cell>
          <cell r="QC146">
            <v>0</v>
          </cell>
          <cell r="QD146">
            <v>0</v>
          </cell>
          <cell r="QE146">
            <v>0</v>
          </cell>
          <cell r="QF146">
            <v>0</v>
          </cell>
          <cell r="QG146">
            <v>0</v>
          </cell>
          <cell r="QH146">
            <v>0</v>
          </cell>
          <cell r="QI146">
            <v>0</v>
          </cell>
          <cell r="QJ146">
            <v>0</v>
          </cell>
          <cell r="QK146">
            <v>0</v>
          </cell>
          <cell r="QL146">
            <v>0</v>
          </cell>
          <cell r="QM146">
            <v>0</v>
          </cell>
          <cell r="QN146">
            <v>0</v>
          </cell>
          <cell r="QO146">
            <v>0</v>
          </cell>
          <cell r="QP146">
            <v>0</v>
          </cell>
          <cell r="QQ146">
            <v>0</v>
          </cell>
          <cell r="QR146">
            <v>0</v>
          </cell>
          <cell r="QT146">
            <v>0</v>
          </cell>
          <cell r="QU146">
            <v>0</v>
          </cell>
          <cell r="QV146">
            <v>0</v>
          </cell>
          <cell r="QW146">
            <v>0</v>
          </cell>
          <cell r="QX146">
            <v>0</v>
          </cell>
          <cell r="QY146">
            <v>0</v>
          </cell>
          <cell r="QZ146">
            <v>0</v>
          </cell>
          <cell r="RA146">
            <v>0</v>
          </cell>
          <cell r="RB146">
            <v>0</v>
          </cell>
          <cell r="RC146">
            <v>0</v>
          </cell>
          <cell r="RD146">
            <v>0</v>
          </cell>
          <cell r="RE146">
            <v>0</v>
          </cell>
          <cell r="RF146">
            <v>0</v>
          </cell>
          <cell r="RG146">
            <v>0</v>
          </cell>
          <cell r="RH146">
            <v>0</v>
          </cell>
          <cell r="RI146">
            <v>0</v>
          </cell>
          <cell r="RJ146">
            <v>0</v>
          </cell>
          <cell r="RK146">
            <v>0</v>
          </cell>
          <cell r="RL146">
            <v>0</v>
          </cell>
          <cell r="RM146">
            <v>0</v>
          </cell>
          <cell r="RN146">
            <v>0</v>
          </cell>
          <cell r="RO146">
            <v>0</v>
          </cell>
          <cell r="RP146">
            <v>0</v>
          </cell>
          <cell r="RQ146">
            <v>0</v>
          </cell>
          <cell r="RR146">
            <v>0</v>
          </cell>
          <cell r="RS146">
            <v>0</v>
          </cell>
          <cell r="RT146">
            <v>0</v>
          </cell>
          <cell r="RU146">
            <v>0</v>
          </cell>
          <cell r="RV146">
            <v>0</v>
          </cell>
          <cell r="RW146">
            <v>0</v>
          </cell>
          <cell r="RX146">
            <v>0</v>
          </cell>
          <cell r="RZ146">
            <v>0.37500000000000006</v>
          </cell>
          <cell r="SA146">
            <v>0.37847222222222221</v>
          </cell>
          <cell r="SB146">
            <v>0.1875</v>
          </cell>
          <cell r="SC146">
            <v>0</v>
          </cell>
          <cell r="SD146">
            <v>0.37430555555555545</v>
          </cell>
          <cell r="SE146">
            <v>1.3784722222222223</v>
          </cell>
          <cell r="SF146">
            <v>0.38333333333333336</v>
          </cell>
          <cell r="SG146">
            <v>0.18819444444444444</v>
          </cell>
          <cell r="SH146">
            <v>0</v>
          </cell>
          <cell r="SI146">
            <v>0</v>
          </cell>
          <cell r="SJ146">
            <v>2.375</v>
          </cell>
          <cell r="SK146">
            <v>0.375</v>
          </cell>
          <cell r="SL146">
            <v>0.37569444444444444</v>
          </cell>
          <cell r="SM146">
            <v>0.18680555555555556</v>
          </cell>
          <cell r="SN146">
            <v>0</v>
          </cell>
          <cell r="SO146">
            <v>0</v>
          </cell>
          <cell r="SP146">
            <v>0.41805555555555546</v>
          </cell>
          <cell r="SQ146">
            <v>0.37361111111111112</v>
          </cell>
          <cell r="SR146">
            <v>0</v>
          </cell>
          <cell r="SS146">
            <v>0</v>
          </cell>
          <cell r="ST146">
            <v>0.42013888888888895</v>
          </cell>
          <cell r="SU146">
            <v>0.41736111111111107</v>
          </cell>
          <cell r="SV146">
            <v>0.38194444444444442</v>
          </cell>
          <cell r="SW146">
            <v>1.1854166666666668</v>
          </cell>
          <cell r="SX146">
            <v>0</v>
          </cell>
          <cell r="SY146">
            <v>0.29444444444444451</v>
          </cell>
          <cell r="SZ146">
            <v>0.38194444444444442</v>
          </cell>
          <cell r="TA146">
            <v>0.41875000000000001</v>
          </cell>
          <cell r="TB146">
            <v>0</v>
          </cell>
          <cell r="TC146">
            <v>0</v>
          </cell>
          <cell r="TD146">
            <v>0</v>
          </cell>
          <cell r="TF146">
            <v>0</v>
          </cell>
          <cell r="TG146">
            <v>0</v>
          </cell>
          <cell r="TH146">
            <v>0</v>
          </cell>
          <cell r="TI146">
            <v>0</v>
          </cell>
          <cell r="TJ146">
            <v>0</v>
          </cell>
          <cell r="TK146">
            <v>0</v>
          </cell>
          <cell r="TL146">
            <v>0</v>
          </cell>
          <cell r="TM146">
            <v>0</v>
          </cell>
          <cell r="TN146">
            <v>0</v>
          </cell>
          <cell r="TO146">
            <v>0</v>
          </cell>
          <cell r="TP146">
            <v>0</v>
          </cell>
          <cell r="TQ146">
            <v>0</v>
          </cell>
          <cell r="TR146">
            <v>0</v>
          </cell>
          <cell r="TS146">
            <v>0</v>
          </cell>
          <cell r="TT146">
            <v>0</v>
          </cell>
          <cell r="TU146">
            <v>0</v>
          </cell>
          <cell r="TV146">
            <v>0</v>
          </cell>
          <cell r="TW146">
            <v>0</v>
          </cell>
          <cell r="TX146">
            <v>0</v>
          </cell>
          <cell r="TY146">
            <v>0</v>
          </cell>
          <cell r="TZ146">
            <v>0</v>
          </cell>
          <cell r="UA146">
            <v>0</v>
          </cell>
          <cell r="UB146">
            <v>0</v>
          </cell>
          <cell r="UC146">
            <v>0</v>
          </cell>
          <cell r="UD146">
            <v>0</v>
          </cell>
          <cell r="UE146">
            <v>0</v>
          </cell>
          <cell r="UF146">
            <v>0</v>
          </cell>
          <cell r="UG146">
            <v>0</v>
          </cell>
          <cell r="UH146">
            <v>0</v>
          </cell>
          <cell r="UI146">
            <v>0</v>
          </cell>
          <cell r="UJ146">
            <v>0</v>
          </cell>
          <cell r="UL146">
            <v>0</v>
          </cell>
          <cell r="UM146">
            <v>0</v>
          </cell>
          <cell r="UN146">
            <v>0</v>
          </cell>
          <cell r="UO146">
            <v>0</v>
          </cell>
          <cell r="UP146">
            <v>0</v>
          </cell>
          <cell r="UQ146">
            <v>0</v>
          </cell>
          <cell r="UR146">
            <v>0</v>
          </cell>
          <cell r="US146">
            <v>0</v>
          </cell>
          <cell r="UT146">
            <v>0</v>
          </cell>
          <cell r="UU146">
            <v>0</v>
          </cell>
          <cell r="UV146">
            <v>0</v>
          </cell>
          <cell r="UW146">
            <v>0</v>
          </cell>
          <cell r="UX146">
            <v>0</v>
          </cell>
          <cell r="UY146">
            <v>0</v>
          </cell>
          <cell r="UZ146">
            <v>0</v>
          </cell>
          <cell r="VA146">
            <v>0</v>
          </cell>
          <cell r="VB146">
            <v>0</v>
          </cell>
          <cell r="VC146">
            <v>0</v>
          </cell>
          <cell r="VD146">
            <v>0</v>
          </cell>
          <cell r="VE146">
            <v>0</v>
          </cell>
          <cell r="VF146">
            <v>0</v>
          </cell>
          <cell r="VG146">
            <v>0</v>
          </cell>
          <cell r="VH146">
            <v>0</v>
          </cell>
          <cell r="VI146">
            <v>0</v>
          </cell>
          <cell r="VJ146">
            <v>0</v>
          </cell>
          <cell r="VK146">
            <v>0</v>
          </cell>
          <cell r="VL146">
            <v>0</v>
          </cell>
          <cell r="VM146">
            <v>0</v>
          </cell>
          <cell r="VN146">
            <v>0</v>
          </cell>
          <cell r="VO146">
            <v>0</v>
          </cell>
          <cell r="VP146">
            <v>0</v>
          </cell>
          <cell r="VR146">
            <v>21</v>
          </cell>
          <cell r="VS146">
            <v>28</v>
          </cell>
          <cell r="VT146">
            <v>21</v>
          </cell>
          <cell r="VU146">
            <v>20</v>
          </cell>
          <cell r="VV146">
            <v>7</v>
          </cell>
          <cell r="VW146">
            <v>0</v>
          </cell>
          <cell r="VX146">
            <v>0</v>
          </cell>
          <cell r="VY146">
            <v>0</v>
          </cell>
          <cell r="VZ146">
            <v>0</v>
          </cell>
          <cell r="WA146">
            <v>0</v>
          </cell>
          <cell r="WB146">
            <v>0</v>
          </cell>
          <cell r="WC146">
            <v>0</v>
          </cell>
          <cell r="WD146">
            <v>0</v>
          </cell>
          <cell r="WE146">
            <v>1</v>
          </cell>
          <cell r="WF146">
            <v>0</v>
          </cell>
          <cell r="WG146">
            <v>0</v>
          </cell>
          <cell r="WH146">
            <v>0</v>
          </cell>
          <cell r="WI146">
            <v>0</v>
          </cell>
          <cell r="WJ146">
            <v>1</v>
          </cell>
          <cell r="WK146">
            <v>0</v>
          </cell>
          <cell r="WL146">
            <v>0</v>
          </cell>
          <cell r="WM146">
            <v>0</v>
          </cell>
          <cell r="WN146">
            <v>0</v>
          </cell>
          <cell r="WO146">
            <v>3</v>
          </cell>
          <cell r="WP146">
            <v>0</v>
          </cell>
          <cell r="WQ146">
            <v>1</v>
          </cell>
          <cell r="WR146">
            <v>0</v>
          </cell>
          <cell r="WS146">
            <v>1</v>
          </cell>
          <cell r="WT146">
            <v>0</v>
          </cell>
          <cell r="WU146">
            <v>0</v>
          </cell>
          <cell r="WV146">
            <v>0</v>
          </cell>
          <cell r="WW146">
            <v>0</v>
          </cell>
          <cell r="WX146">
            <v>0</v>
          </cell>
          <cell r="WY146">
            <v>0</v>
          </cell>
          <cell r="WZ146">
            <v>0</v>
          </cell>
          <cell r="XA146">
            <v>0</v>
          </cell>
          <cell r="XB146">
            <v>0</v>
          </cell>
          <cell r="XC146">
            <v>0</v>
          </cell>
          <cell r="XD146">
            <v>0</v>
          </cell>
          <cell r="XE146">
            <v>0</v>
          </cell>
          <cell r="XF146">
            <v>0</v>
          </cell>
          <cell r="XG146">
            <v>0</v>
          </cell>
          <cell r="XH146">
            <v>0</v>
          </cell>
          <cell r="XI146">
            <v>0</v>
          </cell>
          <cell r="XJ146">
            <v>0</v>
          </cell>
          <cell r="XK146">
            <v>7</v>
          </cell>
          <cell r="XL146">
            <v>6</v>
          </cell>
          <cell r="XM146">
            <v>7</v>
          </cell>
          <cell r="XN146">
            <v>20</v>
          </cell>
          <cell r="XO146">
            <v>0</v>
          </cell>
          <cell r="XP146">
            <v>0</v>
          </cell>
          <cell r="XQ146">
            <v>0</v>
          </cell>
          <cell r="XR146">
            <v>0</v>
          </cell>
          <cell r="XS146">
            <v>0</v>
          </cell>
          <cell r="XT146">
            <v>0</v>
          </cell>
          <cell r="XU146">
            <v>0</v>
          </cell>
          <cell r="XV146">
            <v>0</v>
          </cell>
          <cell r="XW146">
            <v>3</v>
          </cell>
          <cell r="XX146">
            <v>3</v>
          </cell>
          <cell r="XY146">
            <v>3</v>
          </cell>
          <cell r="XZ146">
            <v>9</v>
          </cell>
          <cell r="YA146">
            <v>0</v>
          </cell>
          <cell r="YB146">
            <v>0</v>
          </cell>
          <cell r="YC146">
            <v>0</v>
          </cell>
          <cell r="YD146">
            <v>0</v>
          </cell>
          <cell r="YE146">
            <v>0</v>
          </cell>
          <cell r="YF146">
            <v>40</v>
          </cell>
          <cell r="YG146">
            <v>1</v>
          </cell>
          <cell r="YH146">
            <v>1</v>
          </cell>
          <cell r="YI146">
            <v>1</v>
          </cell>
          <cell r="YJ146">
            <v>1</v>
          </cell>
          <cell r="YL146">
            <v>1</v>
          </cell>
          <cell r="YM146" t="str">
            <v>B</v>
          </cell>
          <cell r="YN146">
            <v>1</v>
          </cell>
          <cell r="YO146">
            <v>0</v>
          </cell>
          <cell r="YP146">
            <v>1</v>
          </cell>
        </row>
        <row r="147">
          <cell r="B147" t="str">
            <v>GINANJAR MUKTI RAHMADI</v>
          </cell>
          <cell r="C147">
            <v>30444</v>
          </cell>
          <cell r="D147" t="str">
            <v>142</v>
          </cell>
          <cell r="E147" t="str">
            <v>ISLAM</v>
          </cell>
          <cell r="F147" t="str">
            <v>PKWT</v>
          </cell>
          <cell r="G147" t="str">
            <v>POSTPAID</v>
          </cell>
          <cell r="J147">
            <v>11011284</v>
          </cell>
          <cell r="K147">
            <v>570003</v>
          </cell>
          <cell r="L147" t="str">
            <v>LAKI-LAKI</v>
          </cell>
          <cell r="M147" t="str">
            <v>AGENT POSTPAID</v>
          </cell>
          <cell r="N147" t="str">
            <v>SLAMET GUMELAR</v>
          </cell>
          <cell r="O147" t="str">
            <v>RIKA RIANY</v>
          </cell>
          <cell r="Q147">
            <v>0.1875</v>
          </cell>
          <cell r="R147" t="str">
            <v>66-2</v>
          </cell>
          <cell r="S147" t="str">
            <v>H</v>
          </cell>
          <cell r="AB147">
            <v>0.36875000000000002</v>
          </cell>
          <cell r="AC147">
            <v>58</v>
          </cell>
          <cell r="AD147" t="str">
            <v>H</v>
          </cell>
          <cell r="AM147">
            <v>0.37500000000000006</v>
          </cell>
          <cell r="AN147">
            <v>62</v>
          </cell>
          <cell r="AO147" t="str">
            <v>H</v>
          </cell>
          <cell r="AX147">
            <v>0.375</v>
          </cell>
          <cell r="AY147">
            <v>58</v>
          </cell>
          <cell r="AZ147" t="str">
            <v>TDP</v>
          </cell>
          <cell r="BA147" t="str">
            <v>AHMAD ZAKI MUHTAROM</v>
          </cell>
          <cell r="BB147" t="str">
            <v>QA SCORE</v>
          </cell>
          <cell r="BI147">
            <v>0</v>
          </cell>
          <cell r="BK147" t="str">
            <v>LL</v>
          </cell>
          <cell r="BT147">
            <v>0</v>
          </cell>
          <cell r="BV147" t="str">
            <v>LL</v>
          </cell>
          <cell r="CE147">
            <v>0.18819444444444433</v>
          </cell>
          <cell r="CF147" t="str">
            <v>67-2</v>
          </cell>
          <cell r="CG147" t="str">
            <v>H</v>
          </cell>
          <cell r="CP147">
            <v>0.375</v>
          </cell>
          <cell r="CQ147">
            <v>60</v>
          </cell>
          <cell r="CR147" t="str">
            <v>H</v>
          </cell>
          <cell r="DA147">
            <v>0.2909722222222223</v>
          </cell>
          <cell r="DB147">
            <v>62</v>
          </cell>
          <cell r="DC147" t="str">
            <v>IMP</v>
          </cell>
          <cell r="DG147" t="str">
            <v>ANAK SAKIT</v>
          </cell>
          <cell r="DL147">
            <v>0</v>
          </cell>
          <cell r="DN147" t="str">
            <v>C</v>
          </cell>
          <cell r="DW147">
            <v>0.18888888888888888</v>
          </cell>
          <cell r="DX147" t="str">
            <v>67-2</v>
          </cell>
          <cell r="DY147" t="str">
            <v>H</v>
          </cell>
          <cell r="EH147">
            <v>0.36458333333333337</v>
          </cell>
          <cell r="EI147">
            <v>58</v>
          </cell>
          <cell r="EJ147" t="str">
            <v>H</v>
          </cell>
          <cell r="ES147">
            <v>0.37500000000000011</v>
          </cell>
          <cell r="ET147">
            <v>62</v>
          </cell>
          <cell r="EU147" t="str">
            <v>H</v>
          </cell>
          <cell r="FD147">
            <v>0.37083333333333335</v>
          </cell>
          <cell r="FE147">
            <v>84</v>
          </cell>
          <cell r="FF147" t="str">
            <v>H</v>
          </cell>
          <cell r="FO147">
            <v>0</v>
          </cell>
          <cell r="FQ147" t="str">
            <v>LL</v>
          </cell>
          <cell r="FZ147">
            <v>0</v>
          </cell>
          <cell r="GB147" t="str">
            <v>LL</v>
          </cell>
          <cell r="GK147">
            <v>0.36736111111111114</v>
          </cell>
          <cell r="GL147">
            <v>60</v>
          </cell>
          <cell r="GM147" t="str">
            <v>H</v>
          </cell>
          <cell r="GV147">
            <v>0.36527777777777781</v>
          </cell>
          <cell r="GW147">
            <v>58</v>
          </cell>
          <cell r="GX147" t="str">
            <v>TDP</v>
          </cell>
          <cell r="GY147" t="str">
            <v>RIFIAN NURDIANSYAH</v>
          </cell>
          <cell r="GZ147" t="str">
            <v>QA SCORE</v>
          </cell>
          <cell r="HG147">
            <v>0.37569444444444439</v>
          </cell>
          <cell r="HH147">
            <v>68</v>
          </cell>
          <cell r="HI147" t="str">
            <v>H</v>
          </cell>
          <cell r="HR147">
            <v>0</v>
          </cell>
          <cell r="HT147" t="str">
            <v>LL</v>
          </cell>
          <cell r="IC147">
            <v>0.375</v>
          </cell>
          <cell r="ID147">
            <v>60</v>
          </cell>
          <cell r="IE147" t="str">
            <v>H</v>
          </cell>
          <cell r="IN147">
            <v>0.36736111111111103</v>
          </cell>
          <cell r="IO147">
            <v>58</v>
          </cell>
          <cell r="IP147" t="str">
            <v>TDP</v>
          </cell>
          <cell r="IQ147" t="str">
            <v>DADAN DANI RAHMAT</v>
          </cell>
          <cell r="IR147" t="str">
            <v>CES</v>
          </cell>
          <cell r="JF147">
            <v>0</v>
          </cell>
          <cell r="JH147" t="str">
            <v>LL</v>
          </cell>
          <cell r="JQ147">
            <v>0</v>
          </cell>
          <cell r="JS147" t="str">
            <v>LL</v>
          </cell>
          <cell r="KB147">
            <v>0.18819444444444455</v>
          </cell>
          <cell r="KC147" t="str">
            <v>72-2</v>
          </cell>
          <cell r="KD147" t="str">
            <v>H</v>
          </cell>
          <cell r="KM147">
            <v>0.37638888888888894</v>
          </cell>
          <cell r="KN147">
            <v>62</v>
          </cell>
          <cell r="KO147" t="str">
            <v>H</v>
          </cell>
          <cell r="KX147">
            <v>0.37499999999999994</v>
          </cell>
          <cell r="KY147">
            <v>62</v>
          </cell>
          <cell r="KZ147" t="str">
            <v>H</v>
          </cell>
          <cell r="LI147">
            <v>0.14305555555555555</v>
          </cell>
          <cell r="LJ147">
            <v>84</v>
          </cell>
          <cell r="LK147" t="str">
            <v>H</v>
          </cell>
          <cell r="NB147" t="str">
            <v>66-2</v>
          </cell>
          <cell r="NC147">
            <v>58</v>
          </cell>
          <cell r="ND147">
            <v>62</v>
          </cell>
          <cell r="NE147">
            <v>58</v>
          </cell>
          <cell r="NF147">
            <v>0</v>
          </cell>
          <cell r="NG147">
            <v>0</v>
          </cell>
          <cell r="NH147" t="str">
            <v>67-2</v>
          </cell>
          <cell r="NI147">
            <v>60</v>
          </cell>
          <cell r="NJ147">
            <v>62</v>
          </cell>
          <cell r="NK147">
            <v>0</v>
          </cell>
          <cell r="NL147" t="str">
            <v>67-2</v>
          </cell>
          <cell r="NM147">
            <v>58</v>
          </cell>
          <cell r="NN147">
            <v>62</v>
          </cell>
          <cell r="NO147">
            <v>84</v>
          </cell>
          <cell r="NP147">
            <v>0</v>
          </cell>
          <cell r="NQ147">
            <v>0</v>
          </cell>
          <cell r="NR147">
            <v>60</v>
          </cell>
          <cell r="NS147">
            <v>58</v>
          </cell>
          <cell r="NT147">
            <v>68</v>
          </cell>
          <cell r="NU147">
            <v>0</v>
          </cell>
          <cell r="NV147">
            <v>60</v>
          </cell>
          <cell r="NW147">
            <v>58</v>
          </cell>
          <cell r="NX147">
            <v>0</v>
          </cell>
          <cell r="NY147">
            <v>0</v>
          </cell>
          <cell r="NZ147" t="str">
            <v>72-2</v>
          </cell>
          <cell r="OA147">
            <v>62</v>
          </cell>
          <cell r="OB147">
            <v>62</v>
          </cell>
          <cell r="OC147">
            <v>84</v>
          </cell>
          <cell r="OD147">
            <v>0</v>
          </cell>
          <cell r="OE147">
            <v>0</v>
          </cell>
          <cell r="OF147">
            <v>0</v>
          </cell>
          <cell r="OH147" t="str">
            <v>H</v>
          </cell>
          <cell r="OI147" t="str">
            <v>H</v>
          </cell>
          <cell r="OJ147" t="str">
            <v>H</v>
          </cell>
          <cell r="OK147" t="str">
            <v>TDP</v>
          </cell>
          <cell r="OL147" t="str">
            <v>LL</v>
          </cell>
          <cell r="OM147" t="str">
            <v>LL</v>
          </cell>
          <cell r="ON147" t="str">
            <v>H</v>
          </cell>
          <cell r="OO147" t="str">
            <v>H</v>
          </cell>
          <cell r="OP147" t="str">
            <v>IMP</v>
          </cell>
          <cell r="OQ147" t="str">
            <v>C</v>
          </cell>
          <cell r="OR147" t="str">
            <v>H</v>
          </cell>
          <cell r="OS147" t="str">
            <v>H</v>
          </cell>
          <cell r="OT147" t="str">
            <v>H</v>
          </cell>
          <cell r="OU147" t="str">
            <v>H</v>
          </cell>
          <cell r="OV147" t="str">
            <v>LL</v>
          </cell>
          <cell r="OW147" t="str">
            <v>LL</v>
          </cell>
          <cell r="OX147" t="str">
            <v>H</v>
          </cell>
          <cell r="OY147" t="str">
            <v>TDP</v>
          </cell>
          <cell r="OZ147" t="str">
            <v>H</v>
          </cell>
          <cell r="PA147" t="str">
            <v>LL</v>
          </cell>
          <cell r="PB147" t="str">
            <v>H</v>
          </cell>
          <cell r="PC147" t="str">
            <v>TDP</v>
          </cell>
          <cell r="PD147" t="str">
            <v>LL</v>
          </cell>
          <cell r="PE147" t="str">
            <v>LL</v>
          </cell>
          <cell r="PF147" t="str">
            <v>H</v>
          </cell>
          <cell r="PG147" t="str">
            <v>H</v>
          </cell>
          <cell r="PH147" t="str">
            <v>H</v>
          </cell>
          <cell r="PI147" t="str">
            <v>H</v>
          </cell>
          <cell r="PJ147">
            <v>0</v>
          </cell>
          <cell r="PK147">
            <v>0</v>
          </cell>
          <cell r="PL147">
            <v>0</v>
          </cell>
          <cell r="PN147">
            <v>0</v>
          </cell>
          <cell r="PO147">
            <v>0</v>
          </cell>
          <cell r="PP147">
            <v>0</v>
          </cell>
          <cell r="PQ147" t="str">
            <v>AHMAD ZAKI MUHTAROM</v>
          </cell>
          <cell r="PR147">
            <v>0</v>
          </cell>
          <cell r="PS147">
            <v>0</v>
          </cell>
          <cell r="PT147">
            <v>0</v>
          </cell>
          <cell r="PU147">
            <v>0</v>
          </cell>
          <cell r="PV147">
            <v>0</v>
          </cell>
          <cell r="PW147">
            <v>0</v>
          </cell>
          <cell r="PX147">
            <v>0</v>
          </cell>
          <cell r="PY147">
            <v>0</v>
          </cell>
          <cell r="PZ147">
            <v>0</v>
          </cell>
          <cell r="QA147">
            <v>0</v>
          </cell>
          <cell r="QB147">
            <v>0</v>
          </cell>
          <cell r="QC147">
            <v>0</v>
          </cell>
          <cell r="QD147">
            <v>0</v>
          </cell>
          <cell r="QE147" t="str">
            <v>RIFIAN NURDIANSYAH</v>
          </cell>
          <cell r="QF147">
            <v>0</v>
          </cell>
          <cell r="QG147">
            <v>0</v>
          </cell>
          <cell r="QH147">
            <v>0</v>
          </cell>
          <cell r="QI147" t="str">
            <v>DADAN DANI RAHMAT</v>
          </cell>
          <cell r="QJ147">
            <v>0</v>
          </cell>
          <cell r="QK147">
            <v>0</v>
          </cell>
          <cell r="QL147">
            <v>0</v>
          </cell>
          <cell r="QM147">
            <v>0</v>
          </cell>
          <cell r="QN147">
            <v>0</v>
          </cell>
          <cell r="QO147">
            <v>0</v>
          </cell>
          <cell r="QP147">
            <v>0</v>
          </cell>
          <cell r="QQ147">
            <v>0</v>
          </cell>
          <cell r="QR147">
            <v>0</v>
          </cell>
          <cell r="QT147">
            <v>0</v>
          </cell>
          <cell r="QU147">
            <v>0</v>
          </cell>
          <cell r="QV147">
            <v>0</v>
          </cell>
          <cell r="QW147" t="str">
            <v>QA SCORE</v>
          </cell>
          <cell r="QX147">
            <v>0</v>
          </cell>
          <cell r="QY147">
            <v>0</v>
          </cell>
          <cell r="QZ147">
            <v>0</v>
          </cell>
          <cell r="RA147">
            <v>0</v>
          </cell>
          <cell r="RB147">
            <v>0</v>
          </cell>
          <cell r="RC147">
            <v>0</v>
          </cell>
          <cell r="RD147">
            <v>0</v>
          </cell>
          <cell r="RE147">
            <v>0</v>
          </cell>
          <cell r="RF147">
            <v>0</v>
          </cell>
          <cell r="RG147">
            <v>0</v>
          </cell>
          <cell r="RH147">
            <v>0</v>
          </cell>
          <cell r="RI147">
            <v>0</v>
          </cell>
          <cell r="RJ147">
            <v>0</v>
          </cell>
          <cell r="RK147" t="str">
            <v>QA SCORE</v>
          </cell>
          <cell r="RL147">
            <v>0</v>
          </cell>
          <cell r="RM147">
            <v>0</v>
          </cell>
          <cell r="RN147">
            <v>0</v>
          </cell>
          <cell r="RO147" t="str">
            <v>CES</v>
          </cell>
          <cell r="RP147">
            <v>0</v>
          </cell>
          <cell r="RQ147">
            <v>0</v>
          </cell>
          <cell r="RR147">
            <v>0</v>
          </cell>
          <cell r="RS147">
            <v>0</v>
          </cell>
          <cell r="RT147">
            <v>0</v>
          </cell>
          <cell r="RU147">
            <v>0</v>
          </cell>
          <cell r="RV147">
            <v>0</v>
          </cell>
          <cell r="RW147">
            <v>0</v>
          </cell>
          <cell r="RX147">
            <v>0</v>
          </cell>
          <cell r="RZ147">
            <v>0.1875</v>
          </cell>
          <cell r="SA147">
            <v>0.36875000000000002</v>
          </cell>
          <cell r="SB147">
            <v>0.37500000000000006</v>
          </cell>
          <cell r="SC147">
            <v>0.375</v>
          </cell>
          <cell r="SD147">
            <v>0</v>
          </cell>
          <cell r="SE147">
            <v>0</v>
          </cell>
          <cell r="SF147">
            <v>0.18819444444444433</v>
          </cell>
          <cell r="SG147">
            <v>0.375</v>
          </cell>
          <cell r="SH147">
            <v>0.2909722222222223</v>
          </cell>
          <cell r="SI147">
            <v>0</v>
          </cell>
          <cell r="SJ147">
            <v>0.18888888888888888</v>
          </cell>
          <cell r="SK147">
            <v>0.36458333333333337</v>
          </cell>
          <cell r="SL147">
            <v>0.37500000000000011</v>
          </cell>
          <cell r="SM147">
            <v>0.37083333333333335</v>
          </cell>
          <cell r="SN147">
            <v>0</v>
          </cell>
          <cell r="SO147">
            <v>0</v>
          </cell>
          <cell r="SP147">
            <v>0.36736111111111114</v>
          </cell>
          <cell r="SQ147">
            <v>0.36527777777777781</v>
          </cell>
          <cell r="SR147">
            <v>0.37569444444444439</v>
          </cell>
          <cell r="SS147">
            <v>0</v>
          </cell>
          <cell r="ST147">
            <v>0.375</v>
          </cell>
          <cell r="SU147">
            <v>0.36736111111111103</v>
          </cell>
          <cell r="SV147">
            <v>0</v>
          </cell>
          <cell r="SW147">
            <v>0</v>
          </cell>
          <cell r="SX147">
            <v>0.18819444444444455</v>
          </cell>
          <cell r="SY147">
            <v>0.37638888888888894</v>
          </cell>
          <cell r="SZ147">
            <v>0.37499999999999994</v>
          </cell>
          <cell r="TA147">
            <v>0.14305555555555555</v>
          </cell>
          <cell r="TB147">
            <v>0</v>
          </cell>
          <cell r="TC147">
            <v>0</v>
          </cell>
          <cell r="TD147">
            <v>0</v>
          </cell>
          <cell r="TF147">
            <v>0</v>
          </cell>
          <cell r="TG147">
            <v>0</v>
          </cell>
          <cell r="TH147">
            <v>0</v>
          </cell>
          <cell r="TI147">
            <v>0</v>
          </cell>
          <cell r="TJ147">
            <v>0</v>
          </cell>
          <cell r="TK147">
            <v>0</v>
          </cell>
          <cell r="TL147">
            <v>0</v>
          </cell>
          <cell r="TM147">
            <v>0</v>
          </cell>
          <cell r="TN147">
            <v>0</v>
          </cell>
          <cell r="TO147">
            <v>0</v>
          </cell>
          <cell r="TP147">
            <v>0</v>
          </cell>
          <cell r="TQ147">
            <v>0</v>
          </cell>
          <cell r="TR147">
            <v>0</v>
          </cell>
          <cell r="TS147">
            <v>0</v>
          </cell>
          <cell r="TT147">
            <v>0</v>
          </cell>
          <cell r="TU147">
            <v>0</v>
          </cell>
          <cell r="TV147">
            <v>0</v>
          </cell>
          <cell r="TW147">
            <v>0</v>
          </cell>
          <cell r="TX147">
            <v>0</v>
          </cell>
          <cell r="TY147">
            <v>0</v>
          </cell>
          <cell r="TZ147">
            <v>0</v>
          </cell>
          <cell r="UA147">
            <v>0</v>
          </cell>
          <cell r="UB147">
            <v>0</v>
          </cell>
          <cell r="UC147">
            <v>0</v>
          </cell>
          <cell r="UD147">
            <v>0</v>
          </cell>
          <cell r="UE147">
            <v>0</v>
          </cell>
          <cell r="UF147">
            <v>0</v>
          </cell>
          <cell r="UG147">
            <v>0</v>
          </cell>
          <cell r="UH147">
            <v>0</v>
          </cell>
          <cell r="UI147">
            <v>0</v>
          </cell>
          <cell r="UJ147">
            <v>0</v>
          </cell>
          <cell r="UL147">
            <v>0</v>
          </cell>
          <cell r="UM147">
            <v>0</v>
          </cell>
          <cell r="UN147">
            <v>0</v>
          </cell>
          <cell r="UO147">
            <v>0</v>
          </cell>
          <cell r="UP147">
            <v>0</v>
          </cell>
          <cell r="UQ147">
            <v>0</v>
          </cell>
          <cell r="UR147">
            <v>0</v>
          </cell>
          <cell r="US147">
            <v>0</v>
          </cell>
          <cell r="UT147">
            <v>0</v>
          </cell>
          <cell r="UU147">
            <v>0</v>
          </cell>
          <cell r="UV147">
            <v>0</v>
          </cell>
          <cell r="UW147">
            <v>0</v>
          </cell>
          <cell r="UX147">
            <v>0</v>
          </cell>
          <cell r="UY147">
            <v>0</v>
          </cell>
          <cell r="UZ147">
            <v>0</v>
          </cell>
          <cell r="VA147">
            <v>0</v>
          </cell>
          <cell r="VB147">
            <v>0</v>
          </cell>
          <cell r="VC147">
            <v>0</v>
          </cell>
          <cell r="VD147">
            <v>0</v>
          </cell>
          <cell r="VE147">
            <v>0</v>
          </cell>
          <cell r="VF147">
            <v>0</v>
          </cell>
          <cell r="VG147">
            <v>0</v>
          </cell>
          <cell r="VH147">
            <v>0</v>
          </cell>
          <cell r="VI147">
            <v>0</v>
          </cell>
          <cell r="VJ147">
            <v>0</v>
          </cell>
          <cell r="VK147">
            <v>0</v>
          </cell>
          <cell r="VL147">
            <v>0</v>
          </cell>
          <cell r="VM147">
            <v>0</v>
          </cell>
          <cell r="VN147">
            <v>0</v>
          </cell>
          <cell r="VO147">
            <v>0</v>
          </cell>
          <cell r="VP147">
            <v>0</v>
          </cell>
          <cell r="VR147">
            <v>21</v>
          </cell>
          <cell r="VS147">
            <v>28</v>
          </cell>
          <cell r="VT147">
            <v>21</v>
          </cell>
          <cell r="VU147">
            <v>20</v>
          </cell>
          <cell r="VV147">
            <v>7</v>
          </cell>
          <cell r="VW147">
            <v>0</v>
          </cell>
          <cell r="VX147">
            <v>0</v>
          </cell>
          <cell r="VY147">
            <v>0</v>
          </cell>
          <cell r="VZ147">
            <v>0</v>
          </cell>
          <cell r="WA147">
            <v>0</v>
          </cell>
          <cell r="WB147">
            <v>0</v>
          </cell>
          <cell r="WC147">
            <v>0</v>
          </cell>
          <cell r="WD147">
            <v>0</v>
          </cell>
          <cell r="WE147">
            <v>1</v>
          </cell>
          <cell r="WF147">
            <v>0</v>
          </cell>
          <cell r="WG147">
            <v>0</v>
          </cell>
          <cell r="WH147">
            <v>0</v>
          </cell>
          <cell r="WI147">
            <v>0</v>
          </cell>
          <cell r="WJ147">
            <v>1</v>
          </cell>
          <cell r="WK147">
            <v>0</v>
          </cell>
          <cell r="WL147">
            <v>0</v>
          </cell>
          <cell r="WM147">
            <v>0</v>
          </cell>
          <cell r="WN147">
            <v>0</v>
          </cell>
          <cell r="WO147">
            <v>18</v>
          </cell>
          <cell r="WP147">
            <v>0</v>
          </cell>
          <cell r="WQ147">
            <v>0</v>
          </cell>
          <cell r="WR147">
            <v>3</v>
          </cell>
          <cell r="WS147">
            <v>3</v>
          </cell>
          <cell r="WT147">
            <v>0</v>
          </cell>
          <cell r="WU147">
            <v>0</v>
          </cell>
          <cell r="WV147">
            <v>0</v>
          </cell>
          <cell r="WW147">
            <v>0</v>
          </cell>
          <cell r="WX147">
            <v>0</v>
          </cell>
          <cell r="WY147">
            <v>3</v>
          </cell>
          <cell r="WZ147">
            <v>0</v>
          </cell>
          <cell r="XA147">
            <v>0</v>
          </cell>
          <cell r="XB147">
            <v>1</v>
          </cell>
          <cell r="XC147">
            <v>0</v>
          </cell>
          <cell r="XD147">
            <v>2</v>
          </cell>
          <cell r="XE147">
            <v>0</v>
          </cell>
          <cell r="XF147">
            <v>0</v>
          </cell>
          <cell r="XG147">
            <v>0</v>
          </cell>
          <cell r="XH147">
            <v>0</v>
          </cell>
          <cell r="XI147">
            <v>0</v>
          </cell>
          <cell r="XJ147">
            <v>3</v>
          </cell>
          <cell r="XK147">
            <v>7</v>
          </cell>
          <cell r="XL147">
            <v>7</v>
          </cell>
          <cell r="XM147">
            <v>6</v>
          </cell>
          <cell r="XN147">
            <v>20</v>
          </cell>
          <cell r="XO147">
            <v>0</v>
          </cell>
          <cell r="XP147">
            <v>0</v>
          </cell>
          <cell r="XQ147">
            <v>0</v>
          </cell>
          <cell r="XR147">
            <v>0</v>
          </cell>
          <cell r="XS147">
            <v>0</v>
          </cell>
          <cell r="XT147">
            <v>0</v>
          </cell>
          <cell r="XU147">
            <v>0</v>
          </cell>
          <cell r="XV147">
            <v>0</v>
          </cell>
          <cell r="XW147">
            <v>2</v>
          </cell>
          <cell r="XX147">
            <v>3</v>
          </cell>
          <cell r="XY147">
            <v>3</v>
          </cell>
          <cell r="XZ147">
            <v>8</v>
          </cell>
          <cell r="YA147">
            <v>0</v>
          </cell>
          <cell r="YB147">
            <v>0</v>
          </cell>
          <cell r="YC147">
            <v>0</v>
          </cell>
          <cell r="YD147">
            <v>0</v>
          </cell>
          <cell r="YE147">
            <v>0</v>
          </cell>
          <cell r="YF147">
            <v>40</v>
          </cell>
          <cell r="YG147">
            <v>1</v>
          </cell>
          <cell r="YH147">
            <v>1</v>
          </cell>
          <cell r="YI147">
            <v>1</v>
          </cell>
          <cell r="YJ147">
            <v>1</v>
          </cell>
          <cell r="YL147">
            <v>1</v>
          </cell>
          <cell r="YM147" t="str">
            <v>B</v>
          </cell>
          <cell r="YN147">
            <v>1</v>
          </cell>
          <cell r="YO147">
            <v>0</v>
          </cell>
          <cell r="YP147">
            <v>1</v>
          </cell>
        </row>
        <row r="148">
          <cell r="B148" t="str">
            <v>GURUH JAMALUDIN</v>
          </cell>
          <cell r="C148">
            <v>30446</v>
          </cell>
          <cell r="D148" t="str">
            <v>330</v>
          </cell>
          <cell r="E148" t="str">
            <v>ISLAM</v>
          </cell>
          <cell r="F148" t="str">
            <v>PKWT</v>
          </cell>
          <cell r="G148" t="str">
            <v>POSTPAID</v>
          </cell>
          <cell r="J148">
            <v>12008808</v>
          </cell>
          <cell r="K148">
            <v>570016</v>
          </cell>
          <cell r="L148" t="str">
            <v>LAKI-LAKI</v>
          </cell>
          <cell r="M148" t="str">
            <v>AGENT POSTPAID</v>
          </cell>
          <cell r="N148" t="str">
            <v>MOHAMAD RAMDAN HILMI SOFYAN</v>
          </cell>
          <cell r="O148" t="str">
            <v>RIKA RIANY</v>
          </cell>
          <cell r="Q148">
            <v>0</v>
          </cell>
          <cell r="S148" t="str">
            <v>TLPL</v>
          </cell>
          <cell r="T148" t="str">
            <v>YOHANES SAPUTRA</v>
          </cell>
          <cell r="U148" t="str">
            <v>QA SCORE</v>
          </cell>
          <cell r="AB148">
            <v>0</v>
          </cell>
          <cell r="AD148" t="str">
            <v>LL</v>
          </cell>
          <cell r="AM148">
            <v>0.36388888888888882</v>
          </cell>
          <cell r="AN148">
            <v>58</v>
          </cell>
          <cell r="AO148" t="str">
            <v>TLPM</v>
          </cell>
          <cell r="AP148" t="str">
            <v>YOHANES SAPUTRA</v>
          </cell>
          <cell r="AQ148" t="str">
            <v>QA SCORE</v>
          </cell>
          <cell r="AX148">
            <v>0.1875</v>
          </cell>
          <cell r="AY148" t="str">
            <v>67-2</v>
          </cell>
          <cell r="AZ148" t="str">
            <v>H</v>
          </cell>
          <cell r="BI148">
            <v>0.375</v>
          </cell>
          <cell r="BJ148">
            <v>45</v>
          </cell>
          <cell r="BK148" t="str">
            <v>H</v>
          </cell>
          <cell r="BT148">
            <v>0.37499999999999989</v>
          </cell>
          <cell r="BU148">
            <v>58</v>
          </cell>
          <cell r="BV148" t="str">
            <v>H</v>
          </cell>
          <cell r="CE148">
            <v>0.29236111111111107</v>
          </cell>
          <cell r="CF148">
            <v>62</v>
          </cell>
          <cell r="CG148" t="str">
            <v>IMP</v>
          </cell>
          <cell r="CH148" t="str">
            <v>BRYAN WISHUDA SIHOMBING</v>
          </cell>
          <cell r="CI148" t="str">
            <v>KETEPATAN LOGIN</v>
          </cell>
          <cell r="CK148" t="str">
            <v>Anak sakit</v>
          </cell>
          <cell r="CP148">
            <v>0</v>
          </cell>
          <cell r="CR148" t="str">
            <v>C</v>
          </cell>
          <cell r="DA148">
            <v>0</v>
          </cell>
          <cell r="DC148" t="str">
            <v>LL</v>
          </cell>
          <cell r="DL148">
            <v>0.18611111111111101</v>
          </cell>
          <cell r="DM148" t="str">
            <v>66-2</v>
          </cell>
          <cell r="DN148" t="str">
            <v>H</v>
          </cell>
          <cell r="DW148">
            <v>0.37361111111111112</v>
          </cell>
          <cell r="DX148">
            <v>58</v>
          </cell>
          <cell r="DY148" t="str">
            <v>H</v>
          </cell>
          <cell r="EH148">
            <v>0.35694444444444451</v>
          </cell>
          <cell r="EI148">
            <v>58</v>
          </cell>
          <cell r="EJ148" t="str">
            <v>IMP</v>
          </cell>
          <cell r="EN148" t="str">
            <v>sakit gigi</v>
          </cell>
          <cell r="ES148">
            <v>0.375</v>
          </cell>
          <cell r="ET148">
            <v>62</v>
          </cell>
          <cell r="EU148" t="str">
            <v>H</v>
          </cell>
          <cell r="FD148">
            <v>0.37569444444444444</v>
          </cell>
          <cell r="FE148">
            <v>58</v>
          </cell>
          <cell r="FF148" t="str">
            <v>TDT</v>
          </cell>
          <cell r="FG148" t="str">
            <v>KIKI RENDIANA</v>
          </cell>
          <cell r="FO148">
            <v>0</v>
          </cell>
          <cell r="FQ148" t="str">
            <v>LL</v>
          </cell>
          <cell r="FZ148">
            <v>6.5277777777777768E-2</v>
          </cell>
          <cell r="GB148" t="str">
            <v>CD</v>
          </cell>
          <cell r="GG148" t="str">
            <v>ISTRI SAKIT</v>
          </cell>
          <cell r="GK148">
            <v>0.37013888888888891</v>
          </cell>
          <cell r="GL148">
            <v>60</v>
          </cell>
          <cell r="GM148" t="str">
            <v>H</v>
          </cell>
          <cell r="GV148">
            <v>1.370138888888889</v>
          </cell>
          <cell r="GW148">
            <v>68</v>
          </cell>
          <cell r="GX148" t="str">
            <v>H</v>
          </cell>
          <cell r="HG148">
            <v>0</v>
          </cell>
          <cell r="HI148" t="str">
            <v>LL</v>
          </cell>
          <cell r="HR148">
            <v>0.38055555555555565</v>
          </cell>
          <cell r="HS148">
            <v>55</v>
          </cell>
          <cell r="HT148" t="str">
            <v>H</v>
          </cell>
          <cell r="IC148">
            <v>0.3715277777777779</v>
          </cell>
          <cell r="ID148">
            <v>58</v>
          </cell>
          <cell r="IE148" t="str">
            <v>H</v>
          </cell>
          <cell r="IN148">
            <v>0.37708333333333333</v>
          </cell>
          <cell r="IO148">
            <v>60</v>
          </cell>
          <cell r="IP148" t="str">
            <v>H</v>
          </cell>
          <cell r="JF148">
            <v>0.37777777777777771</v>
          </cell>
          <cell r="JG148">
            <v>68</v>
          </cell>
          <cell r="JH148" t="str">
            <v>H</v>
          </cell>
          <cell r="JQ148">
            <v>0</v>
          </cell>
          <cell r="JS148" t="str">
            <v>LL</v>
          </cell>
          <cell r="KB148">
            <v>0.37638888888888888</v>
          </cell>
          <cell r="KC148">
            <v>58</v>
          </cell>
          <cell r="KD148" t="str">
            <v>H</v>
          </cell>
          <cell r="KM148">
            <v>0.37638888888888888</v>
          </cell>
          <cell r="KN148">
            <v>60</v>
          </cell>
          <cell r="KO148" t="str">
            <v>H</v>
          </cell>
          <cell r="KX148">
            <v>0.18958333333333344</v>
          </cell>
          <cell r="KY148" t="str">
            <v>72-2</v>
          </cell>
          <cell r="KZ148" t="str">
            <v>H</v>
          </cell>
          <cell r="LI148">
            <v>0.375</v>
          </cell>
          <cell r="LJ148">
            <v>60</v>
          </cell>
          <cell r="LK148" t="str">
            <v>H</v>
          </cell>
          <cell r="NB148">
            <v>0</v>
          </cell>
          <cell r="NC148">
            <v>0</v>
          </cell>
          <cell r="ND148">
            <v>58</v>
          </cell>
          <cell r="NE148" t="str">
            <v>67-2</v>
          </cell>
          <cell r="NF148">
            <v>45</v>
          </cell>
          <cell r="NG148">
            <v>58</v>
          </cell>
          <cell r="NH148">
            <v>62</v>
          </cell>
          <cell r="NI148">
            <v>0</v>
          </cell>
          <cell r="NJ148">
            <v>0</v>
          </cell>
          <cell r="NK148" t="str">
            <v>66-2</v>
          </cell>
          <cell r="NL148">
            <v>58</v>
          </cell>
          <cell r="NM148">
            <v>58</v>
          </cell>
          <cell r="NN148">
            <v>62</v>
          </cell>
          <cell r="NO148">
            <v>58</v>
          </cell>
          <cell r="NP148">
            <v>0</v>
          </cell>
          <cell r="NQ148">
            <v>0</v>
          </cell>
          <cell r="NR148">
            <v>60</v>
          </cell>
          <cell r="NS148">
            <v>68</v>
          </cell>
          <cell r="NT148">
            <v>0</v>
          </cell>
          <cell r="NU148">
            <v>55</v>
          </cell>
          <cell r="NV148">
            <v>58</v>
          </cell>
          <cell r="NW148">
            <v>60</v>
          </cell>
          <cell r="NX148">
            <v>68</v>
          </cell>
          <cell r="NY148">
            <v>0</v>
          </cell>
          <cell r="NZ148">
            <v>58</v>
          </cell>
          <cell r="OA148">
            <v>60</v>
          </cell>
          <cell r="OB148" t="str">
            <v>72-2</v>
          </cell>
          <cell r="OC148">
            <v>60</v>
          </cell>
          <cell r="OD148">
            <v>0</v>
          </cell>
          <cell r="OE148">
            <v>0</v>
          </cell>
          <cell r="OF148">
            <v>0</v>
          </cell>
          <cell r="OH148" t="str">
            <v>TLPL</v>
          </cell>
          <cell r="OI148" t="str">
            <v>LL</v>
          </cell>
          <cell r="OJ148" t="str">
            <v>TLPM</v>
          </cell>
          <cell r="OK148" t="str">
            <v>H</v>
          </cell>
          <cell r="OL148" t="str">
            <v>H</v>
          </cell>
          <cell r="OM148" t="str">
            <v>H</v>
          </cell>
          <cell r="ON148" t="str">
            <v>IMP</v>
          </cell>
          <cell r="OO148" t="str">
            <v>C</v>
          </cell>
          <cell r="OP148" t="str">
            <v>LL</v>
          </cell>
          <cell r="OQ148" t="str">
            <v>H</v>
          </cell>
          <cell r="OR148" t="str">
            <v>H</v>
          </cell>
          <cell r="OS148" t="str">
            <v>IMP</v>
          </cell>
          <cell r="OT148" t="str">
            <v>H</v>
          </cell>
          <cell r="OU148" t="str">
            <v>TDT</v>
          </cell>
          <cell r="OV148" t="str">
            <v>LL</v>
          </cell>
          <cell r="OW148" t="str">
            <v>CD</v>
          </cell>
          <cell r="OX148" t="str">
            <v>H</v>
          </cell>
          <cell r="OY148" t="str">
            <v>H</v>
          </cell>
          <cell r="OZ148" t="str">
            <v>LL</v>
          </cell>
          <cell r="PA148" t="str">
            <v>H</v>
          </cell>
          <cell r="PB148" t="str">
            <v>H</v>
          </cell>
          <cell r="PC148" t="str">
            <v>H</v>
          </cell>
          <cell r="PD148" t="str">
            <v>H</v>
          </cell>
          <cell r="PE148" t="str">
            <v>LL</v>
          </cell>
          <cell r="PF148" t="str">
            <v>H</v>
          </cell>
          <cell r="PG148" t="str">
            <v>H</v>
          </cell>
          <cell r="PH148" t="str">
            <v>H</v>
          </cell>
          <cell r="PI148" t="str">
            <v>H</v>
          </cell>
          <cell r="PJ148">
            <v>0</v>
          </cell>
          <cell r="PK148">
            <v>0</v>
          </cell>
          <cell r="PL148">
            <v>0</v>
          </cell>
          <cell r="PN148" t="str">
            <v>YOHANES SAPUTRA</v>
          </cell>
          <cell r="PO148">
            <v>0</v>
          </cell>
          <cell r="PP148" t="str">
            <v>YOHANES SAPUTRA</v>
          </cell>
          <cell r="PQ148">
            <v>0</v>
          </cell>
          <cell r="PR148">
            <v>0</v>
          </cell>
          <cell r="PS148">
            <v>0</v>
          </cell>
          <cell r="PT148" t="str">
            <v>BRYAN WISHUDA SIHOMBING</v>
          </cell>
          <cell r="PU148">
            <v>0</v>
          </cell>
          <cell r="PV148">
            <v>0</v>
          </cell>
          <cell r="PW148">
            <v>0</v>
          </cell>
          <cell r="PX148">
            <v>0</v>
          </cell>
          <cell r="PY148">
            <v>0</v>
          </cell>
          <cell r="PZ148">
            <v>0</v>
          </cell>
          <cell r="QA148" t="str">
            <v>KIKI RENDIANA</v>
          </cell>
          <cell r="QB148">
            <v>0</v>
          </cell>
          <cell r="QC148">
            <v>0</v>
          </cell>
          <cell r="QD148">
            <v>0</v>
          </cell>
          <cell r="QE148">
            <v>0</v>
          </cell>
          <cell r="QF148">
            <v>0</v>
          </cell>
          <cell r="QG148">
            <v>0</v>
          </cell>
          <cell r="QH148">
            <v>0</v>
          </cell>
          <cell r="QI148">
            <v>0</v>
          </cell>
          <cell r="QJ148">
            <v>0</v>
          </cell>
          <cell r="QK148">
            <v>0</v>
          </cell>
          <cell r="QL148">
            <v>0</v>
          </cell>
          <cell r="QM148">
            <v>0</v>
          </cell>
          <cell r="QN148">
            <v>0</v>
          </cell>
          <cell r="QO148">
            <v>0</v>
          </cell>
          <cell r="QP148">
            <v>0</v>
          </cell>
          <cell r="QQ148">
            <v>0</v>
          </cell>
          <cell r="QR148">
            <v>0</v>
          </cell>
          <cell r="QT148" t="str">
            <v>QA SCORE</v>
          </cell>
          <cell r="QU148">
            <v>0</v>
          </cell>
          <cell r="QV148" t="str">
            <v>QA SCORE</v>
          </cell>
          <cell r="QW148">
            <v>0</v>
          </cell>
          <cell r="QX148">
            <v>0</v>
          </cell>
          <cell r="QY148">
            <v>0</v>
          </cell>
          <cell r="QZ148" t="str">
            <v>KETEPATAN LOGIN</v>
          </cell>
          <cell r="RA148">
            <v>0</v>
          </cell>
          <cell r="RB148">
            <v>0</v>
          </cell>
          <cell r="RC148">
            <v>0</v>
          </cell>
          <cell r="RD148">
            <v>0</v>
          </cell>
          <cell r="RE148">
            <v>0</v>
          </cell>
          <cell r="RF148">
            <v>0</v>
          </cell>
          <cell r="RG148">
            <v>0</v>
          </cell>
          <cell r="RH148">
            <v>0</v>
          </cell>
          <cell r="RI148">
            <v>0</v>
          </cell>
          <cell r="RJ148">
            <v>0</v>
          </cell>
          <cell r="RK148">
            <v>0</v>
          </cell>
          <cell r="RL148">
            <v>0</v>
          </cell>
          <cell r="RM148">
            <v>0</v>
          </cell>
          <cell r="RN148">
            <v>0</v>
          </cell>
          <cell r="RO148">
            <v>0</v>
          </cell>
          <cell r="RP148">
            <v>0</v>
          </cell>
          <cell r="RQ148">
            <v>0</v>
          </cell>
          <cell r="RR148">
            <v>0</v>
          </cell>
          <cell r="RS148">
            <v>0</v>
          </cell>
          <cell r="RT148">
            <v>0</v>
          </cell>
          <cell r="RU148">
            <v>0</v>
          </cell>
          <cell r="RV148">
            <v>0</v>
          </cell>
          <cell r="RW148">
            <v>0</v>
          </cell>
          <cell r="RX148">
            <v>0</v>
          </cell>
          <cell r="RZ148">
            <v>0</v>
          </cell>
          <cell r="SA148">
            <v>0</v>
          </cell>
          <cell r="SB148">
            <v>0.36388888888888882</v>
          </cell>
          <cell r="SC148">
            <v>0.1875</v>
          </cell>
          <cell r="SD148">
            <v>0.375</v>
          </cell>
          <cell r="SE148">
            <v>0.37499999999999989</v>
          </cell>
          <cell r="SF148">
            <v>0.29236111111111107</v>
          </cell>
          <cell r="SG148">
            <v>0</v>
          </cell>
          <cell r="SH148">
            <v>0</v>
          </cell>
          <cell r="SI148">
            <v>0.18611111111111101</v>
          </cell>
          <cell r="SJ148">
            <v>0.37361111111111112</v>
          </cell>
          <cell r="SK148">
            <v>0.35694444444444451</v>
          </cell>
          <cell r="SL148">
            <v>0.375</v>
          </cell>
          <cell r="SM148">
            <v>0.37569444444444444</v>
          </cell>
          <cell r="SN148">
            <v>0</v>
          </cell>
          <cell r="SO148">
            <v>6.5277777777777768E-2</v>
          </cell>
          <cell r="SP148">
            <v>0.37013888888888891</v>
          </cell>
          <cell r="SQ148">
            <v>1.370138888888889</v>
          </cell>
          <cell r="SR148">
            <v>0</v>
          </cell>
          <cell r="SS148">
            <v>0.38055555555555565</v>
          </cell>
          <cell r="ST148">
            <v>0.3715277777777779</v>
          </cell>
          <cell r="SU148">
            <v>0.37708333333333333</v>
          </cell>
          <cell r="SV148">
            <v>0.37777777777777771</v>
          </cell>
          <cell r="SW148">
            <v>0</v>
          </cell>
          <cell r="SX148">
            <v>0.37638888888888888</v>
          </cell>
          <cell r="SY148">
            <v>0.37638888888888888</v>
          </cell>
          <cell r="SZ148">
            <v>0.18958333333333344</v>
          </cell>
          <cell r="TA148">
            <v>0.375</v>
          </cell>
          <cell r="TB148">
            <v>0</v>
          </cell>
          <cell r="TC148">
            <v>0</v>
          </cell>
          <cell r="TD148">
            <v>0</v>
          </cell>
          <cell r="TF148">
            <v>0</v>
          </cell>
          <cell r="TG148">
            <v>0</v>
          </cell>
          <cell r="TH148">
            <v>0</v>
          </cell>
          <cell r="TI148">
            <v>0</v>
          </cell>
          <cell r="TJ148">
            <v>0</v>
          </cell>
          <cell r="TK148">
            <v>0</v>
          </cell>
          <cell r="TL148">
            <v>0</v>
          </cell>
          <cell r="TM148">
            <v>0</v>
          </cell>
          <cell r="TN148">
            <v>0</v>
          </cell>
          <cell r="TO148">
            <v>0</v>
          </cell>
          <cell r="TP148">
            <v>0</v>
          </cell>
          <cell r="TQ148">
            <v>0</v>
          </cell>
          <cell r="TR148">
            <v>0</v>
          </cell>
          <cell r="TS148">
            <v>0</v>
          </cell>
          <cell r="TT148">
            <v>0</v>
          </cell>
          <cell r="TU148">
            <v>0</v>
          </cell>
          <cell r="TV148">
            <v>0</v>
          </cell>
          <cell r="TW148">
            <v>0</v>
          </cell>
          <cell r="TX148">
            <v>0</v>
          </cell>
          <cell r="TY148">
            <v>0</v>
          </cell>
          <cell r="TZ148">
            <v>0</v>
          </cell>
          <cell r="UA148">
            <v>0</v>
          </cell>
          <cell r="UB148">
            <v>0</v>
          </cell>
          <cell r="UC148">
            <v>0</v>
          </cell>
          <cell r="UD148">
            <v>0</v>
          </cell>
          <cell r="UE148">
            <v>0</v>
          </cell>
          <cell r="UF148">
            <v>0</v>
          </cell>
          <cell r="UG148">
            <v>0</v>
          </cell>
          <cell r="UH148">
            <v>0</v>
          </cell>
          <cell r="UI148">
            <v>0</v>
          </cell>
          <cell r="UJ148">
            <v>0</v>
          </cell>
          <cell r="UL148">
            <v>0</v>
          </cell>
          <cell r="UM148">
            <v>0</v>
          </cell>
          <cell r="UN148">
            <v>0</v>
          </cell>
          <cell r="UO148">
            <v>0</v>
          </cell>
          <cell r="UP148">
            <v>0</v>
          </cell>
          <cell r="UQ148">
            <v>0</v>
          </cell>
          <cell r="UR148">
            <v>0</v>
          </cell>
          <cell r="US148">
            <v>0</v>
          </cell>
          <cell r="UT148">
            <v>0</v>
          </cell>
          <cell r="UU148">
            <v>0</v>
          </cell>
          <cell r="UV148">
            <v>0</v>
          </cell>
          <cell r="UW148">
            <v>0</v>
          </cell>
          <cell r="UX148">
            <v>0</v>
          </cell>
          <cell r="UY148">
            <v>0</v>
          </cell>
          <cell r="UZ148">
            <v>0</v>
          </cell>
          <cell r="VA148">
            <v>0</v>
          </cell>
          <cell r="VB148">
            <v>0</v>
          </cell>
          <cell r="VC148">
            <v>0</v>
          </cell>
          <cell r="VD148">
            <v>0</v>
          </cell>
          <cell r="VE148">
            <v>0</v>
          </cell>
          <cell r="VF148">
            <v>0</v>
          </cell>
          <cell r="VG148">
            <v>0</v>
          </cell>
          <cell r="VH148">
            <v>0</v>
          </cell>
          <cell r="VI148">
            <v>0</v>
          </cell>
          <cell r="VJ148">
            <v>0</v>
          </cell>
          <cell r="VK148">
            <v>0</v>
          </cell>
          <cell r="VL148">
            <v>0</v>
          </cell>
          <cell r="VM148">
            <v>0</v>
          </cell>
          <cell r="VN148">
            <v>0</v>
          </cell>
          <cell r="VO148">
            <v>0</v>
          </cell>
          <cell r="VP148">
            <v>0</v>
          </cell>
          <cell r="VR148">
            <v>22</v>
          </cell>
          <cell r="VS148">
            <v>28</v>
          </cell>
          <cell r="VT148">
            <v>22</v>
          </cell>
          <cell r="VU148">
            <v>20</v>
          </cell>
          <cell r="VV148">
            <v>6</v>
          </cell>
          <cell r="VW148">
            <v>0</v>
          </cell>
          <cell r="VX148">
            <v>0</v>
          </cell>
          <cell r="VY148">
            <v>0</v>
          </cell>
          <cell r="VZ148">
            <v>0</v>
          </cell>
          <cell r="WA148">
            <v>0</v>
          </cell>
          <cell r="WB148">
            <v>0</v>
          </cell>
          <cell r="WC148">
            <v>0</v>
          </cell>
          <cell r="WD148">
            <v>0</v>
          </cell>
          <cell r="WE148">
            <v>1</v>
          </cell>
          <cell r="WF148">
            <v>0</v>
          </cell>
          <cell r="WG148">
            <v>1</v>
          </cell>
          <cell r="WH148">
            <v>0</v>
          </cell>
          <cell r="WI148">
            <v>0</v>
          </cell>
          <cell r="WJ148">
            <v>2</v>
          </cell>
          <cell r="WK148">
            <v>0</v>
          </cell>
          <cell r="WL148">
            <v>0</v>
          </cell>
          <cell r="WM148">
            <v>0</v>
          </cell>
          <cell r="WN148">
            <v>0</v>
          </cell>
          <cell r="WO148">
            <v>18</v>
          </cell>
          <cell r="WP148">
            <v>0</v>
          </cell>
          <cell r="WQ148">
            <v>1</v>
          </cell>
          <cell r="WR148">
            <v>0</v>
          </cell>
          <cell r="WS148">
            <v>1</v>
          </cell>
          <cell r="WT148">
            <v>1</v>
          </cell>
          <cell r="WU148">
            <v>1</v>
          </cell>
          <cell r="WV148">
            <v>0</v>
          </cell>
          <cell r="WW148">
            <v>0</v>
          </cell>
          <cell r="WX148">
            <v>2</v>
          </cell>
          <cell r="WY148">
            <v>2</v>
          </cell>
          <cell r="WZ148">
            <v>0</v>
          </cell>
          <cell r="XA148">
            <v>1</v>
          </cell>
          <cell r="XB148">
            <v>0</v>
          </cell>
          <cell r="XC148">
            <v>0</v>
          </cell>
          <cell r="XD148">
            <v>2</v>
          </cell>
          <cell r="XE148">
            <v>0</v>
          </cell>
          <cell r="XF148">
            <v>0</v>
          </cell>
          <cell r="XG148">
            <v>0</v>
          </cell>
          <cell r="XH148">
            <v>0</v>
          </cell>
          <cell r="XI148">
            <v>0</v>
          </cell>
          <cell r="XJ148">
            <v>3</v>
          </cell>
          <cell r="XK148">
            <v>6</v>
          </cell>
          <cell r="XL148">
            <v>7</v>
          </cell>
          <cell r="XM148">
            <v>7</v>
          </cell>
          <cell r="XN148">
            <v>20</v>
          </cell>
          <cell r="XO148">
            <v>0</v>
          </cell>
          <cell r="XP148">
            <v>0</v>
          </cell>
          <cell r="XQ148">
            <v>0</v>
          </cell>
          <cell r="XR148">
            <v>0</v>
          </cell>
          <cell r="XS148">
            <v>0</v>
          </cell>
          <cell r="XT148">
            <v>0</v>
          </cell>
          <cell r="XU148">
            <v>0</v>
          </cell>
          <cell r="XV148">
            <v>0</v>
          </cell>
          <cell r="XW148">
            <v>2</v>
          </cell>
          <cell r="XX148">
            <v>2</v>
          </cell>
          <cell r="XY148">
            <v>2</v>
          </cell>
          <cell r="XZ148">
            <v>6</v>
          </cell>
          <cell r="YA148">
            <v>0</v>
          </cell>
          <cell r="YB148">
            <v>0</v>
          </cell>
          <cell r="YC148">
            <v>0</v>
          </cell>
          <cell r="YD148">
            <v>0</v>
          </cell>
          <cell r="YE148">
            <v>0</v>
          </cell>
          <cell r="YF148">
            <v>40</v>
          </cell>
          <cell r="YG148">
            <v>1</v>
          </cell>
          <cell r="YH148">
            <v>1</v>
          </cell>
          <cell r="YI148">
            <v>1</v>
          </cell>
          <cell r="YJ148">
            <v>1</v>
          </cell>
          <cell r="YL148">
            <v>1</v>
          </cell>
          <cell r="YM148" t="str">
            <v>B</v>
          </cell>
          <cell r="YN148">
            <v>1</v>
          </cell>
          <cell r="YO148">
            <v>0</v>
          </cell>
          <cell r="YP148">
            <v>1</v>
          </cell>
        </row>
        <row r="149">
          <cell r="B149" t="str">
            <v>MARLENI</v>
          </cell>
          <cell r="C149">
            <v>78870</v>
          </cell>
          <cell r="D149" t="str">
            <v>25</v>
          </cell>
          <cell r="E149" t="str">
            <v>ISLAM</v>
          </cell>
          <cell r="F149" t="str">
            <v>PKWT</v>
          </cell>
          <cell r="G149" t="str">
            <v>POSTPAID</v>
          </cell>
          <cell r="J149">
            <v>16012192</v>
          </cell>
          <cell r="K149">
            <v>570172</v>
          </cell>
          <cell r="L149" t="str">
            <v>PEREMPUAN</v>
          </cell>
          <cell r="M149" t="str">
            <v>AGENT POSTPAID</v>
          </cell>
          <cell r="N149" t="str">
            <v>MOHAMAD RAMDAN HILMI SOFYAN</v>
          </cell>
          <cell r="O149" t="str">
            <v>RIKA RIANY</v>
          </cell>
          <cell r="Q149">
            <v>0</v>
          </cell>
          <cell r="S149" t="str">
            <v>LP</v>
          </cell>
          <cell r="AB149">
            <v>0.37361111111111117</v>
          </cell>
          <cell r="AC149">
            <v>22</v>
          </cell>
          <cell r="AD149" t="str">
            <v>H</v>
          </cell>
          <cell r="AM149">
            <v>0.3756944444444445</v>
          </cell>
          <cell r="AN149">
            <v>25</v>
          </cell>
          <cell r="AO149" t="str">
            <v>H</v>
          </cell>
          <cell r="AX149">
            <v>0.1875</v>
          </cell>
          <cell r="AY149" t="str">
            <v>66-2</v>
          </cell>
          <cell r="AZ149" t="str">
            <v>H</v>
          </cell>
          <cell r="BI149">
            <v>0.18819444444444444</v>
          </cell>
          <cell r="BJ149" t="str">
            <v>66-2</v>
          </cell>
          <cell r="BK149" t="str">
            <v>H</v>
          </cell>
          <cell r="BT149">
            <v>0</v>
          </cell>
          <cell r="BV149" t="str">
            <v>LP</v>
          </cell>
          <cell r="CE149">
            <v>0.38611111111111118</v>
          </cell>
          <cell r="CF149">
            <v>22</v>
          </cell>
          <cell r="CG149" t="str">
            <v>TDT</v>
          </cell>
          <cell r="CH149" t="str">
            <v>ASTRI DIAH LESTARI</v>
          </cell>
          <cell r="CP149">
            <v>0.35138888888888886</v>
          </cell>
          <cell r="CQ149">
            <v>22</v>
          </cell>
          <cell r="CR149" t="str">
            <v>TDT</v>
          </cell>
          <cell r="CS149" t="str">
            <v>VINNY SORAYA TARPIANTI</v>
          </cell>
          <cell r="DA149">
            <v>0.38055555555555565</v>
          </cell>
          <cell r="DB149">
            <v>30</v>
          </cell>
          <cell r="DC149" t="str">
            <v>H</v>
          </cell>
          <cell r="DL149">
            <v>0.38055555555555559</v>
          </cell>
          <cell r="DM149">
            <v>32</v>
          </cell>
          <cell r="DN149" t="str">
            <v>H</v>
          </cell>
          <cell r="DW149">
            <v>1.3749999999999998</v>
          </cell>
          <cell r="DX149">
            <v>25</v>
          </cell>
          <cell r="DY149" t="str">
            <v>TDT</v>
          </cell>
          <cell r="DZ149" t="str">
            <v>VILISIA VENY RIANTY</v>
          </cell>
          <cell r="EH149">
            <v>0</v>
          </cell>
          <cell r="EJ149" t="str">
            <v>LP</v>
          </cell>
          <cell r="ES149">
            <v>0</v>
          </cell>
          <cell r="EU149" t="str">
            <v>LP</v>
          </cell>
          <cell r="FD149">
            <v>0.375</v>
          </cell>
          <cell r="FE149">
            <v>22</v>
          </cell>
          <cell r="FF149" t="str">
            <v>H</v>
          </cell>
          <cell r="FO149">
            <v>0.3708333333333334</v>
          </cell>
          <cell r="FP149">
            <v>25</v>
          </cell>
          <cell r="FQ149" t="str">
            <v>H</v>
          </cell>
          <cell r="FZ149">
            <v>1.3770833333333337</v>
          </cell>
          <cell r="GA149">
            <v>32</v>
          </cell>
          <cell r="GB149" t="str">
            <v>H</v>
          </cell>
          <cell r="GK149">
            <v>0.1875</v>
          </cell>
          <cell r="GL149" t="str">
            <v>66-2</v>
          </cell>
          <cell r="GM149" t="str">
            <v>H</v>
          </cell>
          <cell r="GV149">
            <v>0</v>
          </cell>
          <cell r="GX149" t="str">
            <v>LP</v>
          </cell>
          <cell r="HG149">
            <v>0.28541666666666665</v>
          </cell>
          <cell r="HH149">
            <v>22</v>
          </cell>
          <cell r="HI149" t="str">
            <v>TDT</v>
          </cell>
          <cell r="HJ149" t="str">
            <v>WIDI HAYATI NINGRUM</v>
          </cell>
          <cell r="HR149">
            <v>0.37499999999999994</v>
          </cell>
          <cell r="HS149">
            <v>28</v>
          </cell>
          <cell r="HT149" t="str">
            <v>H</v>
          </cell>
          <cell r="IC149">
            <v>0.37986111111111115</v>
          </cell>
          <cell r="ID149">
            <v>32</v>
          </cell>
          <cell r="IE149" t="str">
            <v>H</v>
          </cell>
          <cell r="IN149">
            <v>0.1875</v>
          </cell>
          <cell r="IO149" t="str">
            <v>66-2</v>
          </cell>
          <cell r="IP149" t="str">
            <v>H</v>
          </cell>
          <cell r="JF149">
            <v>0</v>
          </cell>
          <cell r="JH149" t="str">
            <v>LP</v>
          </cell>
          <cell r="JQ149">
            <v>1.4111111111111114</v>
          </cell>
          <cell r="JR149">
            <v>24</v>
          </cell>
          <cell r="JS149" t="str">
            <v>H</v>
          </cell>
          <cell r="KB149">
            <v>0.39583333333333337</v>
          </cell>
          <cell r="KC149">
            <v>30</v>
          </cell>
          <cell r="KD149" t="str">
            <v>H</v>
          </cell>
          <cell r="KM149">
            <v>0.41666666666666663</v>
          </cell>
          <cell r="KN149">
            <v>33</v>
          </cell>
          <cell r="KO149" t="str">
            <v>H</v>
          </cell>
          <cell r="KX149">
            <v>0</v>
          </cell>
          <cell r="KZ149" t="str">
            <v>LP</v>
          </cell>
          <cell r="LI149">
            <v>0</v>
          </cell>
          <cell r="LK149" t="str">
            <v>C</v>
          </cell>
          <cell r="NB149">
            <v>0</v>
          </cell>
          <cell r="NC149">
            <v>22</v>
          </cell>
          <cell r="ND149">
            <v>25</v>
          </cell>
          <cell r="NE149" t="str">
            <v>66-2</v>
          </cell>
          <cell r="NF149" t="str">
            <v>66-2</v>
          </cell>
          <cell r="NG149">
            <v>0</v>
          </cell>
          <cell r="NH149">
            <v>22</v>
          </cell>
          <cell r="NI149">
            <v>22</v>
          </cell>
          <cell r="NJ149">
            <v>30</v>
          </cell>
          <cell r="NK149">
            <v>32</v>
          </cell>
          <cell r="NL149">
            <v>25</v>
          </cell>
          <cell r="NM149">
            <v>0</v>
          </cell>
          <cell r="NN149">
            <v>0</v>
          </cell>
          <cell r="NO149">
            <v>22</v>
          </cell>
          <cell r="NP149">
            <v>25</v>
          </cell>
          <cell r="NQ149">
            <v>32</v>
          </cell>
          <cell r="NR149" t="str">
            <v>66-2</v>
          </cell>
          <cell r="NS149">
            <v>0</v>
          </cell>
          <cell r="NT149">
            <v>22</v>
          </cell>
          <cell r="NU149">
            <v>28</v>
          </cell>
          <cell r="NV149">
            <v>32</v>
          </cell>
          <cell r="NW149" t="str">
            <v>66-2</v>
          </cell>
          <cell r="NX149">
            <v>0</v>
          </cell>
          <cell r="NY149">
            <v>24</v>
          </cell>
          <cell r="NZ149">
            <v>30</v>
          </cell>
          <cell r="OA149">
            <v>33</v>
          </cell>
          <cell r="OB149">
            <v>0</v>
          </cell>
          <cell r="OC149">
            <v>0</v>
          </cell>
          <cell r="OD149">
            <v>0</v>
          </cell>
          <cell r="OE149">
            <v>0</v>
          </cell>
          <cell r="OF149">
            <v>0</v>
          </cell>
          <cell r="OH149" t="str">
            <v>LP</v>
          </cell>
          <cell r="OI149" t="str">
            <v>H</v>
          </cell>
          <cell r="OJ149" t="str">
            <v>H</v>
          </cell>
          <cell r="OK149" t="str">
            <v>H</v>
          </cell>
          <cell r="OL149" t="str">
            <v>H</v>
          </cell>
          <cell r="OM149" t="str">
            <v>LP</v>
          </cell>
          <cell r="ON149" t="str">
            <v>TDT</v>
          </cell>
          <cell r="OO149" t="str">
            <v>TDT</v>
          </cell>
          <cell r="OP149" t="str">
            <v>H</v>
          </cell>
          <cell r="OQ149" t="str">
            <v>H</v>
          </cell>
          <cell r="OR149" t="str">
            <v>TDT</v>
          </cell>
          <cell r="OS149" t="str">
            <v>LP</v>
          </cell>
          <cell r="OT149" t="str">
            <v>LP</v>
          </cell>
          <cell r="OU149" t="str">
            <v>H</v>
          </cell>
          <cell r="OV149" t="str">
            <v>H</v>
          </cell>
          <cell r="OW149" t="str">
            <v>H</v>
          </cell>
          <cell r="OX149" t="str">
            <v>H</v>
          </cell>
          <cell r="OY149" t="str">
            <v>LP</v>
          </cell>
          <cell r="OZ149" t="str">
            <v>TDT</v>
          </cell>
          <cell r="PA149" t="str">
            <v>H</v>
          </cell>
          <cell r="PB149" t="str">
            <v>H</v>
          </cell>
          <cell r="PC149" t="str">
            <v>H</v>
          </cell>
          <cell r="PD149" t="str">
            <v>LP</v>
          </cell>
          <cell r="PE149" t="str">
            <v>H</v>
          </cell>
          <cell r="PF149" t="str">
            <v>H</v>
          </cell>
          <cell r="PG149" t="str">
            <v>H</v>
          </cell>
          <cell r="PH149" t="str">
            <v>LP</v>
          </cell>
          <cell r="PI149" t="str">
            <v>C</v>
          </cell>
          <cell r="PJ149">
            <v>0</v>
          </cell>
          <cell r="PK149">
            <v>0</v>
          </cell>
          <cell r="PL149">
            <v>0</v>
          </cell>
          <cell r="PN149">
            <v>0</v>
          </cell>
          <cell r="PO149">
            <v>0</v>
          </cell>
          <cell r="PP149">
            <v>0</v>
          </cell>
          <cell r="PQ149">
            <v>0</v>
          </cell>
          <cell r="PR149">
            <v>0</v>
          </cell>
          <cell r="PS149">
            <v>0</v>
          </cell>
          <cell r="PT149" t="str">
            <v>ASTRI DIAH LESTARI</v>
          </cell>
          <cell r="PU149" t="str">
            <v>VINNY SORAYA TARPIANTI</v>
          </cell>
          <cell r="PV149">
            <v>0</v>
          </cell>
          <cell r="PW149">
            <v>0</v>
          </cell>
          <cell r="PX149" t="str">
            <v>VILISIA VENY RIANTY</v>
          </cell>
          <cell r="PY149">
            <v>0</v>
          </cell>
          <cell r="PZ149">
            <v>0</v>
          </cell>
          <cell r="QA149">
            <v>0</v>
          </cell>
          <cell r="QB149">
            <v>0</v>
          </cell>
          <cell r="QC149">
            <v>0</v>
          </cell>
          <cell r="QD149">
            <v>0</v>
          </cell>
          <cell r="QE149">
            <v>0</v>
          </cell>
          <cell r="QF149" t="str">
            <v>WIDI HAYATI NINGRUM</v>
          </cell>
          <cell r="QG149">
            <v>0</v>
          </cell>
          <cell r="QH149">
            <v>0</v>
          </cell>
          <cell r="QI149">
            <v>0</v>
          </cell>
          <cell r="QJ149">
            <v>0</v>
          </cell>
          <cell r="QK149">
            <v>0</v>
          </cell>
          <cell r="QL149">
            <v>0</v>
          </cell>
          <cell r="QM149">
            <v>0</v>
          </cell>
          <cell r="QN149">
            <v>0</v>
          </cell>
          <cell r="QO149">
            <v>0</v>
          </cell>
          <cell r="QP149">
            <v>0</v>
          </cell>
          <cell r="QQ149">
            <v>0</v>
          </cell>
          <cell r="QR149">
            <v>0</v>
          </cell>
          <cell r="QT149">
            <v>0</v>
          </cell>
          <cell r="QU149">
            <v>0</v>
          </cell>
          <cell r="QV149">
            <v>0</v>
          </cell>
          <cell r="QW149">
            <v>0</v>
          </cell>
          <cell r="QX149">
            <v>0</v>
          </cell>
          <cell r="QY149">
            <v>0</v>
          </cell>
          <cell r="QZ149">
            <v>0</v>
          </cell>
          <cell r="RA149">
            <v>0</v>
          </cell>
          <cell r="RB149">
            <v>0</v>
          </cell>
          <cell r="RC149">
            <v>0</v>
          </cell>
          <cell r="RD149">
            <v>0</v>
          </cell>
          <cell r="RE149">
            <v>0</v>
          </cell>
          <cell r="RF149">
            <v>0</v>
          </cell>
          <cell r="RG149">
            <v>0</v>
          </cell>
          <cell r="RH149">
            <v>0</v>
          </cell>
          <cell r="RI149">
            <v>0</v>
          </cell>
          <cell r="RJ149">
            <v>0</v>
          </cell>
          <cell r="RK149">
            <v>0</v>
          </cell>
          <cell r="RL149">
            <v>0</v>
          </cell>
          <cell r="RM149">
            <v>0</v>
          </cell>
          <cell r="RN149">
            <v>0</v>
          </cell>
          <cell r="RO149">
            <v>0</v>
          </cell>
          <cell r="RP149">
            <v>0</v>
          </cell>
          <cell r="RQ149">
            <v>0</v>
          </cell>
          <cell r="RR149">
            <v>0</v>
          </cell>
          <cell r="RS149">
            <v>0</v>
          </cell>
          <cell r="RT149">
            <v>0</v>
          </cell>
          <cell r="RU149">
            <v>0</v>
          </cell>
          <cell r="RV149">
            <v>0</v>
          </cell>
          <cell r="RW149">
            <v>0</v>
          </cell>
          <cell r="RX149">
            <v>0</v>
          </cell>
          <cell r="RZ149">
            <v>0</v>
          </cell>
          <cell r="SA149">
            <v>0.37361111111111117</v>
          </cell>
          <cell r="SB149">
            <v>0.3756944444444445</v>
          </cell>
          <cell r="SC149">
            <v>0.1875</v>
          </cell>
          <cell r="SD149">
            <v>0.18819444444444444</v>
          </cell>
          <cell r="SE149">
            <v>0</v>
          </cell>
          <cell r="SF149">
            <v>0.38611111111111118</v>
          </cell>
          <cell r="SG149">
            <v>0.35138888888888886</v>
          </cell>
          <cell r="SH149">
            <v>0.38055555555555565</v>
          </cell>
          <cell r="SI149">
            <v>0.38055555555555559</v>
          </cell>
          <cell r="SJ149">
            <v>1.3749999999999998</v>
          </cell>
          <cell r="SK149">
            <v>0</v>
          </cell>
          <cell r="SL149">
            <v>0</v>
          </cell>
          <cell r="SM149">
            <v>0.375</v>
          </cell>
          <cell r="SN149">
            <v>0.3708333333333334</v>
          </cell>
          <cell r="SO149">
            <v>1.3770833333333337</v>
          </cell>
          <cell r="SP149">
            <v>0.1875</v>
          </cell>
          <cell r="SQ149">
            <v>0</v>
          </cell>
          <cell r="SR149">
            <v>0.28541666666666665</v>
          </cell>
          <cell r="SS149">
            <v>0.37499999999999994</v>
          </cell>
          <cell r="ST149">
            <v>0.37986111111111115</v>
          </cell>
          <cell r="SU149">
            <v>0.1875</v>
          </cell>
          <cell r="SV149">
            <v>0</v>
          </cell>
          <cell r="SW149">
            <v>1.4111111111111114</v>
          </cell>
          <cell r="SX149">
            <v>0.39583333333333337</v>
          </cell>
          <cell r="SY149">
            <v>0.41666666666666663</v>
          </cell>
          <cell r="SZ149">
            <v>0</v>
          </cell>
          <cell r="TA149">
            <v>0</v>
          </cell>
          <cell r="TB149">
            <v>0</v>
          </cell>
          <cell r="TC149">
            <v>0</v>
          </cell>
          <cell r="TD149">
            <v>0</v>
          </cell>
          <cell r="TF149">
            <v>0</v>
          </cell>
          <cell r="TG149">
            <v>0</v>
          </cell>
          <cell r="TH149">
            <v>0</v>
          </cell>
          <cell r="TI149">
            <v>0</v>
          </cell>
          <cell r="TJ149">
            <v>0</v>
          </cell>
          <cell r="TK149">
            <v>0</v>
          </cell>
          <cell r="TL149">
            <v>0</v>
          </cell>
          <cell r="TM149">
            <v>0</v>
          </cell>
          <cell r="TN149">
            <v>0</v>
          </cell>
          <cell r="TO149">
            <v>0</v>
          </cell>
          <cell r="TP149">
            <v>0</v>
          </cell>
          <cell r="TQ149">
            <v>0</v>
          </cell>
          <cell r="TR149">
            <v>0</v>
          </cell>
          <cell r="TS149">
            <v>0</v>
          </cell>
          <cell r="TT149">
            <v>0</v>
          </cell>
          <cell r="TU149">
            <v>0</v>
          </cell>
          <cell r="TV149">
            <v>0</v>
          </cell>
          <cell r="TW149">
            <v>0</v>
          </cell>
          <cell r="TX149">
            <v>0</v>
          </cell>
          <cell r="TY149">
            <v>0</v>
          </cell>
          <cell r="TZ149">
            <v>0</v>
          </cell>
          <cell r="UA149">
            <v>0</v>
          </cell>
          <cell r="UB149">
            <v>0</v>
          </cell>
          <cell r="UC149">
            <v>0</v>
          </cell>
          <cell r="UD149">
            <v>0</v>
          </cell>
          <cell r="UE149">
            <v>0</v>
          </cell>
          <cell r="UF149">
            <v>0</v>
          </cell>
          <cell r="UG149">
            <v>0</v>
          </cell>
          <cell r="UH149">
            <v>0</v>
          </cell>
          <cell r="UI149">
            <v>0</v>
          </cell>
          <cell r="UJ149">
            <v>0</v>
          </cell>
          <cell r="UL149">
            <v>0</v>
          </cell>
          <cell r="UM149">
            <v>0</v>
          </cell>
          <cell r="UN149">
            <v>0</v>
          </cell>
          <cell r="UO149">
            <v>0</v>
          </cell>
          <cell r="UP149">
            <v>0</v>
          </cell>
          <cell r="UQ149">
            <v>0</v>
          </cell>
          <cell r="UR149">
            <v>0</v>
          </cell>
          <cell r="US149">
            <v>0</v>
          </cell>
          <cell r="UT149">
            <v>0</v>
          </cell>
          <cell r="UU149">
            <v>0</v>
          </cell>
          <cell r="UV149">
            <v>0</v>
          </cell>
          <cell r="UW149">
            <v>0</v>
          </cell>
          <cell r="UX149">
            <v>0</v>
          </cell>
          <cell r="UY149">
            <v>0</v>
          </cell>
          <cell r="UZ149">
            <v>0</v>
          </cell>
          <cell r="VA149">
            <v>0</v>
          </cell>
          <cell r="VB149">
            <v>0</v>
          </cell>
          <cell r="VC149">
            <v>0</v>
          </cell>
          <cell r="VD149">
            <v>0</v>
          </cell>
          <cell r="VE149">
            <v>0</v>
          </cell>
          <cell r="VF149">
            <v>0</v>
          </cell>
          <cell r="VG149">
            <v>0</v>
          </cell>
          <cell r="VH149">
            <v>0</v>
          </cell>
          <cell r="VI149">
            <v>0</v>
          </cell>
          <cell r="VJ149">
            <v>0</v>
          </cell>
          <cell r="VK149">
            <v>0</v>
          </cell>
          <cell r="VL149">
            <v>0</v>
          </cell>
          <cell r="VM149">
            <v>0</v>
          </cell>
          <cell r="VN149">
            <v>0</v>
          </cell>
          <cell r="VO149">
            <v>0</v>
          </cell>
          <cell r="VP149">
            <v>0</v>
          </cell>
          <cell r="VR149">
            <v>21</v>
          </cell>
          <cell r="VS149">
            <v>28</v>
          </cell>
          <cell r="VT149">
            <v>21</v>
          </cell>
          <cell r="VU149">
            <v>20</v>
          </cell>
          <cell r="VV149">
            <v>7</v>
          </cell>
          <cell r="VW149">
            <v>0</v>
          </cell>
          <cell r="VX149">
            <v>0</v>
          </cell>
          <cell r="VY149">
            <v>0</v>
          </cell>
          <cell r="VZ149">
            <v>0</v>
          </cell>
          <cell r="WA149">
            <v>0</v>
          </cell>
          <cell r="WB149">
            <v>0</v>
          </cell>
          <cell r="WC149">
            <v>0</v>
          </cell>
          <cell r="WD149">
            <v>0</v>
          </cell>
          <cell r="WE149">
            <v>1</v>
          </cell>
          <cell r="WF149">
            <v>0</v>
          </cell>
          <cell r="WG149">
            <v>0</v>
          </cell>
          <cell r="WH149">
            <v>0</v>
          </cell>
          <cell r="WI149">
            <v>0</v>
          </cell>
          <cell r="WJ149">
            <v>1</v>
          </cell>
          <cell r="WK149">
            <v>0</v>
          </cell>
          <cell r="WL149">
            <v>0</v>
          </cell>
          <cell r="WM149">
            <v>0</v>
          </cell>
          <cell r="WN149">
            <v>0</v>
          </cell>
          <cell r="WO149">
            <v>4</v>
          </cell>
          <cell r="WP149">
            <v>0</v>
          </cell>
          <cell r="WQ149">
            <v>4</v>
          </cell>
          <cell r="WR149">
            <v>0</v>
          </cell>
          <cell r="WS149">
            <v>4</v>
          </cell>
          <cell r="WT149">
            <v>0</v>
          </cell>
          <cell r="WU149">
            <v>0</v>
          </cell>
          <cell r="WV149">
            <v>0</v>
          </cell>
          <cell r="WW149">
            <v>0</v>
          </cell>
          <cell r="WX149">
            <v>0</v>
          </cell>
          <cell r="WY149">
            <v>0</v>
          </cell>
          <cell r="WZ149">
            <v>0</v>
          </cell>
          <cell r="XA149">
            <v>0</v>
          </cell>
          <cell r="XB149">
            <v>0</v>
          </cell>
          <cell r="XC149">
            <v>0</v>
          </cell>
          <cell r="XD149">
            <v>0</v>
          </cell>
          <cell r="XE149">
            <v>0</v>
          </cell>
          <cell r="XF149">
            <v>0</v>
          </cell>
          <cell r="XG149">
            <v>0</v>
          </cell>
          <cell r="XH149">
            <v>0</v>
          </cell>
          <cell r="XI149">
            <v>0</v>
          </cell>
          <cell r="XJ149">
            <v>0</v>
          </cell>
          <cell r="XK149">
            <v>8</v>
          </cell>
          <cell r="XL149">
            <v>7</v>
          </cell>
          <cell r="XM149">
            <v>5</v>
          </cell>
          <cell r="XN149">
            <v>20</v>
          </cell>
          <cell r="XO149">
            <v>0</v>
          </cell>
          <cell r="XP149">
            <v>0</v>
          </cell>
          <cell r="XQ149">
            <v>0</v>
          </cell>
          <cell r="XR149">
            <v>0</v>
          </cell>
          <cell r="XS149">
            <v>0</v>
          </cell>
          <cell r="XT149">
            <v>0</v>
          </cell>
          <cell r="XU149">
            <v>0</v>
          </cell>
          <cell r="XV149">
            <v>0</v>
          </cell>
          <cell r="XW149">
            <v>2</v>
          </cell>
          <cell r="XX149">
            <v>3</v>
          </cell>
          <cell r="XY149">
            <v>3</v>
          </cell>
          <cell r="XZ149">
            <v>8</v>
          </cell>
          <cell r="YA149">
            <v>0</v>
          </cell>
          <cell r="YB149">
            <v>0</v>
          </cell>
          <cell r="YC149">
            <v>0</v>
          </cell>
          <cell r="YD149">
            <v>0</v>
          </cell>
          <cell r="YE149">
            <v>0</v>
          </cell>
          <cell r="YF149">
            <v>40</v>
          </cell>
          <cell r="YG149">
            <v>1</v>
          </cell>
          <cell r="YH149">
            <v>1</v>
          </cell>
          <cell r="YI149">
            <v>1</v>
          </cell>
          <cell r="YJ149">
            <v>1</v>
          </cell>
          <cell r="YL149">
            <v>1</v>
          </cell>
          <cell r="YM149" t="str">
            <v>B</v>
          </cell>
          <cell r="YN149">
            <v>1</v>
          </cell>
          <cell r="YO149">
            <v>0</v>
          </cell>
          <cell r="YP149">
            <v>1</v>
          </cell>
        </row>
        <row r="150">
          <cell r="B150" t="str">
            <v>RANI ANDRIANI</v>
          </cell>
          <cell r="C150">
            <v>106615</v>
          </cell>
          <cell r="D150" t="str">
            <v>OBC TO IBC</v>
          </cell>
          <cell r="E150" t="str">
            <v>ISLAM</v>
          </cell>
          <cell r="F150" t="str">
            <v>PHL</v>
          </cell>
          <cell r="G150" t="str">
            <v>POSTPAID</v>
          </cell>
          <cell r="J150">
            <v>18010879</v>
          </cell>
          <cell r="K150">
            <v>570121</v>
          </cell>
          <cell r="L150" t="str">
            <v>PEREMPUAN</v>
          </cell>
          <cell r="M150" t="str">
            <v>AGENT POSTPAID</v>
          </cell>
          <cell r="N150" t="str">
            <v>IMAN RINALDI</v>
          </cell>
          <cell r="O150" t="str">
            <v>RIKA RIANY</v>
          </cell>
          <cell r="Q150">
            <v>0.37500000000000006</v>
          </cell>
          <cell r="R150">
            <v>26</v>
          </cell>
          <cell r="S150" t="str">
            <v>H</v>
          </cell>
          <cell r="AB150">
            <v>0.41666666666666669</v>
          </cell>
          <cell r="AC150">
            <v>32</v>
          </cell>
          <cell r="AD150" t="str">
            <v>H</v>
          </cell>
          <cell r="AM150">
            <v>0.375</v>
          </cell>
          <cell r="AN150">
            <v>24</v>
          </cell>
          <cell r="AO150" t="str">
            <v>TDP</v>
          </cell>
          <cell r="AP150" t="str">
            <v>NISA NURAZIZAH</v>
          </cell>
          <cell r="AQ150" t="str">
            <v>KETEPATAN LOGIN</v>
          </cell>
          <cell r="AX150">
            <v>0</v>
          </cell>
          <cell r="AZ150" t="str">
            <v>LP</v>
          </cell>
          <cell r="BI150">
            <v>0.17708333333333331</v>
          </cell>
          <cell r="BK150" t="str">
            <v>LM</v>
          </cell>
          <cell r="BT150">
            <v>0.38611111111111118</v>
          </cell>
          <cell r="BU150">
            <v>22</v>
          </cell>
          <cell r="BV150" t="str">
            <v>H</v>
          </cell>
          <cell r="CE150">
            <v>0.37847222222222221</v>
          </cell>
          <cell r="CF150">
            <v>30</v>
          </cell>
          <cell r="CG150" t="str">
            <v>H</v>
          </cell>
          <cell r="CP150">
            <v>0.37638888888888899</v>
          </cell>
          <cell r="CQ150">
            <v>33</v>
          </cell>
          <cell r="CR150" t="str">
            <v>H</v>
          </cell>
          <cell r="DA150">
            <v>0</v>
          </cell>
          <cell r="DC150" t="str">
            <v>LP</v>
          </cell>
          <cell r="DL150">
            <v>0.37708333333333344</v>
          </cell>
          <cell r="DM150">
            <v>22</v>
          </cell>
          <cell r="DN150" t="str">
            <v>H</v>
          </cell>
          <cell r="DW150">
            <v>0.37499999999999994</v>
          </cell>
          <cell r="DX150">
            <v>28</v>
          </cell>
          <cell r="DY150" t="str">
            <v>H</v>
          </cell>
          <cell r="EH150">
            <v>0.375</v>
          </cell>
          <cell r="EI150">
            <v>30</v>
          </cell>
          <cell r="EJ150" t="str">
            <v>TDP</v>
          </cell>
          <cell r="EK150" t="str">
            <v>YULITA KUSDIANI</v>
          </cell>
          <cell r="EL150" t="str">
            <v>CES</v>
          </cell>
          <cell r="ES150">
            <v>0</v>
          </cell>
          <cell r="EU150" t="str">
            <v>LP</v>
          </cell>
          <cell r="FD150">
            <v>0</v>
          </cell>
          <cell r="FF150" t="str">
            <v>LP</v>
          </cell>
          <cell r="FO150">
            <v>0.37638888888888888</v>
          </cell>
          <cell r="FP150">
            <v>22</v>
          </cell>
          <cell r="FQ150" t="str">
            <v>H</v>
          </cell>
          <cell r="FZ150">
            <v>0.37847222222222221</v>
          </cell>
          <cell r="GA150">
            <v>30</v>
          </cell>
          <cell r="GB150" t="str">
            <v>H</v>
          </cell>
          <cell r="GK150">
            <v>0.375</v>
          </cell>
          <cell r="GL150">
            <v>42</v>
          </cell>
          <cell r="GM150" t="str">
            <v>H</v>
          </cell>
          <cell r="GV150">
            <v>0</v>
          </cell>
          <cell r="GX150" t="str">
            <v>LP</v>
          </cell>
          <cell r="HG150">
            <v>0</v>
          </cell>
          <cell r="HI150" t="str">
            <v>LP</v>
          </cell>
          <cell r="HR150">
            <v>0.375</v>
          </cell>
          <cell r="HS150">
            <v>22</v>
          </cell>
          <cell r="HT150" t="str">
            <v>H</v>
          </cell>
          <cell r="IC150">
            <v>0.41805555555555562</v>
          </cell>
          <cell r="ID150">
            <v>24</v>
          </cell>
          <cell r="IE150" t="str">
            <v>H</v>
          </cell>
          <cell r="IN150">
            <v>0.41875000000000007</v>
          </cell>
          <cell r="IO150">
            <v>22</v>
          </cell>
          <cell r="IP150" t="str">
            <v>TDT</v>
          </cell>
          <cell r="IQ150" t="str">
            <v>CHRISTIN ANGELINA SIMARMATA</v>
          </cell>
          <cell r="JF150">
            <v>0.375</v>
          </cell>
          <cell r="JG150">
            <v>48</v>
          </cell>
          <cell r="JH150" t="str">
            <v>H</v>
          </cell>
          <cell r="JQ150">
            <v>0</v>
          </cell>
          <cell r="JS150" t="str">
            <v>LP</v>
          </cell>
          <cell r="KB150">
            <v>0.17708333333333331</v>
          </cell>
          <cell r="KD150" t="str">
            <v>LM</v>
          </cell>
          <cell r="KM150">
            <v>0.41805555555555562</v>
          </cell>
          <cell r="KN150">
            <v>22</v>
          </cell>
          <cell r="KO150" t="str">
            <v>H</v>
          </cell>
          <cell r="KX150">
            <v>1.3743055555555557</v>
          </cell>
          <cell r="KY150">
            <v>24</v>
          </cell>
          <cell r="KZ150" t="str">
            <v>H</v>
          </cell>
          <cell r="LI150">
            <v>0.41666666666666663</v>
          </cell>
          <cell r="LJ150">
            <v>30</v>
          </cell>
          <cell r="LK150" t="str">
            <v>H</v>
          </cell>
          <cell r="NB150">
            <v>26</v>
          </cell>
          <cell r="NC150">
            <v>32</v>
          </cell>
          <cell r="ND150">
            <v>24</v>
          </cell>
          <cell r="NE150">
            <v>0</v>
          </cell>
          <cell r="NF150">
            <v>0</v>
          </cell>
          <cell r="NG150">
            <v>22</v>
          </cell>
          <cell r="NH150">
            <v>30</v>
          </cell>
          <cell r="NI150">
            <v>33</v>
          </cell>
          <cell r="NJ150">
            <v>0</v>
          </cell>
          <cell r="NK150">
            <v>22</v>
          </cell>
          <cell r="NL150">
            <v>28</v>
          </cell>
          <cell r="NM150">
            <v>30</v>
          </cell>
          <cell r="NN150">
            <v>0</v>
          </cell>
          <cell r="NO150">
            <v>0</v>
          </cell>
          <cell r="NP150">
            <v>22</v>
          </cell>
          <cell r="NQ150">
            <v>30</v>
          </cell>
          <cell r="NR150">
            <v>42</v>
          </cell>
          <cell r="NS150">
            <v>0</v>
          </cell>
          <cell r="NT150">
            <v>0</v>
          </cell>
          <cell r="NU150">
            <v>22</v>
          </cell>
          <cell r="NV150">
            <v>24</v>
          </cell>
          <cell r="NW150">
            <v>22</v>
          </cell>
          <cell r="NX150">
            <v>48</v>
          </cell>
          <cell r="NY150">
            <v>0</v>
          </cell>
          <cell r="NZ150">
            <v>0</v>
          </cell>
          <cell r="OA150">
            <v>22</v>
          </cell>
          <cell r="OB150">
            <v>24</v>
          </cell>
          <cell r="OC150">
            <v>30</v>
          </cell>
          <cell r="OD150">
            <v>0</v>
          </cell>
          <cell r="OE150">
            <v>0</v>
          </cell>
          <cell r="OF150">
            <v>0</v>
          </cell>
          <cell r="OH150" t="str">
            <v>H</v>
          </cell>
          <cell r="OI150" t="str">
            <v>H</v>
          </cell>
          <cell r="OJ150" t="str">
            <v>TDP</v>
          </cell>
          <cell r="OK150" t="str">
            <v>LP</v>
          </cell>
          <cell r="OL150" t="str">
            <v>LM</v>
          </cell>
          <cell r="OM150" t="str">
            <v>H</v>
          </cell>
          <cell r="ON150" t="str">
            <v>H</v>
          </cell>
          <cell r="OO150" t="str">
            <v>H</v>
          </cell>
          <cell r="OP150" t="str">
            <v>LP</v>
          </cell>
          <cell r="OQ150" t="str">
            <v>H</v>
          </cell>
          <cell r="OR150" t="str">
            <v>H</v>
          </cell>
          <cell r="OS150" t="str">
            <v>TDP</v>
          </cell>
          <cell r="OT150" t="str">
            <v>LP</v>
          </cell>
          <cell r="OU150" t="str">
            <v>LP</v>
          </cell>
          <cell r="OV150" t="str">
            <v>H</v>
          </cell>
          <cell r="OW150" t="str">
            <v>H</v>
          </cell>
          <cell r="OX150" t="str">
            <v>H</v>
          </cell>
          <cell r="OY150" t="str">
            <v>LP</v>
          </cell>
          <cell r="OZ150" t="str">
            <v>LP</v>
          </cell>
          <cell r="PA150" t="str">
            <v>H</v>
          </cell>
          <cell r="PB150" t="str">
            <v>H</v>
          </cell>
          <cell r="PC150" t="str">
            <v>TDT</v>
          </cell>
          <cell r="PD150" t="str">
            <v>H</v>
          </cell>
          <cell r="PE150" t="str">
            <v>LP</v>
          </cell>
          <cell r="PF150" t="str">
            <v>LM</v>
          </cell>
          <cell r="PG150" t="str">
            <v>H</v>
          </cell>
          <cell r="PH150" t="str">
            <v>H</v>
          </cell>
          <cell r="PI150" t="str">
            <v>H</v>
          </cell>
          <cell r="PJ150">
            <v>0</v>
          </cell>
          <cell r="PK150">
            <v>0</v>
          </cell>
          <cell r="PL150">
            <v>0</v>
          </cell>
          <cell r="PN150">
            <v>0</v>
          </cell>
          <cell r="PO150">
            <v>0</v>
          </cell>
          <cell r="PP150" t="str">
            <v>NISA NURAZIZAH</v>
          </cell>
          <cell r="PQ150">
            <v>0</v>
          </cell>
          <cell r="PR150">
            <v>0</v>
          </cell>
          <cell r="PS150">
            <v>0</v>
          </cell>
          <cell r="PT150">
            <v>0</v>
          </cell>
          <cell r="PU150">
            <v>0</v>
          </cell>
          <cell r="PV150">
            <v>0</v>
          </cell>
          <cell r="PW150">
            <v>0</v>
          </cell>
          <cell r="PX150">
            <v>0</v>
          </cell>
          <cell r="PY150" t="str">
            <v>YULITA KUSDIANI</v>
          </cell>
          <cell r="PZ150">
            <v>0</v>
          </cell>
          <cell r="QA150">
            <v>0</v>
          </cell>
          <cell r="QB150">
            <v>0</v>
          </cell>
          <cell r="QC150">
            <v>0</v>
          </cell>
          <cell r="QD150">
            <v>0</v>
          </cell>
          <cell r="QE150">
            <v>0</v>
          </cell>
          <cell r="QF150">
            <v>0</v>
          </cell>
          <cell r="QG150">
            <v>0</v>
          </cell>
          <cell r="QH150">
            <v>0</v>
          </cell>
          <cell r="QI150" t="str">
            <v>CHRISTIN ANGELINA SIMARMATA</v>
          </cell>
          <cell r="QJ150">
            <v>0</v>
          </cell>
          <cell r="QK150">
            <v>0</v>
          </cell>
          <cell r="QL150">
            <v>0</v>
          </cell>
          <cell r="QM150">
            <v>0</v>
          </cell>
          <cell r="QN150">
            <v>0</v>
          </cell>
          <cell r="QO150">
            <v>0</v>
          </cell>
          <cell r="QP150">
            <v>0</v>
          </cell>
          <cell r="QQ150">
            <v>0</v>
          </cell>
          <cell r="QR150">
            <v>0</v>
          </cell>
          <cell r="QT150">
            <v>0</v>
          </cell>
          <cell r="QU150">
            <v>0</v>
          </cell>
          <cell r="QV150" t="str">
            <v>KETEPATAN LOGIN</v>
          </cell>
          <cell r="QW150">
            <v>0</v>
          </cell>
          <cell r="QX150">
            <v>0</v>
          </cell>
          <cell r="QY150">
            <v>0</v>
          </cell>
          <cell r="QZ150">
            <v>0</v>
          </cell>
          <cell r="RA150">
            <v>0</v>
          </cell>
          <cell r="RB150">
            <v>0</v>
          </cell>
          <cell r="RC150">
            <v>0</v>
          </cell>
          <cell r="RD150">
            <v>0</v>
          </cell>
          <cell r="RE150" t="str">
            <v>CES</v>
          </cell>
          <cell r="RF150">
            <v>0</v>
          </cell>
          <cell r="RG150">
            <v>0</v>
          </cell>
          <cell r="RH150">
            <v>0</v>
          </cell>
          <cell r="RI150">
            <v>0</v>
          </cell>
          <cell r="RJ150">
            <v>0</v>
          </cell>
          <cell r="RK150">
            <v>0</v>
          </cell>
          <cell r="RL150">
            <v>0</v>
          </cell>
          <cell r="RM150">
            <v>0</v>
          </cell>
          <cell r="RN150">
            <v>0</v>
          </cell>
          <cell r="RO150">
            <v>0</v>
          </cell>
          <cell r="RP150">
            <v>0</v>
          </cell>
          <cell r="RQ150">
            <v>0</v>
          </cell>
          <cell r="RR150">
            <v>0</v>
          </cell>
          <cell r="RS150">
            <v>0</v>
          </cell>
          <cell r="RT150">
            <v>0</v>
          </cell>
          <cell r="RU150">
            <v>0</v>
          </cell>
          <cell r="RV150">
            <v>0</v>
          </cell>
          <cell r="RW150">
            <v>0</v>
          </cell>
          <cell r="RX150">
            <v>0</v>
          </cell>
          <cell r="RZ150">
            <v>0.37500000000000006</v>
          </cell>
          <cell r="SA150">
            <v>0.41666666666666669</v>
          </cell>
          <cell r="SB150">
            <v>0.375</v>
          </cell>
          <cell r="SC150">
            <v>0</v>
          </cell>
          <cell r="SD150">
            <v>0.17708333333333331</v>
          </cell>
          <cell r="SE150">
            <v>0.38611111111111118</v>
          </cell>
          <cell r="SF150">
            <v>0.37847222222222221</v>
          </cell>
          <cell r="SG150">
            <v>0.37638888888888899</v>
          </cell>
          <cell r="SH150">
            <v>0</v>
          </cell>
          <cell r="SI150">
            <v>0.37708333333333344</v>
          </cell>
          <cell r="SJ150">
            <v>0.37499999999999994</v>
          </cell>
          <cell r="SK150">
            <v>0.375</v>
          </cell>
          <cell r="SL150">
            <v>0</v>
          </cell>
          <cell r="SM150">
            <v>0</v>
          </cell>
          <cell r="SN150">
            <v>0.37638888888888888</v>
          </cell>
          <cell r="SO150">
            <v>0.37847222222222221</v>
          </cell>
          <cell r="SP150">
            <v>0.375</v>
          </cell>
          <cell r="SQ150">
            <v>0</v>
          </cell>
          <cell r="SR150">
            <v>0</v>
          </cell>
          <cell r="SS150">
            <v>0.375</v>
          </cell>
          <cell r="ST150">
            <v>0.41805555555555562</v>
          </cell>
          <cell r="SU150">
            <v>0.41875000000000007</v>
          </cell>
          <cell r="SV150">
            <v>0.375</v>
          </cell>
          <cell r="SW150">
            <v>0</v>
          </cell>
          <cell r="SX150">
            <v>0.17708333333333331</v>
          </cell>
          <cell r="SY150">
            <v>0.41805555555555562</v>
          </cell>
          <cell r="SZ150">
            <v>1.3743055555555557</v>
          </cell>
          <cell r="TA150">
            <v>0.41666666666666663</v>
          </cell>
          <cell r="TB150">
            <v>0</v>
          </cell>
          <cell r="TC150">
            <v>0</v>
          </cell>
          <cell r="TD150">
            <v>0</v>
          </cell>
          <cell r="TF150">
            <v>0</v>
          </cell>
          <cell r="TG150">
            <v>0</v>
          </cell>
          <cell r="TH150">
            <v>0</v>
          </cell>
          <cell r="TI150">
            <v>0</v>
          </cell>
          <cell r="TJ150">
            <v>0</v>
          </cell>
          <cell r="TK150">
            <v>0</v>
          </cell>
          <cell r="TL150">
            <v>0</v>
          </cell>
          <cell r="TM150">
            <v>0</v>
          </cell>
          <cell r="TN150">
            <v>0</v>
          </cell>
          <cell r="TO150">
            <v>0</v>
          </cell>
          <cell r="TP150">
            <v>0</v>
          </cell>
          <cell r="TQ150">
            <v>0</v>
          </cell>
          <cell r="TR150">
            <v>0</v>
          </cell>
          <cell r="TS150">
            <v>0</v>
          </cell>
          <cell r="TT150">
            <v>0</v>
          </cell>
          <cell r="TU150">
            <v>0</v>
          </cell>
          <cell r="TV150">
            <v>0</v>
          </cell>
          <cell r="TW150">
            <v>0</v>
          </cell>
          <cell r="TX150">
            <v>0</v>
          </cell>
          <cell r="TY150">
            <v>0</v>
          </cell>
          <cell r="TZ150">
            <v>0</v>
          </cell>
          <cell r="UA150">
            <v>0</v>
          </cell>
          <cell r="UB150">
            <v>0</v>
          </cell>
          <cell r="UC150">
            <v>0</v>
          </cell>
          <cell r="UD150">
            <v>0</v>
          </cell>
          <cell r="UE150">
            <v>0</v>
          </cell>
          <cell r="UF150">
            <v>0</v>
          </cell>
          <cell r="UG150">
            <v>0</v>
          </cell>
          <cell r="UH150">
            <v>0</v>
          </cell>
          <cell r="UI150">
            <v>0</v>
          </cell>
          <cell r="UJ150">
            <v>0</v>
          </cell>
          <cell r="UL150">
            <v>0</v>
          </cell>
          <cell r="UM150">
            <v>0</v>
          </cell>
          <cell r="UN150">
            <v>0</v>
          </cell>
          <cell r="UO150">
            <v>0</v>
          </cell>
          <cell r="UP150">
            <v>0</v>
          </cell>
          <cell r="UQ150">
            <v>0</v>
          </cell>
          <cell r="UR150">
            <v>0</v>
          </cell>
          <cell r="US150">
            <v>0</v>
          </cell>
          <cell r="UT150">
            <v>0</v>
          </cell>
          <cell r="UU150">
            <v>0</v>
          </cell>
          <cell r="UV150">
            <v>0</v>
          </cell>
          <cell r="UW150">
            <v>0</v>
          </cell>
          <cell r="UX150">
            <v>0</v>
          </cell>
          <cell r="UY150">
            <v>0</v>
          </cell>
          <cell r="UZ150">
            <v>0</v>
          </cell>
          <cell r="VA150">
            <v>0</v>
          </cell>
          <cell r="VB150">
            <v>0</v>
          </cell>
          <cell r="VC150">
            <v>0</v>
          </cell>
          <cell r="VD150">
            <v>0</v>
          </cell>
          <cell r="VE150">
            <v>0</v>
          </cell>
          <cell r="VF150">
            <v>0</v>
          </cell>
          <cell r="VG150">
            <v>0</v>
          </cell>
          <cell r="VH150">
            <v>0</v>
          </cell>
          <cell r="VI150">
            <v>0</v>
          </cell>
          <cell r="VJ150">
            <v>0</v>
          </cell>
          <cell r="VK150">
            <v>0</v>
          </cell>
          <cell r="VL150">
            <v>0</v>
          </cell>
          <cell r="VM150">
            <v>0</v>
          </cell>
          <cell r="VN150">
            <v>0</v>
          </cell>
          <cell r="VO150">
            <v>0</v>
          </cell>
          <cell r="VP150">
            <v>0</v>
          </cell>
          <cell r="VR150">
            <v>19</v>
          </cell>
          <cell r="VS150">
            <v>28</v>
          </cell>
          <cell r="VT150">
            <v>19</v>
          </cell>
          <cell r="VU150">
            <v>19</v>
          </cell>
          <cell r="VV150">
            <v>9</v>
          </cell>
          <cell r="VW150">
            <v>0</v>
          </cell>
          <cell r="VX150">
            <v>0</v>
          </cell>
          <cell r="VY150">
            <v>0</v>
          </cell>
          <cell r="VZ150">
            <v>0</v>
          </cell>
          <cell r="WA150">
            <v>0</v>
          </cell>
          <cell r="WB150">
            <v>0</v>
          </cell>
          <cell r="WC150">
            <v>0</v>
          </cell>
          <cell r="WD150">
            <v>0</v>
          </cell>
          <cell r="WE150">
            <v>0</v>
          </cell>
          <cell r="WF150">
            <v>0</v>
          </cell>
          <cell r="WG150">
            <v>0</v>
          </cell>
          <cell r="WH150">
            <v>0</v>
          </cell>
          <cell r="WI150">
            <v>0</v>
          </cell>
          <cell r="WJ150">
            <v>0</v>
          </cell>
          <cell r="WK150">
            <v>0</v>
          </cell>
          <cell r="WL150">
            <v>0</v>
          </cell>
          <cell r="WM150">
            <v>0</v>
          </cell>
          <cell r="WN150">
            <v>0</v>
          </cell>
          <cell r="WO150">
            <v>1</v>
          </cell>
          <cell r="WP150">
            <v>2</v>
          </cell>
          <cell r="WQ150">
            <v>1</v>
          </cell>
          <cell r="WR150">
            <v>2</v>
          </cell>
          <cell r="WS150">
            <v>3</v>
          </cell>
          <cell r="WT150">
            <v>0</v>
          </cell>
          <cell r="WU150">
            <v>0</v>
          </cell>
          <cell r="WV150">
            <v>0</v>
          </cell>
          <cell r="WW150">
            <v>0</v>
          </cell>
          <cell r="WX150">
            <v>0</v>
          </cell>
          <cell r="WY150">
            <v>2</v>
          </cell>
          <cell r="WZ150">
            <v>0</v>
          </cell>
          <cell r="XA150">
            <v>1</v>
          </cell>
          <cell r="XB150">
            <v>1</v>
          </cell>
          <cell r="XC150">
            <v>0</v>
          </cell>
          <cell r="XD150">
            <v>0</v>
          </cell>
          <cell r="XE150">
            <v>0</v>
          </cell>
          <cell r="XF150">
            <v>0</v>
          </cell>
          <cell r="XG150">
            <v>0</v>
          </cell>
          <cell r="XH150">
            <v>0</v>
          </cell>
          <cell r="XI150">
            <v>0</v>
          </cell>
          <cell r="XJ150">
            <v>2</v>
          </cell>
          <cell r="XK150">
            <v>7</v>
          </cell>
          <cell r="XL150">
            <v>6</v>
          </cell>
          <cell r="XM150">
            <v>6</v>
          </cell>
          <cell r="XN150">
            <v>19</v>
          </cell>
          <cell r="XO150">
            <v>0</v>
          </cell>
          <cell r="XP150">
            <v>0</v>
          </cell>
          <cell r="XQ150">
            <v>0</v>
          </cell>
          <cell r="XR150">
            <v>0</v>
          </cell>
          <cell r="XS150">
            <v>0</v>
          </cell>
          <cell r="XT150">
            <v>0</v>
          </cell>
          <cell r="XU150">
            <v>0</v>
          </cell>
          <cell r="XV150">
            <v>0</v>
          </cell>
          <cell r="XW150">
            <v>2</v>
          </cell>
          <cell r="XX150">
            <v>4</v>
          </cell>
          <cell r="XY150">
            <v>4</v>
          </cell>
          <cell r="XZ150">
            <v>10</v>
          </cell>
          <cell r="YA150">
            <v>0</v>
          </cell>
          <cell r="YB150">
            <v>0</v>
          </cell>
          <cell r="YC150">
            <v>0</v>
          </cell>
          <cell r="YD150">
            <v>0</v>
          </cell>
          <cell r="YE150">
            <v>0</v>
          </cell>
          <cell r="YF150">
            <v>38</v>
          </cell>
          <cell r="YG150">
            <v>1</v>
          </cell>
          <cell r="YH150">
            <v>1</v>
          </cell>
          <cell r="YI150">
            <v>1</v>
          </cell>
          <cell r="YJ150">
            <v>1</v>
          </cell>
          <cell r="YL150">
            <v>1</v>
          </cell>
          <cell r="YM150" t="str">
            <v>A</v>
          </cell>
          <cell r="YN150">
            <v>1</v>
          </cell>
          <cell r="YO150">
            <v>0</v>
          </cell>
          <cell r="YP150">
            <v>1</v>
          </cell>
        </row>
        <row r="151">
          <cell r="B151" t="str">
            <v>RIANI SETIANINGSIH</v>
          </cell>
          <cell r="C151">
            <v>30605</v>
          </cell>
          <cell r="D151" t="str">
            <v>6</v>
          </cell>
          <cell r="E151" t="str">
            <v>ISLAM</v>
          </cell>
          <cell r="F151" t="str">
            <v>PKWT</v>
          </cell>
          <cell r="G151" t="str">
            <v>POSTPAID</v>
          </cell>
          <cell r="J151">
            <v>2579</v>
          </cell>
          <cell r="K151">
            <v>570255</v>
          </cell>
          <cell r="L151" t="str">
            <v>PEREMPUAN</v>
          </cell>
          <cell r="M151" t="str">
            <v>AGENT POSTPAID</v>
          </cell>
          <cell r="N151" t="str">
            <v>IMAN RINALDI</v>
          </cell>
          <cell r="O151" t="str">
            <v>RIKA RIANY</v>
          </cell>
          <cell r="Q151">
            <v>0</v>
          </cell>
          <cell r="S151" t="str">
            <v>LP</v>
          </cell>
          <cell r="AB151">
            <v>0.37708333333333344</v>
          </cell>
          <cell r="AC151">
            <v>22</v>
          </cell>
          <cell r="AD151" t="str">
            <v>H</v>
          </cell>
          <cell r="AM151">
            <v>0.37638888888888894</v>
          </cell>
          <cell r="AN151">
            <v>26</v>
          </cell>
          <cell r="AO151" t="str">
            <v>H</v>
          </cell>
          <cell r="AX151">
            <v>0.38194444444444448</v>
          </cell>
          <cell r="AY151">
            <v>32</v>
          </cell>
          <cell r="AZ151" t="str">
            <v>H</v>
          </cell>
          <cell r="BI151">
            <v>0.39583333333333343</v>
          </cell>
          <cell r="BJ151">
            <v>32</v>
          </cell>
          <cell r="BK151" t="str">
            <v>H</v>
          </cell>
          <cell r="BT151">
            <v>0.37847222222222215</v>
          </cell>
          <cell r="BU151">
            <v>32</v>
          </cell>
          <cell r="BV151" t="str">
            <v>TLTM</v>
          </cell>
          <cell r="BW151" t="str">
            <v>RISHMA SABIILA</v>
          </cell>
          <cell r="CE151">
            <v>0</v>
          </cell>
          <cell r="CG151" t="str">
            <v>TLTL</v>
          </cell>
          <cell r="CH151" t="str">
            <v>RISHMA SABIILA</v>
          </cell>
          <cell r="CP151">
            <v>0.37777777777777777</v>
          </cell>
          <cell r="CQ151">
            <v>30</v>
          </cell>
          <cell r="CR151" t="str">
            <v>H</v>
          </cell>
          <cell r="DA151">
            <v>0.18819444444444444</v>
          </cell>
          <cell r="DB151" t="str">
            <v>66-2</v>
          </cell>
          <cell r="DC151" t="str">
            <v>H</v>
          </cell>
          <cell r="DL151">
            <v>0.18819444444444444</v>
          </cell>
          <cell r="DM151" t="str">
            <v>66-2</v>
          </cell>
          <cell r="DN151" t="str">
            <v>H</v>
          </cell>
          <cell r="DW151">
            <v>0</v>
          </cell>
          <cell r="DY151" t="str">
            <v>LP</v>
          </cell>
          <cell r="EH151">
            <v>0.37569444444444439</v>
          </cell>
          <cell r="EI151">
            <v>28</v>
          </cell>
          <cell r="EJ151" t="str">
            <v>TDP</v>
          </cell>
          <cell r="EK151" t="str">
            <v>NOVI NOVIANTI</v>
          </cell>
          <cell r="EL151" t="str">
            <v>CES</v>
          </cell>
          <cell r="ES151">
            <v>0.37569444444444444</v>
          </cell>
          <cell r="ET151">
            <v>23</v>
          </cell>
          <cell r="EU151" t="str">
            <v>H</v>
          </cell>
          <cell r="FD151">
            <v>0</v>
          </cell>
          <cell r="FF151" t="str">
            <v>CD</v>
          </cell>
          <cell r="FI151" t="str">
            <v>KAKAK IPAR MENINGGAL</v>
          </cell>
          <cell r="FO151">
            <v>0.37638888888888883</v>
          </cell>
          <cell r="FP151">
            <v>32</v>
          </cell>
          <cell r="FQ151" t="str">
            <v>H</v>
          </cell>
          <cell r="FZ151">
            <v>0</v>
          </cell>
          <cell r="GB151" t="str">
            <v>LP</v>
          </cell>
          <cell r="GK151">
            <v>0.41944444444444451</v>
          </cell>
          <cell r="GL151">
            <v>22</v>
          </cell>
          <cell r="GM151" t="str">
            <v>H</v>
          </cell>
          <cell r="GV151">
            <v>0.3756944444444445</v>
          </cell>
          <cell r="GW151">
            <v>26</v>
          </cell>
          <cell r="GX151" t="str">
            <v>H</v>
          </cell>
          <cell r="HG151">
            <v>0.37916666666666671</v>
          </cell>
          <cell r="HH151">
            <v>32</v>
          </cell>
          <cell r="HI151" t="str">
            <v>H</v>
          </cell>
          <cell r="HR151">
            <v>0.18819444444444444</v>
          </cell>
          <cell r="HS151" t="str">
            <v>66-2</v>
          </cell>
          <cell r="HT151" t="str">
            <v>H</v>
          </cell>
          <cell r="IC151">
            <v>0</v>
          </cell>
          <cell r="IE151" t="str">
            <v>LP</v>
          </cell>
          <cell r="IN151">
            <v>0</v>
          </cell>
          <cell r="IP151" t="str">
            <v>LP</v>
          </cell>
          <cell r="JF151">
            <v>0</v>
          </cell>
          <cell r="JH151" t="str">
            <v>C</v>
          </cell>
          <cell r="JQ151">
            <v>1.4256944444444446</v>
          </cell>
          <cell r="JR151">
            <v>22</v>
          </cell>
          <cell r="JS151" t="str">
            <v>H</v>
          </cell>
          <cell r="KB151">
            <v>0.42361111111111116</v>
          </cell>
          <cell r="KC151">
            <v>24</v>
          </cell>
          <cell r="KD151" t="str">
            <v>H</v>
          </cell>
          <cell r="KM151">
            <v>0.41736111111111113</v>
          </cell>
          <cell r="KN151">
            <v>32</v>
          </cell>
          <cell r="KO151" t="str">
            <v>H</v>
          </cell>
          <cell r="KX151">
            <v>0.1881944444444445</v>
          </cell>
          <cell r="KY151" t="str">
            <v>38-2</v>
          </cell>
          <cell r="KZ151" t="str">
            <v>H</v>
          </cell>
          <cell r="LI151">
            <v>0</v>
          </cell>
          <cell r="LK151" t="str">
            <v>LP</v>
          </cell>
          <cell r="NB151">
            <v>0</v>
          </cell>
          <cell r="NC151">
            <v>22</v>
          </cell>
          <cell r="ND151">
            <v>26</v>
          </cell>
          <cell r="NE151">
            <v>32</v>
          </cell>
          <cell r="NF151">
            <v>32</v>
          </cell>
          <cell r="NG151">
            <v>32</v>
          </cell>
          <cell r="NH151">
            <v>0</v>
          </cell>
          <cell r="NI151">
            <v>30</v>
          </cell>
          <cell r="NJ151" t="str">
            <v>66-2</v>
          </cell>
          <cell r="NK151" t="str">
            <v>66-2</v>
          </cell>
          <cell r="NL151">
            <v>0</v>
          </cell>
          <cell r="NM151">
            <v>28</v>
          </cell>
          <cell r="NN151">
            <v>23</v>
          </cell>
          <cell r="NO151">
            <v>0</v>
          </cell>
          <cell r="NP151">
            <v>32</v>
          </cell>
          <cell r="NQ151">
            <v>0</v>
          </cell>
          <cell r="NR151">
            <v>22</v>
          </cell>
          <cell r="NS151">
            <v>26</v>
          </cell>
          <cell r="NT151">
            <v>32</v>
          </cell>
          <cell r="NU151" t="str">
            <v>66-2</v>
          </cell>
          <cell r="NV151">
            <v>0</v>
          </cell>
          <cell r="NW151">
            <v>0</v>
          </cell>
          <cell r="NX151">
            <v>0</v>
          </cell>
          <cell r="NY151">
            <v>22</v>
          </cell>
          <cell r="NZ151">
            <v>24</v>
          </cell>
          <cell r="OA151">
            <v>32</v>
          </cell>
          <cell r="OB151" t="str">
            <v>38-2</v>
          </cell>
          <cell r="OC151">
            <v>0</v>
          </cell>
          <cell r="OD151">
            <v>0</v>
          </cell>
          <cell r="OE151">
            <v>0</v>
          </cell>
          <cell r="OF151">
            <v>0</v>
          </cell>
          <cell r="OH151" t="str">
            <v>LP</v>
          </cell>
          <cell r="OI151" t="str">
            <v>H</v>
          </cell>
          <cell r="OJ151" t="str">
            <v>H</v>
          </cell>
          <cell r="OK151" t="str">
            <v>H</v>
          </cell>
          <cell r="OL151" t="str">
            <v>H</v>
          </cell>
          <cell r="OM151" t="str">
            <v>TLTM</v>
          </cell>
          <cell r="ON151" t="str">
            <v>TLTL</v>
          </cell>
          <cell r="OO151" t="str">
            <v>H</v>
          </cell>
          <cell r="OP151" t="str">
            <v>H</v>
          </cell>
          <cell r="OQ151" t="str">
            <v>H</v>
          </cell>
          <cell r="OR151" t="str">
            <v>LP</v>
          </cell>
          <cell r="OS151" t="str">
            <v>TDP</v>
          </cell>
          <cell r="OT151" t="str">
            <v>H</v>
          </cell>
          <cell r="OU151" t="str">
            <v>CD</v>
          </cell>
          <cell r="OV151" t="str">
            <v>H</v>
          </cell>
          <cell r="OW151" t="str">
            <v>LP</v>
          </cell>
          <cell r="OX151" t="str">
            <v>H</v>
          </cell>
          <cell r="OY151" t="str">
            <v>H</v>
          </cell>
          <cell r="OZ151" t="str">
            <v>H</v>
          </cell>
          <cell r="PA151" t="str">
            <v>H</v>
          </cell>
          <cell r="PB151" t="str">
            <v>LP</v>
          </cell>
          <cell r="PC151" t="str">
            <v>LP</v>
          </cell>
          <cell r="PD151" t="str">
            <v>C</v>
          </cell>
          <cell r="PE151" t="str">
            <v>H</v>
          </cell>
          <cell r="PF151" t="str">
            <v>H</v>
          </cell>
          <cell r="PG151" t="str">
            <v>H</v>
          </cell>
          <cell r="PH151" t="str">
            <v>H</v>
          </cell>
          <cell r="PI151" t="str">
            <v>LP</v>
          </cell>
          <cell r="PJ151">
            <v>0</v>
          </cell>
          <cell r="PK151">
            <v>0</v>
          </cell>
          <cell r="PL151">
            <v>0</v>
          </cell>
          <cell r="PN151">
            <v>0</v>
          </cell>
          <cell r="PO151">
            <v>0</v>
          </cell>
          <cell r="PP151">
            <v>0</v>
          </cell>
          <cell r="PQ151">
            <v>0</v>
          </cell>
          <cell r="PR151">
            <v>0</v>
          </cell>
          <cell r="PS151" t="str">
            <v>RISHMA SABIILA</v>
          </cell>
          <cell r="PT151" t="str">
            <v>RISHMA SABIILA</v>
          </cell>
          <cell r="PU151">
            <v>0</v>
          </cell>
          <cell r="PV151">
            <v>0</v>
          </cell>
          <cell r="PW151">
            <v>0</v>
          </cell>
          <cell r="PX151">
            <v>0</v>
          </cell>
          <cell r="PY151" t="str">
            <v>NOVI NOVIANTI</v>
          </cell>
          <cell r="PZ151">
            <v>0</v>
          </cell>
          <cell r="QA151">
            <v>0</v>
          </cell>
          <cell r="QB151">
            <v>0</v>
          </cell>
          <cell r="QC151">
            <v>0</v>
          </cell>
          <cell r="QD151">
            <v>0</v>
          </cell>
          <cell r="QE151">
            <v>0</v>
          </cell>
          <cell r="QF151">
            <v>0</v>
          </cell>
          <cell r="QG151">
            <v>0</v>
          </cell>
          <cell r="QH151">
            <v>0</v>
          </cell>
          <cell r="QI151">
            <v>0</v>
          </cell>
          <cell r="QJ151">
            <v>0</v>
          </cell>
          <cell r="QK151">
            <v>0</v>
          </cell>
          <cell r="QL151">
            <v>0</v>
          </cell>
          <cell r="QM151">
            <v>0</v>
          </cell>
          <cell r="QN151">
            <v>0</v>
          </cell>
          <cell r="QO151">
            <v>0</v>
          </cell>
          <cell r="QP151">
            <v>0</v>
          </cell>
          <cell r="QQ151">
            <v>0</v>
          </cell>
          <cell r="QR151">
            <v>0</v>
          </cell>
          <cell r="QT151">
            <v>0</v>
          </cell>
          <cell r="QU151">
            <v>0</v>
          </cell>
          <cell r="QV151">
            <v>0</v>
          </cell>
          <cell r="QW151">
            <v>0</v>
          </cell>
          <cell r="QX151">
            <v>0</v>
          </cell>
          <cell r="QY151">
            <v>0</v>
          </cell>
          <cell r="QZ151">
            <v>0</v>
          </cell>
          <cell r="RA151">
            <v>0</v>
          </cell>
          <cell r="RB151">
            <v>0</v>
          </cell>
          <cell r="RC151">
            <v>0</v>
          </cell>
          <cell r="RD151">
            <v>0</v>
          </cell>
          <cell r="RE151" t="str">
            <v>CES</v>
          </cell>
          <cell r="RF151">
            <v>0</v>
          </cell>
          <cell r="RG151">
            <v>0</v>
          </cell>
          <cell r="RH151">
            <v>0</v>
          </cell>
          <cell r="RI151">
            <v>0</v>
          </cell>
          <cell r="RJ151">
            <v>0</v>
          </cell>
          <cell r="RK151">
            <v>0</v>
          </cell>
          <cell r="RL151">
            <v>0</v>
          </cell>
          <cell r="RM151">
            <v>0</v>
          </cell>
          <cell r="RN151">
            <v>0</v>
          </cell>
          <cell r="RO151">
            <v>0</v>
          </cell>
          <cell r="RP151">
            <v>0</v>
          </cell>
          <cell r="RQ151">
            <v>0</v>
          </cell>
          <cell r="RR151">
            <v>0</v>
          </cell>
          <cell r="RS151">
            <v>0</v>
          </cell>
          <cell r="RT151">
            <v>0</v>
          </cell>
          <cell r="RU151">
            <v>0</v>
          </cell>
          <cell r="RV151">
            <v>0</v>
          </cell>
          <cell r="RW151">
            <v>0</v>
          </cell>
          <cell r="RX151">
            <v>0</v>
          </cell>
          <cell r="RZ151">
            <v>0</v>
          </cell>
          <cell r="SA151">
            <v>0.37708333333333344</v>
          </cell>
          <cell r="SB151">
            <v>0.37638888888888894</v>
          </cell>
          <cell r="SC151">
            <v>0.38194444444444448</v>
          </cell>
          <cell r="SD151">
            <v>0.39583333333333343</v>
          </cell>
          <cell r="SE151">
            <v>0.37847222222222215</v>
          </cell>
          <cell r="SF151">
            <v>0</v>
          </cell>
          <cell r="SG151">
            <v>0.37777777777777777</v>
          </cell>
          <cell r="SH151">
            <v>0.18819444444444444</v>
          </cell>
          <cell r="SI151">
            <v>0.18819444444444444</v>
          </cell>
          <cell r="SJ151">
            <v>0</v>
          </cell>
          <cell r="SK151">
            <v>0.37569444444444439</v>
          </cell>
          <cell r="SL151">
            <v>0.37569444444444444</v>
          </cell>
          <cell r="SM151">
            <v>0</v>
          </cell>
          <cell r="SN151">
            <v>0.37638888888888883</v>
          </cell>
          <cell r="SO151">
            <v>0</v>
          </cell>
          <cell r="SP151">
            <v>0.41944444444444451</v>
          </cell>
          <cell r="SQ151">
            <v>0.3756944444444445</v>
          </cell>
          <cell r="SR151">
            <v>0.37916666666666671</v>
          </cell>
          <cell r="SS151">
            <v>0.18819444444444444</v>
          </cell>
          <cell r="ST151">
            <v>0</v>
          </cell>
          <cell r="SU151">
            <v>0</v>
          </cell>
          <cell r="SV151">
            <v>0</v>
          </cell>
          <cell r="SW151">
            <v>1.4256944444444446</v>
          </cell>
          <cell r="SX151">
            <v>0.42361111111111116</v>
          </cell>
          <cell r="SY151">
            <v>0.41736111111111113</v>
          </cell>
          <cell r="SZ151">
            <v>0.1881944444444445</v>
          </cell>
          <cell r="TA151">
            <v>0</v>
          </cell>
          <cell r="TB151">
            <v>0</v>
          </cell>
          <cell r="TC151">
            <v>0</v>
          </cell>
          <cell r="TD151">
            <v>0</v>
          </cell>
          <cell r="TF151">
            <v>0</v>
          </cell>
          <cell r="TG151">
            <v>0</v>
          </cell>
          <cell r="TH151">
            <v>0</v>
          </cell>
          <cell r="TI151">
            <v>0</v>
          </cell>
          <cell r="TJ151">
            <v>0</v>
          </cell>
          <cell r="TK151">
            <v>0</v>
          </cell>
          <cell r="TL151">
            <v>0</v>
          </cell>
          <cell r="TM151">
            <v>0</v>
          </cell>
          <cell r="TN151">
            <v>0</v>
          </cell>
          <cell r="TO151">
            <v>0</v>
          </cell>
          <cell r="TP151">
            <v>0</v>
          </cell>
          <cell r="TQ151">
            <v>0</v>
          </cell>
          <cell r="TR151">
            <v>0</v>
          </cell>
          <cell r="TS151">
            <v>0</v>
          </cell>
          <cell r="TT151">
            <v>0</v>
          </cell>
          <cell r="TU151">
            <v>0</v>
          </cell>
          <cell r="TV151">
            <v>0</v>
          </cell>
          <cell r="TW151">
            <v>0</v>
          </cell>
          <cell r="TX151">
            <v>0</v>
          </cell>
          <cell r="TY151">
            <v>0</v>
          </cell>
          <cell r="TZ151">
            <v>0</v>
          </cell>
          <cell r="UA151">
            <v>0</v>
          </cell>
          <cell r="UB151">
            <v>0</v>
          </cell>
          <cell r="UC151">
            <v>0</v>
          </cell>
          <cell r="UD151">
            <v>0</v>
          </cell>
          <cell r="UE151">
            <v>0</v>
          </cell>
          <cell r="UF151">
            <v>0</v>
          </cell>
          <cell r="UG151">
            <v>0</v>
          </cell>
          <cell r="UH151">
            <v>0</v>
          </cell>
          <cell r="UI151">
            <v>0</v>
          </cell>
          <cell r="UJ151">
            <v>0</v>
          </cell>
          <cell r="UL151">
            <v>0</v>
          </cell>
          <cell r="UM151">
            <v>0</v>
          </cell>
          <cell r="UN151">
            <v>0</v>
          </cell>
          <cell r="UO151">
            <v>0</v>
          </cell>
          <cell r="UP151">
            <v>0</v>
          </cell>
          <cell r="UQ151">
            <v>0</v>
          </cell>
          <cell r="UR151">
            <v>0</v>
          </cell>
          <cell r="US151">
            <v>0</v>
          </cell>
          <cell r="UT151">
            <v>0</v>
          </cell>
          <cell r="UU151">
            <v>0</v>
          </cell>
          <cell r="UV151">
            <v>0</v>
          </cell>
          <cell r="UW151">
            <v>0</v>
          </cell>
          <cell r="UX151">
            <v>0</v>
          </cell>
          <cell r="UY151">
            <v>0</v>
          </cell>
          <cell r="UZ151">
            <v>0</v>
          </cell>
          <cell r="VA151">
            <v>0</v>
          </cell>
          <cell r="VB151">
            <v>0</v>
          </cell>
          <cell r="VC151">
            <v>0</v>
          </cell>
          <cell r="VD151">
            <v>0</v>
          </cell>
          <cell r="VE151">
            <v>0</v>
          </cell>
          <cell r="VF151">
            <v>0</v>
          </cell>
          <cell r="VG151">
            <v>0</v>
          </cell>
          <cell r="VH151">
            <v>0</v>
          </cell>
          <cell r="VI151">
            <v>0</v>
          </cell>
          <cell r="VJ151">
            <v>0</v>
          </cell>
          <cell r="VK151">
            <v>0</v>
          </cell>
          <cell r="VL151">
            <v>0</v>
          </cell>
          <cell r="VM151">
            <v>0</v>
          </cell>
          <cell r="VN151">
            <v>0</v>
          </cell>
          <cell r="VO151">
            <v>0</v>
          </cell>
          <cell r="VP151">
            <v>0</v>
          </cell>
          <cell r="VR151">
            <v>21</v>
          </cell>
          <cell r="VS151">
            <v>28</v>
          </cell>
          <cell r="VT151">
            <v>21</v>
          </cell>
          <cell r="VU151">
            <v>19</v>
          </cell>
          <cell r="VV151">
            <v>7</v>
          </cell>
          <cell r="VW151">
            <v>0</v>
          </cell>
          <cell r="VX151">
            <v>0</v>
          </cell>
          <cell r="VY151">
            <v>0</v>
          </cell>
          <cell r="VZ151">
            <v>0</v>
          </cell>
          <cell r="WA151">
            <v>0</v>
          </cell>
          <cell r="WB151">
            <v>0</v>
          </cell>
          <cell r="WC151">
            <v>0</v>
          </cell>
          <cell r="WD151">
            <v>0</v>
          </cell>
          <cell r="WE151">
            <v>1</v>
          </cell>
          <cell r="WF151">
            <v>0</v>
          </cell>
          <cell r="WG151">
            <v>1</v>
          </cell>
          <cell r="WH151">
            <v>0</v>
          </cell>
          <cell r="WI151">
            <v>0</v>
          </cell>
          <cell r="WJ151">
            <v>2</v>
          </cell>
          <cell r="WK151">
            <v>0</v>
          </cell>
          <cell r="WL151">
            <v>0</v>
          </cell>
          <cell r="WM151">
            <v>0</v>
          </cell>
          <cell r="WN151">
            <v>0</v>
          </cell>
          <cell r="WO151">
            <v>3</v>
          </cell>
          <cell r="WP151">
            <v>0</v>
          </cell>
          <cell r="WQ151">
            <v>0</v>
          </cell>
          <cell r="WR151">
            <v>1</v>
          </cell>
          <cell r="WS151">
            <v>1</v>
          </cell>
          <cell r="WT151">
            <v>0</v>
          </cell>
          <cell r="WU151">
            <v>0</v>
          </cell>
          <cell r="WV151">
            <v>1</v>
          </cell>
          <cell r="WW151">
            <v>1</v>
          </cell>
          <cell r="WX151">
            <v>2</v>
          </cell>
          <cell r="WY151">
            <v>1</v>
          </cell>
          <cell r="WZ151">
            <v>0</v>
          </cell>
          <cell r="XA151">
            <v>0</v>
          </cell>
          <cell r="XB151">
            <v>1</v>
          </cell>
          <cell r="XC151">
            <v>0</v>
          </cell>
          <cell r="XD151">
            <v>0</v>
          </cell>
          <cell r="XE151">
            <v>0</v>
          </cell>
          <cell r="XF151">
            <v>0</v>
          </cell>
          <cell r="XG151">
            <v>0</v>
          </cell>
          <cell r="XH151">
            <v>0</v>
          </cell>
          <cell r="XI151">
            <v>0</v>
          </cell>
          <cell r="XJ151">
            <v>1</v>
          </cell>
          <cell r="XK151">
            <v>8</v>
          </cell>
          <cell r="XL151">
            <v>7</v>
          </cell>
          <cell r="XM151">
            <v>4</v>
          </cell>
          <cell r="XN151">
            <v>19</v>
          </cell>
          <cell r="XO151">
            <v>0</v>
          </cell>
          <cell r="XP151">
            <v>0</v>
          </cell>
          <cell r="XQ151">
            <v>0</v>
          </cell>
          <cell r="XR151">
            <v>0</v>
          </cell>
          <cell r="XS151">
            <v>0</v>
          </cell>
          <cell r="XT151">
            <v>0</v>
          </cell>
          <cell r="XU151">
            <v>0</v>
          </cell>
          <cell r="XV151">
            <v>0</v>
          </cell>
          <cell r="XW151">
            <v>1</v>
          </cell>
          <cell r="XX151">
            <v>2</v>
          </cell>
          <cell r="XY151">
            <v>2</v>
          </cell>
          <cell r="XZ151">
            <v>5</v>
          </cell>
          <cell r="YA151">
            <v>0</v>
          </cell>
          <cell r="YB151">
            <v>0</v>
          </cell>
          <cell r="YC151">
            <v>0</v>
          </cell>
          <cell r="YD151">
            <v>0</v>
          </cell>
          <cell r="YE151">
            <v>0</v>
          </cell>
          <cell r="YF151">
            <v>38</v>
          </cell>
          <cell r="YG151">
            <v>1</v>
          </cell>
          <cell r="YH151">
            <v>1</v>
          </cell>
          <cell r="YI151">
            <v>1</v>
          </cell>
          <cell r="YJ151">
            <v>1</v>
          </cell>
          <cell r="YL151">
            <v>1</v>
          </cell>
          <cell r="YM151" t="str">
            <v>B</v>
          </cell>
          <cell r="YN151">
            <v>1</v>
          </cell>
          <cell r="YO151">
            <v>0</v>
          </cell>
          <cell r="YP151">
            <v>1</v>
          </cell>
        </row>
        <row r="152">
          <cell r="B152" t="str">
            <v>RIFIAN NURDIANSYAH</v>
          </cell>
          <cell r="C152">
            <v>80991</v>
          </cell>
          <cell r="D152" t="str">
            <v>36</v>
          </cell>
          <cell r="E152" t="str">
            <v>ISLAM</v>
          </cell>
          <cell r="F152" t="str">
            <v>PKWT</v>
          </cell>
          <cell r="G152" t="str">
            <v>POSTPAID</v>
          </cell>
          <cell r="J152">
            <v>16013021</v>
          </cell>
          <cell r="K152">
            <v>570057</v>
          </cell>
          <cell r="L152" t="str">
            <v>LAKI-LAKI</v>
          </cell>
          <cell r="M152" t="str">
            <v>AGENT POSTPAID</v>
          </cell>
          <cell r="N152" t="str">
            <v>IIN TARINAH</v>
          </cell>
          <cell r="O152" t="str">
            <v>AAN YANUAR</v>
          </cell>
          <cell r="Q152">
            <v>0</v>
          </cell>
          <cell r="S152" t="str">
            <v>LL</v>
          </cell>
          <cell r="AB152">
            <v>0.18819444444444455</v>
          </cell>
          <cell r="AC152" t="str">
            <v>66-2</v>
          </cell>
          <cell r="AD152" t="str">
            <v>H</v>
          </cell>
          <cell r="AM152">
            <v>0</v>
          </cell>
          <cell r="AO152" t="str">
            <v>S</v>
          </cell>
          <cell r="AP152" t="str">
            <v>MUHAMMAD RIVALDI MULDIANSYAH</v>
          </cell>
          <cell r="AX152">
            <v>0.18819444444444455</v>
          </cell>
          <cell r="AY152" t="str">
            <v>67-2</v>
          </cell>
          <cell r="AZ152" t="str">
            <v>H</v>
          </cell>
          <cell r="BI152">
            <v>0.37430555555555561</v>
          </cell>
          <cell r="BJ152">
            <v>68</v>
          </cell>
          <cell r="BK152" t="str">
            <v>H</v>
          </cell>
          <cell r="BT152">
            <v>0.37500000000000017</v>
          </cell>
          <cell r="BU152">
            <v>68</v>
          </cell>
          <cell r="BV152" t="str">
            <v>H</v>
          </cell>
          <cell r="CE152">
            <v>0</v>
          </cell>
          <cell r="CG152" t="str">
            <v>LL</v>
          </cell>
          <cell r="CP152">
            <v>2.370138888888889</v>
          </cell>
          <cell r="CQ152">
            <v>62</v>
          </cell>
          <cell r="CR152" t="str">
            <v>TDP</v>
          </cell>
          <cell r="CS152" t="str">
            <v>DANI RAMDANI</v>
          </cell>
          <cell r="CT152" t="str">
            <v>KETEPATAN LOGIN</v>
          </cell>
          <cell r="DA152">
            <v>0.37569444444444444</v>
          </cell>
          <cell r="DB152">
            <v>58</v>
          </cell>
          <cell r="DC152" t="str">
            <v>H</v>
          </cell>
          <cell r="DL152">
            <v>0.37499999999999989</v>
          </cell>
          <cell r="DM152">
            <v>60</v>
          </cell>
          <cell r="DN152" t="str">
            <v>H</v>
          </cell>
          <cell r="DW152">
            <v>0.37430555555555561</v>
          </cell>
          <cell r="DX152">
            <v>68</v>
          </cell>
          <cell r="DY152" t="str">
            <v>H</v>
          </cell>
          <cell r="EH152">
            <v>0</v>
          </cell>
          <cell r="EJ152" t="str">
            <v>LL</v>
          </cell>
          <cell r="ES152">
            <v>0.18888888888888888</v>
          </cell>
          <cell r="ET152" t="str">
            <v>67-2</v>
          </cell>
          <cell r="EU152" t="str">
            <v>H</v>
          </cell>
          <cell r="FD152">
            <v>0.37499999999999989</v>
          </cell>
          <cell r="FE152">
            <v>58</v>
          </cell>
          <cell r="FF152" t="str">
            <v>H</v>
          </cell>
          <cell r="FO152">
            <v>0.37638888888888883</v>
          </cell>
          <cell r="FP152">
            <v>62</v>
          </cell>
          <cell r="FQ152" t="str">
            <v>H</v>
          </cell>
          <cell r="FZ152">
            <v>0.37430555555555556</v>
          </cell>
          <cell r="GA152">
            <v>84</v>
          </cell>
          <cell r="GB152" t="str">
            <v>H</v>
          </cell>
          <cell r="GK152">
            <v>0</v>
          </cell>
          <cell r="GM152" t="str">
            <v>LL</v>
          </cell>
          <cell r="GV152">
            <v>0.37013888888888891</v>
          </cell>
          <cell r="GW152">
            <v>68</v>
          </cell>
          <cell r="GX152" t="str">
            <v>TDT</v>
          </cell>
          <cell r="GY152" t="str">
            <v>GINANJAR MUKTI RAHMADI</v>
          </cell>
          <cell r="HG152">
            <v>0.37500000000000006</v>
          </cell>
          <cell r="HH152">
            <v>68</v>
          </cell>
          <cell r="HI152" t="str">
            <v>TDP</v>
          </cell>
          <cell r="HJ152" t="str">
            <v>ROBI SUKMANA</v>
          </cell>
          <cell r="HK152" t="str">
            <v>CES</v>
          </cell>
          <cell r="HR152">
            <v>0.37500000000000011</v>
          </cell>
          <cell r="HS152">
            <v>62</v>
          </cell>
          <cell r="HT152" t="str">
            <v>H</v>
          </cell>
          <cell r="IC152">
            <v>0.37500000000000006</v>
          </cell>
          <cell r="ID152">
            <v>68</v>
          </cell>
          <cell r="IE152" t="str">
            <v>H</v>
          </cell>
          <cell r="IN152">
            <v>0</v>
          </cell>
          <cell r="IP152" t="str">
            <v>LL</v>
          </cell>
          <cell r="JF152">
            <v>0.23263888888888884</v>
          </cell>
          <cell r="JG152" t="str">
            <v>67-2</v>
          </cell>
          <cell r="JH152" t="str">
            <v>H</v>
          </cell>
          <cell r="JQ152">
            <v>0.37500000000000006</v>
          </cell>
          <cell r="JR152">
            <v>62</v>
          </cell>
          <cell r="JS152" t="str">
            <v>H</v>
          </cell>
          <cell r="KB152">
            <v>0.37222222222222223</v>
          </cell>
          <cell r="KC152">
            <v>84</v>
          </cell>
          <cell r="KD152" t="str">
            <v>H</v>
          </cell>
          <cell r="KM152">
            <v>0</v>
          </cell>
          <cell r="KO152" t="str">
            <v>LL</v>
          </cell>
          <cell r="KX152">
            <v>0</v>
          </cell>
          <cell r="KZ152" t="str">
            <v>LL</v>
          </cell>
          <cell r="LI152">
            <v>0</v>
          </cell>
          <cell r="LK152" t="str">
            <v>C</v>
          </cell>
          <cell r="NB152">
            <v>0</v>
          </cell>
          <cell r="NC152" t="str">
            <v>66-2</v>
          </cell>
          <cell r="ND152">
            <v>0</v>
          </cell>
          <cell r="NE152" t="str">
            <v>67-2</v>
          </cell>
          <cell r="NF152">
            <v>68</v>
          </cell>
          <cell r="NG152">
            <v>68</v>
          </cell>
          <cell r="NH152">
            <v>0</v>
          </cell>
          <cell r="NI152">
            <v>62</v>
          </cell>
          <cell r="NJ152">
            <v>58</v>
          </cell>
          <cell r="NK152">
            <v>60</v>
          </cell>
          <cell r="NL152">
            <v>68</v>
          </cell>
          <cell r="NM152">
            <v>0</v>
          </cell>
          <cell r="NN152" t="str">
            <v>67-2</v>
          </cell>
          <cell r="NO152">
            <v>58</v>
          </cell>
          <cell r="NP152">
            <v>62</v>
          </cell>
          <cell r="NQ152">
            <v>84</v>
          </cell>
          <cell r="NR152">
            <v>0</v>
          </cell>
          <cell r="NS152">
            <v>68</v>
          </cell>
          <cell r="NT152">
            <v>68</v>
          </cell>
          <cell r="NU152">
            <v>62</v>
          </cell>
          <cell r="NV152">
            <v>68</v>
          </cell>
          <cell r="NW152">
            <v>0</v>
          </cell>
          <cell r="NX152" t="str">
            <v>67-2</v>
          </cell>
          <cell r="NY152">
            <v>62</v>
          </cell>
          <cell r="NZ152">
            <v>84</v>
          </cell>
          <cell r="OA152">
            <v>0</v>
          </cell>
          <cell r="OB152">
            <v>0</v>
          </cell>
          <cell r="OC152">
            <v>0</v>
          </cell>
          <cell r="OD152">
            <v>0</v>
          </cell>
          <cell r="OE152">
            <v>0</v>
          </cell>
          <cell r="OF152">
            <v>0</v>
          </cell>
          <cell r="OH152" t="str">
            <v>LL</v>
          </cell>
          <cell r="OI152" t="str">
            <v>H</v>
          </cell>
          <cell r="OJ152" t="str">
            <v>S</v>
          </cell>
          <cell r="OK152" t="str">
            <v>H</v>
          </cell>
          <cell r="OL152" t="str">
            <v>H</v>
          </cell>
          <cell r="OM152" t="str">
            <v>H</v>
          </cell>
          <cell r="ON152" t="str">
            <v>LL</v>
          </cell>
          <cell r="OO152" t="str">
            <v>TDP</v>
          </cell>
          <cell r="OP152" t="str">
            <v>H</v>
          </cell>
          <cell r="OQ152" t="str">
            <v>H</v>
          </cell>
          <cell r="OR152" t="str">
            <v>H</v>
          </cell>
          <cell r="OS152" t="str">
            <v>LL</v>
          </cell>
          <cell r="OT152" t="str">
            <v>H</v>
          </cell>
          <cell r="OU152" t="str">
            <v>H</v>
          </cell>
          <cell r="OV152" t="str">
            <v>H</v>
          </cell>
          <cell r="OW152" t="str">
            <v>H</v>
          </cell>
          <cell r="OX152" t="str">
            <v>LL</v>
          </cell>
          <cell r="OY152" t="str">
            <v>TDT</v>
          </cell>
          <cell r="OZ152" t="str">
            <v>TDP</v>
          </cell>
          <cell r="PA152" t="str">
            <v>H</v>
          </cell>
          <cell r="PB152" t="str">
            <v>H</v>
          </cell>
          <cell r="PC152" t="str">
            <v>LL</v>
          </cell>
          <cell r="PD152" t="str">
            <v>H</v>
          </cell>
          <cell r="PE152" t="str">
            <v>H</v>
          </cell>
          <cell r="PF152" t="str">
            <v>H</v>
          </cell>
          <cell r="PG152" t="str">
            <v>LL</v>
          </cell>
          <cell r="PH152" t="str">
            <v>LL</v>
          </cell>
          <cell r="PI152" t="str">
            <v>C</v>
          </cell>
          <cell r="PJ152">
            <v>0</v>
          </cell>
          <cell r="PK152">
            <v>0</v>
          </cell>
          <cell r="PL152">
            <v>0</v>
          </cell>
          <cell r="PN152">
            <v>0</v>
          </cell>
          <cell r="PO152">
            <v>0</v>
          </cell>
          <cell r="PP152" t="str">
            <v>MUHAMMAD RIVALDI MULDIANSYAH</v>
          </cell>
          <cell r="PQ152">
            <v>0</v>
          </cell>
          <cell r="PR152">
            <v>0</v>
          </cell>
          <cell r="PS152">
            <v>0</v>
          </cell>
          <cell r="PT152">
            <v>0</v>
          </cell>
          <cell r="PU152" t="str">
            <v>DANI RAMDANI</v>
          </cell>
          <cell r="PV152">
            <v>0</v>
          </cell>
          <cell r="PW152">
            <v>0</v>
          </cell>
          <cell r="PX152">
            <v>0</v>
          </cell>
          <cell r="PY152">
            <v>0</v>
          </cell>
          <cell r="PZ152">
            <v>0</v>
          </cell>
          <cell r="QA152">
            <v>0</v>
          </cell>
          <cell r="QB152">
            <v>0</v>
          </cell>
          <cell r="QC152">
            <v>0</v>
          </cell>
          <cell r="QD152">
            <v>0</v>
          </cell>
          <cell r="QE152" t="str">
            <v>GINANJAR MUKTI RAHMADI</v>
          </cell>
          <cell r="QF152" t="str">
            <v>ROBI SUKMANA</v>
          </cell>
          <cell r="QG152">
            <v>0</v>
          </cell>
          <cell r="QH152">
            <v>0</v>
          </cell>
          <cell r="QI152">
            <v>0</v>
          </cell>
          <cell r="QJ152">
            <v>0</v>
          </cell>
          <cell r="QK152">
            <v>0</v>
          </cell>
          <cell r="QL152">
            <v>0</v>
          </cell>
          <cell r="QM152">
            <v>0</v>
          </cell>
          <cell r="QN152">
            <v>0</v>
          </cell>
          <cell r="QO152">
            <v>0</v>
          </cell>
          <cell r="QP152">
            <v>0</v>
          </cell>
          <cell r="QQ152">
            <v>0</v>
          </cell>
          <cell r="QR152">
            <v>0</v>
          </cell>
          <cell r="QT152">
            <v>0</v>
          </cell>
          <cell r="QU152">
            <v>0</v>
          </cell>
          <cell r="QV152">
            <v>0</v>
          </cell>
          <cell r="QW152">
            <v>0</v>
          </cell>
          <cell r="QX152">
            <v>0</v>
          </cell>
          <cell r="QY152">
            <v>0</v>
          </cell>
          <cell r="QZ152">
            <v>0</v>
          </cell>
          <cell r="RA152" t="str">
            <v>KETEPATAN LOGIN</v>
          </cell>
          <cell r="RB152">
            <v>0</v>
          </cell>
          <cell r="RC152">
            <v>0</v>
          </cell>
          <cell r="RD152">
            <v>0</v>
          </cell>
          <cell r="RE152">
            <v>0</v>
          </cell>
          <cell r="RF152">
            <v>0</v>
          </cell>
          <cell r="RG152">
            <v>0</v>
          </cell>
          <cell r="RH152">
            <v>0</v>
          </cell>
          <cell r="RI152">
            <v>0</v>
          </cell>
          <cell r="RJ152">
            <v>0</v>
          </cell>
          <cell r="RK152">
            <v>0</v>
          </cell>
          <cell r="RL152" t="str">
            <v>CES</v>
          </cell>
          <cell r="RM152">
            <v>0</v>
          </cell>
          <cell r="RN152">
            <v>0</v>
          </cell>
          <cell r="RO152">
            <v>0</v>
          </cell>
          <cell r="RP152">
            <v>0</v>
          </cell>
          <cell r="RQ152">
            <v>0</v>
          </cell>
          <cell r="RR152">
            <v>0</v>
          </cell>
          <cell r="RS152">
            <v>0</v>
          </cell>
          <cell r="RT152">
            <v>0</v>
          </cell>
          <cell r="RU152">
            <v>0</v>
          </cell>
          <cell r="RV152">
            <v>0</v>
          </cell>
          <cell r="RW152">
            <v>0</v>
          </cell>
          <cell r="RX152">
            <v>0</v>
          </cell>
          <cell r="RZ152">
            <v>0</v>
          </cell>
          <cell r="SA152">
            <v>0.18819444444444455</v>
          </cell>
          <cell r="SB152">
            <v>0</v>
          </cell>
          <cell r="SC152">
            <v>0.18819444444444455</v>
          </cell>
          <cell r="SD152">
            <v>0.37430555555555561</v>
          </cell>
          <cell r="SE152">
            <v>0.37500000000000017</v>
          </cell>
          <cell r="SF152">
            <v>0</v>
          </cell>
          <cell r="SG152">
            <v>2.370138888888889</v>
          </cell>
          <cell r="SH152">
            <v>0.37569444444444444</v>
          </cell>
          <cell r="SI152">
            <v>0.37499999999999989</v>
          </cell>
          <cell r="SJ152">
            <v>0.37430555555555561</v>
          </cell>
          <cell r="SK152">
            <v>0</v>
          </cell>
          <cell r="SL152">
            <v>0.18888888888888888</v>
          </cell>
          <cell r="SM152">
            <v>0.37499999999999989</v>
          </cell>
          <cell r="SN152">
            <v>0.37638888888888883</v>
          </cell>
          <cell r="SO152">
            <v>0.37430555555555556</v>
          </cell>
          <cell r="SP152">
            <v>0</v>
          </cell>
          <cell r="SQ152">
            <v>0.37013888888888891</v>
          </cell>
          <cell r="SR152">
            <v>0.37500000000000006</v>
          </cell>
          <cell r="SS152">
            <v>0.37500000000000011</v>
          </cell>
          <cell r="ST152">
            <v>0.37500000000000006</v>
          </cell>
          <cell r="SU152">
            <v>0</v>
          </cell>
          <cell r="SV152">
            <v>0.23263888888888884</v>
          </cell>
          <cell r="SW152">
            <v>0.37500000000000006</v>
          </cell>
          <cell r="SX152">
            <v>0.37222222222222223</v>
          </cell>
          <cell r="SY152">
            <v>0</v>
          </cell>
          <cell r="SZ152">
            <v>0</v>
          </cell>
          <cell r="TA152">
            <v>0</v>
          </cell>
          <cell r="TB152">
            <v>0</v>
          </cell>
          <cell r="TC152">
            <v>0</v>
          </cell>
          <cell r="TD152">
            <v>0</v>
          </cell>
          <cell r="TF152">
            <v>0</v>
          </cell>
          <cell r="TG152">
            <v>0</v>
          </cell>
          <cell r="TH152">
            <v>0</v>
          </cell>
          <cell r="TI152">
            <v>0</v>
          </cell>
          <cell r="TJ152">
            <v>0</v>
          </cell>
          <cell r="TK152">
            <v>0</v>
          </cell>
          <cell r="TL152">
            <v>0</v>
          </cell>
          <cell r="TM152">
            <v>0</v>
          </cell>
          <cell r="TN152">
            <v>0</v>
          </cell>
          <cell r="TO152">
            <v>0</v>
          </cell>
          <cell r="TP152">
            <v>0</v>
          </cell>
          <cell r="TQ152">
            <v>0</v>
          </cell>
          <cell r="TR152">
            <v>0</v>
          </cell>
          <cell r="TS152">
            <v>0</v>
          </cell>
          <cell r="TT152">
            <v>0</v>
          </cell>
          <cell r="TU152">
            <v>0</v>
          </cell>
          <cell r="TV152">
            <v>0</v>
          </cell>
          <cell r="TW152">
            <v>0</v>
          </cell>
          <cell r="TX152">
            <v>0</v>
          </cell>
          <cell r="TY152">
            <v>0</v>
          </cell>
          <cell r="TZ152">
            <v>0</v>
          </cell>
          <cell r="UA152">
            <v>0</v>
          </cell>
          <cell r="UB152">
            <v>0</v>
          </cell>
          <cell r="UC152">
            <v>0</v>
          </cell>
          <cell r="UD152">
            <v>0</v>
          </cell>
          <cell r="UE152">
            <v>0</v>
          </cell>
          <cell r="UF152">
            <v>0</v>
          </cell>
          <cell r="UG152">
            <v>0</v>
          </cell>
          <cell r="UH152">
            <v>0</v>
          </cell>
          <cell r="UI152">
            <v>0</v>
          </cell>
          <cell r="UJ152">
            <v>0</v>
          </cell>
          <cell r="UL152">
            <v>0</v>
          </cell>
          <cell r="UM152">
            <v>0</v>
          </cell>
          <cell r="UN152">
            <v>0</v>
          </cell>
          <cell r="UO152">
            <v>0</v>
          </cell>
          <cell r="UP152">
            <v>0</v>
          </cell>
          <cell r="UQ152">
            <v>0</v>
          </cell>
          <cell r="UR152">
            <v>0</v>
          </cell>
          <cell r="US152">
            <v>0</v>
          </cell>
          <cell r="UT152">
            <v>0</v>
          </cell>
          <cell r="UU152">
            <v>0</v>
          </cell>
          <cell r="UV152">
            <v>0</v>
          </cell>
          <cell r="UW152">
            <v>0</v>
          </cell>
          <cell r="UX152">
            <v>0</v>
          </cell>
          <cell r="UY152">
            <v>0</v>
          </cell>
          <cell r="UZ152">
            <v>0</v>
          </cell>
          <cell r="VA152">
            <v>0</v>
          </cell>
          <cell r="VB152">
            <v>0</v>
          </cell>
          <cell r="VC152">
            <v>0</v>
          </cell>
          <cell r="VD152">
            <v>0</v>
          </cell>
          <cell r="VE152">
            <v>0</v>
          </cell>
          <cell r="VF152">
            <v>0</v>
          </cell>
          <cell r="VG152">
            <v>0</v>
          </cell>
          <cell r="VH152">
            <v>0</v>
          </cell>
          <cell r="VI152">
            <v>0</v>
          </cell>
          <cell r="VJ152">
            <v>0</v>
          </cell>
          <cell r="VK152">
            <v>0</v>
          </cell>
          <cell r="VL152">
            <v>0</v>
          </cell>
          <cell r="VM152">
            <v>0</v>
          </cell>
          <cell r="VN152">
            <v>0</v>
          </cell>
          <cell r="VO152">
            <v>0</v>
          </cell>
          <cell r="VP152">
            <v>0</v>
          </cell>
          <cell r="VR152">
            <v>21</v>
          </cell>
          <cell r="VS152">
            <v>28</v>
          </cell>
          <cell r="VT152">
            <v>20</v>
          </cell>
          <cell r="VU152">
            <v>19</v>
          </cell>
          <cell r="VV152">
            <v>7</v>
          </cell>
          <cell r="VW152">
            <v>1</v>
          </cell>
          <cell r="VX152">
            <v>0</v>
          </cell>
          <cell r="VY152">
            <v>1</v>
          </cell>
          <cell r="VZ152">
            <v>0</v>
          </cell>
          <cell r="WA152">
            <v>0</v>
          </cell>
          <cell r="WB152">
            <v>0</v>
          </cell>
          <cell r="WC152">
            <v>0</v>
          </cell>
          <cell r="WD152">
            <v>1</v>
          </cell>
          <cell r="WE152">
            <v>1</v>
          </cell>
          <cell r="WF152">
            <v>0</v>
          </cell>
          <cell r="WG152">
            <v>0</v>
          </cell>
          <cell r="WH152">
            <v>0</v>
          </cell>
          <cell r="WI152">
            <v>0</v>
          </cell>
          <cell r="WJ152">
            <v>1</v>
          </cell>
          <cell r="WK152">
            <v>0</v>
          </cell>
          <cell r="WL152">
            <v>0</v>
          </cell>
          <cell r="WM152">
            <v>0</v>
          </cell>
          <cell r="WN152">
            <v>0</v>
          </cell>
          <cell r="WO152">
            <v>16</v>
          </cell>
          <cell r="WP152">
            <v>0</v>
          </cell>
          <cell r="WQ152">
            <v>1</v>
          </cell>
          <cell r="WR152">
            <v>2</v>
          </cell>
          <cell r="WS152">
            <v>3</v>
          </cell>
          <cell r="WT152">
            <v>0</v>
          </cell>
          <cell r="WU152">
            <v>0</v>
          </cell>
          <cell r="WV152">
            <v>0</v>
          </cell>
          <cell r="WW152">
            <v>0</v>
          </cell>
          <cell r="WX152">
            <v>0</v>
          </cell>
          <cell r="WY152">
            <v>2</v>
          </cell>
          <cell r="WZ152">
            <v>0</v>
          </cell>
          <cell r="XA152">
            <v>1</v>
          </cell>
          <cell r="XB152">
            <v>1</v>
          </cell>
          <cell r="XC152">
            <v>0</v>
          </cell>
          <cell r="XD152">
            <v>0</v>
          </cell>
          <cell r="XE152">
            <v>0</v>
          </cell>
          <cell r="XF152">
            <v>0</v>
          </cell>
          <cell r="XG152">
            <v>0</v>
          </cell>
          <cell r="XH152">
            <v>0</v>
          </cell>
          <cell r="XI152">
            <v>0</v>
          </cell>
          <cell r="XJ152">
            <v>2</v>
          </cell>
          <cell r="XK152">
            <v>7</v>
          </cell>
          <cell r="XL152">
            <v>8</v>
          </cell>
          <cell r="XM152">
            <v>4</v>
          </cell>
          <cell r="XN152">
            <v>19</v>
          </cell>
          <cell r="XO152">
            <v>1</v>
          </cell>
          <cell r="XP152">
            <v>0</v>
          </cell>
          <cell r="XQ152">
            <v>0</v>
          </cell>
          <cell r="XR152">
            <v>1</v>
          </cell>
          <cell r="XS152">
            <v>0</v>
          </cell>
          <cell r="XT152">
            <v>0</v>
          </cell>
          <cell r="XU152">
            <v>0</v>
          </cell>
          <cell r="XV152">
            <v>0</v>
          </cell>
          <cell r="XW152">
            <v>2</v>
          </cell>
          <cell r="XX152">
            <v>2</v>
          </cell>
          <cell r="XY152">
            <v>2</v>
          </cell>
          <cell r="XZ152">
            <v>6</v>
          </cell>
          <cell r="YA152">
            <v>0</v>
          </cell>
          <cell r="YB152">
            <v>0</v>
          </cell>
          <cell r="YC152">
            <v>0</v>
          </cell>
          <cell r="YD152">
            <v>0</v>
          </cell>
          <cell r="YE152">
            <v>0</v>
          </cell>
          <cell r="YF152">
            <v>39</v>
          </cell>
          <cell r="YG152">
            <v>0.875</v>
          </cell>
          <cell r="YH152">
            <v>1</v>
          </cell>
          <cell r="YI152">
            <v>1</v>
          </cell>
          <cell r="YJ152">
            <v>0.95</v>
          </cell>
          <cell r="YL152">
            <v>0.93548387096774199</v>
          </cell>
          <cell r="YM152" t="str">
            <v>B</v>
          </cell>
          <cell r="YN152">
            <v>0.93548387096774199</v>
          </cell>
          <cell r="YO152">
            <v>1</v>
          </cell>
          <cell r="YP152">
            <v>0.95</v>
          </cell>
        </row>
        <row r="153">
          <cell r="B153" t="str">
            <v>RISHMA SABIILA</v>
          </cell>
          <cell r="C153">
            <v>159683</v>
          </cell>
          <cell r="D153" t="str">
            <v>6</v>
          </cell>
          <cell r="E153" t="str">
            <v>ISLAM</v>
          </cell>
          <cell r="F153" t="str">
            <v>PHL</v>
          </cell>
          <cell r="G153" t="str">
            <v>POSTPAID</v>
          </cell>
          <cell r="J153">
            <v>19234634</v>
          </cell>
          <cell r="K153">
            <v>570264</v>
          </cell>
          <cell r="L153" t="str">
            <v>PEREMPUAN</v>
          </cell>
          <cell r="M153" t="str">
            <v>AGENT POSTPAID</v>
          </cell>
          <cell r="N153" t="str">
            <v>WIDA MIRAWATI</v>
          </cell>
          <cell r="O153" t="str">
            <v>AAN YANUAR</v>
          </cell>
          <cell r="Q153">
            <v>0.36388888888888887</v>
          </cell>
          <cell r="R153">
            <v>32</v>
          </cell>
          <cell r="S153" t="str">
            <v>H</v>
          </cell>
          <cell r="AB153">
            <v>0</v>
          </cell>
          <cell r="AD153" t="str">
            <v>LP</v>
          </cell>
          <cell r="AM153">
            <v>0.375</v>
          </cell>
          <cell r="AN153">
            <v>22</v>
          </cell>
          <cell r="AO153" t="str">
            <v>H</v>
          </cell>
          <cell r="AX153">
            <v>0.3840277777777778</v>
          </cell>
          <cell r="AY153">
            <v>26</v>
          </cell>
          <cell r="AZ153" t="str">
            <v>H</v>
          </cell>
          <cell r="BI153">
            <v>0.41736111111111107</v>
          </cell>
          <cell r="BJ153">
            <v>30</v>
          </cell>
          <cell r="BK153" t="str">
            <v>H</v>
          </cell>
          <cell r="BT153">
            <v>0</v>
          </cell>
          <cell r="BV153" t="str">
            <v>TLPL</v>
          </cell>
          <cell r="BW153" t="str">
            <v>RIANI SETIANINGSIH</v>
          </cell>
          <cell r="BX153" t="str">
            <v>QA SCORE</v>
          </cell>
          <cell r="CE153">
            <v>0.38194444444444448</v>
          </cell>
          <cell r="CF153">
            <v>26</v>
          </cell>
          <cell r="CG153" t="str">
            <v>TLPM</v>
          </cell>
          <cell r="CH153" t="str">
            <v>RIANI SETIANINGSIH</v>
          </cell>
          <cell r="CI153" t="str">
            <v>QA SCORE</v>
          </cell>
          <cell r="CP153">
            <v>0.38472222222222219</v>
          </cell>
          <cell r="CQ153">
            <v>22</v>
          </cell>
          <cell r="CR153" t="str">
            <v>H</v>
          </cell>
          <cell r="DA153">
            <v>0.38750000000000001</v>
          </cell>
          <cell r="DB153">
            <v>26</v>
          </cell>
          <cell r="DC153" t="str">
            <v>H</v>
          </cell>
          <cell r="DL153">
            <v>0.3847222222222223</v>
          </cell>
          <cell r="DM153">
            <v>30</v>
          </cell>
          <cell r="DN153" t="str">
            <v>H</v>
          </cell>
          <cell r="DW153">
            <v>0</v>
          </cell>
          <cell r="DY153" t="str">
            <v>LP</v>
          </cell>
          <cell r="EH153">
            <v>0.375</v>
          </cell>
          <cell r="EI153">
            <v>22</v>
          </cell>
          <cell r="EJ153" t="str">
            <v>H</v>
          </cell>
          <cell r="ES153">
            <v>1.375</v>
          </cell>
          <cell r="ET153">
            <v>22</v>
          </cell>
          <cell r="EU153" t="str">
            <v>H</v>
          </cell>
          <cell r="FD153">
            <v>0.375</v>
          </cell>
          <cell r="FE153">
            <v>30</v>
          </cell>
          <cell r="FF153" t="str">
            <v>H</v>
          </cell>
          <cell r="FO153">
            <v>0.375</v>
          </cell>
          <cell r="FP153">
            <v>30</v>
          </cell>
          <cell r="FQ153" t="str">
            <v>H</v>
          </cell>
          <cell r="FZ153">
            <v>0</v>
          </cell>
          <cell r="GB153" t="str">
            <v>LP</v>
          </cell>
          <cell r="GK153">
            <v>0.42569444444444449</v>
          </cell>
          <cell r="GL153">
            <v>22</v>
          </cell>
          <cell r="GM153" t="str">
            <v>H</v>
          </cell>
          <cell r="GV153">
            <v>0.37152777777777779</v>
          </cell>
          <cell r="GW153">
            <v>22</v>
          </cell>
          <cell r="GX153" t="str">
            <v>TDP</v>
          </cell>
          <cell r="GY153" t="str">
            <v>MASLIA MANDASARI</v>
          </cell>
          <cell r="GZ153" t="str">
            <v>KETEPATAN LOGIN</v>
          </cell>
          <cell r="HG153">
            <v>0.32291666666666663</v>
          </cell>
          <cell r="HH153">
            <v>32</v>
          </cell>
          <cell r="HI153" t="str">
            <v>H</v>
          </cell>
          <cell r="HR153">
            <v>0.375</v>
          </cell>
          <cell r="HS153">
            <v>42</v>
          </cell>
          <cell r="HT153" t="str">
            <v>H</v>
          </cell>
          <cell r="IC153">
            <v>0</v>
          </cell>
          <cell r="IE153" t="str">
            <v>LP</v>
          </cell>
          <cell r="IN153">
            <v>0.38680555555555562</v>
          </cell>
          <cell r="IO153">
            <v>22</v>
          </cell>
          <cell r="IP153" t="str">
            <v>H</v>
          </cell>
          <cell r="JF153">
            <v>0.38124999999999998</v>
          </cell>
          <cell r="JG153">
            <v>30</v>
          </cell>
          <cell r="JH153" t="str">
            <v>H</v>
          </cell>
          <cell r="JQ153">
            <v>0.41041666666666676</v>
          </cell>
          <cell r="JR153">
            <v>22</v>
          </cell>
          <cell r="JS153" t="str">
            <v>TDP</v>
          </cell>
          <cell r="JT153" t="str">
            <v>NISA NURAZIZAH</v>
          </cell>
          <cell r="JU153" t="str">
            <v>CES</v>
          </cell>
          <cell r="KB153">
            <v>0</v>
          </cell>
          <cell r="KD153" t="str">
            <v>LP</v>
          </cell>
          <cell r="KM153">
            <v>0</v>
          </cell>
          <cell r="KO153" t="str">
            <v>LP</v>
          </cell>
          <cell r="KX153">
            <v>0</v>
          </cell>
          <cell r="KZ153" t="str">
            <v>LP</v>
          </cell>
          <cell r="LI153">
            <v>0</v>
          </cell>
          <cell r="LK153" t="str">
            <v>LP</v>
          </cell>
          <cell r="NB153">
            <v>32</v>
          </cell>
          <cell r="NC153">
            <v>0</v>
          </cell>
          <cell r="ND153">
            <v>22</v>
          </cell>
          <cell r="NE153">
            <v>26</v>
          </cell>
          <cell r="NF153">
            <v>30</v>
          </cell>
          <cell r="NG153">
            <v>0</v>
          </cell>
          <cell r="NH153">
            <v>26</v>
          </cell>
          <cell r="NI153">
            <v>22</v>
          </cell>
          <cell r="NJ153">
            <v>26</v>
          </cell>
          <cell r="NK153">
            <v>30</v>
          </cell>
          <cell r="NL153">
            <v>0</v>
          </cell>
          <cell r="NM153">
            <v>22</v>
          </cell>
          <cell r="NN153">
            <v>22</v>
          </cell>
          <cell r="NO153">
            <v>30</v>
          </cell>
          <cell r="NP153">
            <v>30</v>
          </cell>
          <cell r="NQ153">
            <v>0</v>
          </cell>
          <cell r="NR153">
            <v>22</v>
          </cell>
          <cell r="NS153">
            <v>22</v>
          </cell>
          <cell r="NT153">
            <v>32</v>
          </cell>
          <cell r="NU153">
            <v>42</v>
          </cell>
          <cell r="NV153">
            <v>0</v>
          </cell>
          <cell r="NW153">
            <v>22</v>
          </cell>
          <cell r="NX153">
            <v>30</v>
          </cell>
          <cell r="NY153">
            <v>22</v>
          </cell>
          <cell r="NZ153">
            <v>0</v>
          </cell>
          <cell r="OA153">
            <v>0</v>
          </cell>
          <cell r="OB153">
            <v>0</v>
          </cell>
          <cell r="OC153">
            <v>0</v>
          </cell>
          <cell r="OD153">
            <v>0</v>
          </cell>
          <cell r="OE153">
            <v>0</v>
          </cell>
          <cell r="OF153">
            <v>0</v>
          </cell>
          <cell r="OH153" t="str">
            <v>H</v>
          </cell>
          <cell r="OI153" t="str">
            <v>LP</v>
          </cell>
          <cell r="OJ153" t="str">
            <v>H</v>
          </cell>
          <cell r="OK153" t="str">
            <v>H</v>
          </cell>
          <cell r="OL153" t="str">
            <v>H</v>
          </cell>
          <cell r="OM153" t="str">
            <v>TLPL</v>
          </cell>
          <cell r="ON153" t="str">
            <v>TLPM</v>
          </cell>
          <cell r="OO153" t="str">
            <v>H</v>
          </cell>
          <cell r="OP153" t="str">
            <v>H</v>
          </cell>
          <cell r="OQ153" t="str">
            <v>H</v>
          </cell>
          <cell r="OR153" t="str">
            <v>LP</v>
          </cell>
          <cell r="OS153" t="str">
            <v>H</v>
          </cell>
          <cell r="OT153" t="str">
            <v>H</v>
          </cell>
          <cell r="OU153" t="str">
            <v>H</v>
          </cell>
          <cell r="OV153" t="str">
            <v>H</v>
          </cell>
          <cell r="OW153" t="str">
            <v>LP</v>
          </cell>
          <cell r="OX153" t="str">
            <v>H</v>
          </cell>
          <cell r="OY153" t="str">
            <v>TDP</v>
          </cell>
          <cell r="OZ153" t="str">
            <v>H</v>
          </cell>
          <cell r="PA153" t="str">
            <v>H</v>
          </cell>
          <cell r="PB153" t="str">
            <v>LP</v>
          </cell>
          <cell r="PC153" t="str">
            <v>H</v>
          </cell>
          <cell r="PD153" t="str">
            <v>H</v>
          </cell>
          <cell r="PE153" t="str">
            <v>TDP</v>
          </cell>
          <cell r="PF153" t="str">
            <v>LP</v>
          </cell>
          <cell r="PG153" t="str">
            <v>LP</v>
          </cell>
          <cell r="PH153" t="str">
            <v>LP</v>
          </cell>
          <cell r="PI153" t="str">
            <v>LP</v>
          </cell>
          <cell r="PJ153">
            <v>0</v>
          </cell>
          <cell r="PK153">
            <v>0</v>
          </cell>
          <cell r="PL153">
            <v>0</v>
          </cell>
          <cell r="PN153">
            <v>0</v>
          </cell>
          <cell r="PO153">
            <v>0</v>
          </cell>
          <cell r="PP153">
            <v>0</v>
          </cell>
          <cell r="PQ153">
            <v>0</v>
          </cell>
          <cell r="PR153">
            <v>0</v>
          </cell>
          <cell r="PS153" t="str">
            <v>RIANI SETIANINGSIH</v>
          </cell>
          <cell r="PT153" t="str">
            <v>RIANI SETIANINGSIH</v>
          </cell>
          <cell r="PU153">
            <v>0</v>
          </cell>
          <cell r="PV153">
            <v>0</v>
          </cell>
          <cell r="PW153">
            <v>0</v>
          </cell>
          <cell r="PX153">
            <v>0</v>
          </cell>
          <cell r="PY153">
            <v>0</v>
          </cell>
          <cell r="PZ153">
            <v>0</v>
          </cell>
          <cell r="QA153">
            <v>0</v>
          </cell>
          <cell r="QB153">
            <v>0</v>
          </cell>
          <cell r="QC153">
            <v>0</v>
          </cell>
          <cell r="QD153">
            <v>0</v>
          </cell>
          <cell r="QE153" t="str">
            <v>MASLIA MANDASARI</v>
          </cell>
          <cell r="QF153">
            <v>0</v>
          </cell>
          <cell r="QG153">
            <v>0</v>
          </cell>
          <cell r="QH153">
            <v>0</v>
          </cell>
          <cell r="QI153">
            <v>0</v>
          </cell>
          <cell r="QJ153">
            <v>0</v>
          </cell>
          <cell r="QK153" t="str">
            <v>NISA NURAZIZAH</v>
          </cell>
          <cell r="QL153">
            <v>0</v>
          </cell>
          <cell r="QM153">
            <v>0</v>
          </cell>
          <cell r="QN153">
            <v>0</v>
          </cell>
          <cell r="QO153">
            <v>0</v>
          </cell>
          <cell r="QP153">
            <v>0</v>
          </cell>
          <cell r="QQ153">
            <v>0</v>
          </cell>
          <cell r="QR153">
            <v>0</v>
          </cell>
          <cell r="QT153">
            <v>0</v>
          </cell>
          <cell r="QU153">
            <v>0</v>
          </cell>
          <cell r="QV153">
            <v>0</v>
          </cell>
          <cell r="QW153">
            <v>0</v>
          </cell>
          <cell r="QX153">
            <v>0</v>
          </cell>
          <cell r="QY153" t="str">
            <v>QA SCORE</v>
          </cell>
          <cell r="QZ153" t="str">
            <v>QA SCORE</v>
          </cell>
          <cell r="RA153">
            <v>0</v>
          </cell>
          <cell r="RB153">
            <v>0</v>
          </cell>
          <cell r="RC153">
            <v>0</v>
          </cell>
          <cell r="RD153">
            <v>0</v>
          </cell>
          <cell r="RE153">
            <v>0</v>
          </cell>
          <cell r="RF153">
            <v>0</v>
          </cell>
          <cell r="RG153">
            <v>0</v>
          </cell>
          <cell r="RH153">
            <v>0</v>
          </cell>
          <cell r="RI153">
            <v>0</v>
          </cell>
          <cell r="RJ153">
            <v>0</v>
          </cell>
          <cell r="RK153" t="str">
            <v>KETEPATAN LOGIN</v>
          </cell>
          <cell r="RL153">
            <v>0</v>
          </cell>
          <cell r="RM153">
            <v>0</v>
          </cell>
          <cell r="RN153">
            <v>0</v>
          </cell>
          <cell r="RO153">
            <v>0</v>
          </cell>
          <cell r="RP153">
            <v>0</v>
          </cell>
          <cell r="RQ153" t="str">
            <v>CES</v>
          </cell>
          <cell r="RR153">
            <v>0</v>
          </cell>
          <cell r="RS153">
            <v>0</v>
          </cell>
          <cell r="RT153">
            <v>0</v>
          </cell>
          <cell r="RU153">
            <v>0</v>
          </cell>
          <cell r="RV153">
            <v>0</v>
          </cell>
          <cell r="RW153">
            <v>0</v>
          </cell>
          <cell r="RX153">
            <v>0</v>
          </cell>
          <cell r="RZ153">
            <v>0.36388888888888887</v>
          </cell>
          <cell r="SA153">
            <v>0</v>
          </cell>
          <cell r="SB153">
            <v>0.375</v>
          </cell>
          <cell r="SC153">
            <v>0.3840277777777778</v>
          </cell>
          <cell r="SD153">
            <v>0.41736111111111107</v>
          </cell>
          <cell r="SE153">
            <v>0</v>
          </cell>
          <cell r="SF153">
            <v>0.38194444444444448</v>
          </cell>
          <cell r="SG153">
            <v>0.38472222222222219</v>
          </cell>
          <cell r="SH153">
            <v>0.38750000000000001</v>
          </cell>
          <cell r="SI153">
            <v>0.3847222222222223</v>
          </cell>
          <cell r="SJ153">
            <v>0</v>
          </cell>
          <cell r="SK153">
            <v>0.375</v>
          </cell>
          <cell r="SL153">
            <v>1.375</v>
          </cell>
          <cell r="SM153">
            <v>0.375</v>
          </cell>
          <cell r="SN153">
            <v>0.375</v>
          </cell>
          <cell r="SO153">
            <v>0</v>
          </cell>
          <cell r="SP153">
            <v>0.42569444444444449</v>
          </cell>
          <cell r="SQ153">
            <v>0.37152777777777779</v>
          </cell>
          <cell r="SR153">
            <v>0.32291666666666663</v>
          </cell>
          <cell r="SS153">
            <v>0.375</v>
          </cell>
          <cell r="ST153">
            <v>0</v>
          </cell>
          <cell r="SU153">
            <v>0.38680555555555562</v>
          </cell>
          <cell r="SV153">
            <v>0.38124999999999998</v>
          </cell>
          <cell r="SW153">
            <v>0.41041666666666676</v>
          </cell>
          <cell r="SX153">
            <v>0</v>
          </cell>
          <cell r="SY153">
            <v>0</v>
          </cell>
          <cell r="SZ153">
            <v>0</v>
          </cell>
          <cell r="TA153">
            <v>0</v>
          </cell>
          <cell r="TB153">
            <v>0</v>
          </cell>
          <cell r="TC153">
            <v>0</v>
          </cell>
          <cell r="TD153">
            <v>0</v>
          </cell>
          <cell r="TF153">
            <v>0</v>
          </cell>
          <cell r="TG153">
            <v>0</v>
          </cell>
          <cell r="TH153">
            <v>0</v>
          </cell>
          <cell r="TI153">
            <v>0</v>
          </cell>
          <cell r="TJ153">
            <v>0</v>
          </cell>
          <cell r="TK153">
            <v>0</v>
          </cell>
          <cell r="TL153">
            <v>0</v>
          </cell>
          <cell r="TM153">
            <v>0</v>
          </cell>
          <cell r="TN153">
            <v>0</v>
          </cell>
          <cell r="TO153">
            <v>0</v>
          </cell>
          <cell r="TP153">
            <v>0</v>
          </cell>
          <cell r="TQ153">
            <v>0</v>
          </cell>
          <cell r="TR153">
            <v>0</v>
          </cell>
          <cell r="TS153">
            <v>0</v>
          </cell>
          <cell r="TT153">
            <v>0</v>
          </cell>
          <cell r="TU153">
            <v>0</v>
          </cell>
          <cell r="TV153">
            <v>0</v>
          </cell>
          <cell r="TW153">
            <v>0</v>
          </cell>
          <cell r="TX153">
            <v>0</v>
          </cell>
          <cell r="TY153">
            <v>0</v>
          </cell>
          <cell r="TZ153">
            <v>0</v>
          </cell>
          <cell r="UA153">
            <v>0</v>
          </cell>
          <cell r="UB153">
            <v>0</v>
          </cell>
          <cell r="UC153">
            <v>0</v>
          </cell>
          <cell r="UD153">
            <v>0</v>
          </cell>
          <cell r="UE153">
            <v>0</v>
          </cell>
          <cell r="UF153">
            <v>0</v>
          </cell>
          <cell r="UG153">
            <v>0</v>
          </cell>
          <cell r="UH153">
            <v>0</v>
          </cell>
          <cell r="UI153">
            <v>0</v>
          </cell>
          <cell r="UJ153">
            <v>0</v>
          </cell>
          <cell r="UL153">
            <v>0</v>
          </cell>
          <cell r="UM153">
            <v>0</v>
          </cell>
          <cell r="UN153">
            <v>0</v>
          </cell>
          <cell r="UO153">
            <v>0</v>
          </cell>
          <cell r="UP153">
            <v>0</v>
          </cell>
          <cell r="UQ153">
            <v>0</v>
          </cell>
          <cell r="UR153">
            <v>0</v>
          </cell>
          <cell r="US153">
            <v>0</v>
          </cell>
          <cell r="UT153">
            <v>0</v>
          </cell>
          <cell r="UU153">
            <v>0</v>
          </cell>
          <cell r="UV153">
            <v>0</v>
          </cell>
          <cell r="UW153">
            <v>0</v>
          </cell>
          <cell r="UX153">
            <v>0</v>
          </cell>
          <cell r="UY153">
            <v>0</v>
          </cell>
          <cell r="UZ153">
            <v>0</v>
          </cell>
          <cell r="VA153">
            <v>0</v>
          </cell>
          <cell r="VB153">
            <v>0</v>
          </cell>
          <cell r="VC153">
            <v>0</v>
          </cell>
          <cell r="VD153">
            <v>0</v>
          </cell>
          <cell r="VE153">
            <v>0</v>
          </cell>
          <cell r="VF153">
            <v>0</v>
          </cell>
          <cell r="VG153">
            <v>0</v>
          </cell>
          <cell r="VH153">
            <v>0</v>
          </cell>
          <cell r="VI153">
            <v>0</v>
          </cell>
          <cell r="VJ153">
            <v>0</v>
          </cell>
          <cell r="VK153">
            <v>0</v>
          </cell>
          <cell r="VL153">
            <v>0</v>
          </cell>
          <cell r="VM153">
            <v>0</v>
          </cell>
          <cell r="VN153">
            <v>0</v>
          </cell>
          <cell r="VO153">
            <v>0</v>
          </cell>
          <cell r="VP153">
            <v>0</v>
          </cell>
          <cell r="VR153">
            <v>19</v>
          </cell>
          <cell r="VS153">
            <v>28</v>
          </cell>
          <cell r="VT153">
            <v>19</v>
          </cell>
          <cell r="VU153">
            <v>19</v>
          </cell>
          <cell r="VV153">
            <v>9</v>
          </cell>
          <cell r="VW153">
            <v>0</v>
          </cell>
          <cell r="VX153">
            <v>0</v>
          </cell>
          <cell r="VY153">
            <v>0</v>
          </cell>
          <cell r="VZ153">
            <v>0</v>
          </cell>
          <cell r="WA153">
            <v>0</v>
          </cell>
          <cell r="WB153">
            <v>0</v>
          </cell>
          <cell r="WC153">
            <v>0</v>
          </cell>
          <cell r="WD153">
            <v>0</v>
          </cell>
          <cell r="WE153">
            <v>0</v>
          </cell>
          <cell r="WF153">
            <v>0</v>
          </cell>
          <cell r="WG153">
            <v>0</v>
          </cell>
          <cell r="WH153">
            <v>0</v>
          </cell>
          <cell r="WI153">
            <v>0</v>
          </cell>
          <cell r="WJ153">
            <v>0</v>
          </cell>
          <cell r="WK153">
            <v>0</v>
          </cell>
          <cell r="WL153">
            <v>0</v>
          </cell>
          <cell r="WM153">
            <v>0</v>
          </cell>
          <cell r="WN153">
            <v>0</v>
          </cell>
          <cell r="WO153">
            <v>0</v>
          </cell>
          <cell r="WP153">
            <v>0</v>
          </cell>
          <cell r="WQ153">
            <v>0</v>
          </cell>
          <cell r="WR153">
            <v>2</v>
          </cell>
          <cell r="WS153">
            <v>2</v>
          </cell>
          <cell r="WT153">
            <v>1</v>
          </cell>
          <cell r="WU153">
            <v>1</v>
          </cell>
          <cell r="WV153">
            <v>0</v>
          </cell>
          <cell r="WW153">
            <v>0</v>
          </cell>
          <cell r="WX153">
            <v>2</v>
          </cell>
          <cell r="WY153">
            <v>4</v>
          </cell>
          <cell r="WZ153">
            <v>0</v>
          </cell>
          <cell r="XA153">
            <v>1</v>
          </cell>
          <cell r="XB153">
            <v>1</v>
          </cell>
          <cell r="XC153">
            <v>0</v>
          </cell>
          <cell r="XD153">
            <v>2</v>
          </cell>
          <cell r="XE153">
            <v>0</v>
          </cell>
          <cell r="XF153">
            <v>0</v>
          </cell>
          <cell r="XG153">
            <v>0</v>
          </cell>
          <cell r="XH153">
            <v>0</v>
          </cell>
          <cell r="XI153">
            <v>0</v>
          </cell>
          <cell r="XJ153">
            <v>4</v>
          </cell>
          <cell r="XK153">
            <v>8</v>
          </cell>
          <cell r="XL153">
            <v>8</v>
          </cell>
          <cell r="XM153">
            <v>3</v>
          </cell>
          <cell r="XN153">
            <v>19</v>
          </cell>
          <cell r="XO153">
            <v>0</v>
          </cell>
          <cell r="XP153">
            <v>0</v>
          </cell>
          <cell r="XQ153">
            <v>0</v>
          </cell>
          <cell r="XR153">
            <v>0</v>
          </cell>
          <cell r="XS153">
            <v>0</v>
          </cell>
          <cell r="XT153">
            <v>0</v>
          </cell>
          <cell r="XU153">
            <v>0</v>
          </cell>
          <cell r="XV153">
            <v>0</v>
          </cell>
          <cell r="XW153">
            <v>1</v>
          </cell>
          <cell r="XX153">
            <v>2</v>
          </cell>
          <cell r="XY153">
            <v>2</v>
          </cell>
          <cell r="XZ153">
            <v>5</v>
          </cell>
          <cell r="YA153">
            <v>0</v>
          </cell>
          <cell r="YB153">
            <v>0</v>
          </cell>
          <cell r="YC153">
            <v>0</v>
          </cell>
          <cell r="YD153">
            <v>0</v>
          </cell>
          <cell r="YE153">
            <v>0</v>
          </cell>
          <cell r="YF153">
            <v>38</v>
          </cell>
          <cell r="YG153">
            <v>1</v>
          </cell>
          <cell r="YH153">
            <v>1</v>
          </cell>
          <cell r="YI153">
            <v>1</v>
          </cell>
          <cell r="YJ153">
            <v>1</v>
          </cell>
          <cell r="YL153">
            <v>1</v>
          </cell>
          <cell r="YM153" t="str">
            <v>A</v>
          </cell>
          <cell r="YN153">
            <v>1</v>
          </cell>
          <cell r="YO153">
            <v>0</v>
          </cell>
          <cell r="YP153">
            <v>1</v>
          </cell>
        </row>
        <row r="154">
          <cell r="B154" t="str">
            <v>ROBI SUKMANA</v>
          </cell>
          <cell r="C154">
            <v>87817</v>
          </cell>
          <cell r="D154" t="str">
            <v>3</v>
          </cell>
          <cell r="E154" t="str">
            <v>ISLAM</v>
          </cell>
          <cell r="F154" t="str">
            <v>PKWT</v>
          </cell>
          <cell r="G154" t="str">
            <v>POSTPAID</v>
          </cell>
          <cell r="J154">
            <v>17009756</v>
          </cell>
          <cell r="K154">
            <v>570173</v>
          </cell>
          <cell r="L154" t="str">
            <v>LAKI-LAKI</v>
          </cell>
          <cell r="M154" t="str">
            <v>AGENT POSTPAID</v>
          </cell>
          <cell r="N154" t="str">
            <v>ANDRYAN ANAKOTTA PARY</v>
          </cell>
          <cell r="O154" t="str">
            <v>AAN YANUAR</v>
          </cell>
          <cell r="Q154">
            <v>0.37569444444444444</v>
          </cell>
          <cell r="R154">
            <v>58</v>
          </cell>
          <cell r="S154" t="str">
            <v>H</v>
          </cell>
          <cell r="AB154">
            <v>0.37708333333333338</v>
          </cell>
          <cell r="AC154">
            <v>62</v>
          </cell>
          <cell r="AD154" t="str">
            <v>H</v>
          </cell>
          <cell r="AM154">
            <v>0.37013888888888896</v>
          </cell>
          <cell r="AN154">
            <v>68</v>
          </cell>
          <cell r="AO154" t="str">
            <v>H</v>
          </cell>
          <cell r="AX154">
            <v>0</v>
          </cell>
          <cell r="AZ154" t="str">
            <v>LL</v>
          </cell>
          <cell r="BI154">
            <v>0.18819444444444455</v>
          </cell>
          <cell r="BJ154" t="str">
            <v>67-2</v>
          </cell>
          <cell r="BK154" t="str">
            <v>H</v>
          </cell>
          <cell r="BT154">
            <v>0.23124999999999996</v>
          </cell>
          <cell r="BU154" t="str">
            <v>67-2</v>
          </cell>
          <cell r="BV154" t="str">
            <v>H</v>
          </cell>
          <cell r="CE154">
            <v>0.375</v>
          </cell>
          <cell r="CF154">
            <v>60</v>
          </cell>
          <cell r="CG154" t="str">
            <v>H</v>
          </cell>
          <cell r="CP154">
            <v>0.37638888888888894</v>
          </cell>
          <cell r="CQ154">
            <v>68</v>
          </cell>
          <cell r="CR154" t="str">
            <v>TDP</v>
          </cell>
          <cell r="CS154" t="str">
            <v>BRYAN WISHUDA SIHOMBING</v>
          </cell>
          <cell r="CT154" t="str">
            <v>RESPON WEB</v>
          </cell>
          <cell r="DA154">
            <v>0</v>
          </cell>
          <cell r="DC154" t="str">
            <v>LL</v>
          </cell>
          <cell r="DL154">
            <v>0</v>
          </cell>
          <cell r="DN154" t="str">
            <v>LL</v>
          </cell>
          <cell r="DW154">
            <v>0.36527777777777748</v>
          </cell>
          <cell r="DX154">
            <v>42</v>
          </cell>
          <cell r="DY154" t="str">
            <v>H</v>
          </cell>
          <cell r="EH154">
            <v>0.18958333333333321</v>
          </cell>
          <cell r="EI154" t="str">
            <v>67-2</v>
          </cell>
          <cell r="EJ154" t="str">
            <v>H</v>
          </cell>
          <cell r="ES154">
            <v>0.375</v>
          </cell>
          <cell r="ET154">
            <v>60</v>
          </cell>
          <cell r="EU154" t="str">
            <v>TDP</v>
          </cell>
          <cell r="EV154" t="str">
            <v>ROHMAN</v>
          </cell>
          <cell r="EW154" t="str">
            <v>KETEPATAN LOGIN</v>
          </cell>
          <cell r="FD154">
            <v>0.37500000000000011</v>
          </cell>
          <cell r="FE154">
            <v>82</v>
          </cell>
          <cell r="FF154" t="str">
            <v>H</v>
          </cell>
          <cell r="FO154">
            <v>0</v>
          </cell>
          <cell r="FQ154" t="str">
            <v>LL</v>
          </cell>
          <cell r="FZ154">
            <v>0.37569444444444466</v>
          </cell>
          <cell r="GA154">
            <v>58</v>
          </cell>
          <cell r="GB154" t="str">
            <v>H</v>
          </cell>
          <cell r="GK154">
            <v>0.37430555555555556</v>
          </cell>
          <cell r="GL154">
            <v>58</v>
          </cell>
          <cell r="GM154" t="str">
            <v>H</v>
          </cell>
          <cell r="GV154">
            <v>0.36805555555555552</v>
          </cell>
          <cell r="GW154">
            <v>62</v>
          </cell>
          <cell r="GX154" t="str">
            <v>H</v>
          </cell>
          <cell r="HG154">
            <v>0.37638888888888888</v>
          </cell>
          <cell r="HH154">
            <v>58</v>
          </cell>
          <cell r="HI154" t="str">
            <v>TDT</v>
          </cell>
          <cell r="HJ154" t="str">
            <v>RIFIAN NURDIANSYAH</v>
          </cell>
          <cell r="HR154">
            <v>0</v>
          </cell>
          <cell r="HT154" t="str">
            <v>LL</v>
          </cell>
          <cell r="IC154">
            <v>0.37777777777777766</v>
          </cell>
          <cell r="ID154">
            <v>42</v>
          </cell>
          <cell r="IE154" t="str">
            <v>H</v>
          </cell>
          <cell r="IN154">
            <v>0.41944444444444445</v>
          </cell>
          <cell r="IO154">
            <v>48</v>
          </cell>
          <cell r="IP154" t="str">
            <v>TDT</v>
          </cell>
          <cell r="IQ154" t="str">
            <v>EVI NURASTUTI</v>
          </cell>
          <cell r="JF154">
            <v>0.37569444444444444</v>
          </cell>
          <cell r="JG154">
            <v>58</v>
          </cell>
          <cell r="JH154" t="str">
            <v>H</v>
          </cell>
          <cell r="JQ154">
            <v>0.37500000000000006</v>
          </cell>
          <cell r="JR154">
            <v>62</v>
          </cell>
          <cell r="JS154" t="str">
            <v>H</v>
          </cell>
          <cell r="KB154">
            <v>0.1875</v>
          </cell>
          <cell r="KC154" t="str">
            <v>72-2</v>
          </cell>
          <cell r="KD154" t="str">
            <v>H</v>
          </cell>
          <cell r="KM154">
            <v>0</v>
          </cell>
          <cell r="KO154" t="str">
            <v>LL</v>
          </cell>
          <cell r="KX154">
            <v>0</v>
          </cell>
          <cell r="KZ154" t="str">
            <v>LL</v>
          </cell>
          <cell r="LI154">
            <v>0</v>
          </cell>
          <cell r="LK154" t="str">
            <v>C</v>
          </cell>
          <cell r="NB154">
            <v>58</v>
          </cell>
          <cell r="NC154">
            <v>62</v>
          </cell>
          <cell r="ND154">
            <v>68</v>
          </cell>
          <cell r="NE154">
            <v>0</v>
          </cell>
          <cell r="NF154" t="str">
            <v>67-2</v>
          </cell>
          <cell r="NG154" t="str">
            <v>67-2</v>
          </cell>
          <cell r="NH154">
            <v>60</v>
          </cell>
          <cell r="NI154">
            <v>68</v>
          </cell>
          <cell r="NJ154">
            <v>0</v>
          </cell>
          <cell r="NK154">
            <v>0</v>
          </cell>
          <cell r="NL154">
            <v>42</v>
          </cell>
          <cell r="NM154" t="str">
            <v>67-2</v>
          </cell>
          <cell r="NN154">
            <v>60</v>
          </cell>
          <cell r="NO154">
            <v>82</v>
          </cell>
          <cell r="NP154">
            <v>0</v>
          </cell>
          <cell r="NQ154">
            <v>58</v>
          </cell>
          <cell r="NR154">
            <v>58</v>
          </cell>
          <cell r="NS154">
            <v>62</v>
          </cell>
          <cell r="NT154">
            <v>58</v>
          </cell>
          <cell r="NU154">
            <v>0</v>
          </cell>
          <cell r="NV154">
            <v>42</v>
          </cell>
          <cell r="NW154">
            <v>48</v>
          </cell>
          <cell r="NX154">
            <v>58</v>
          </cell>
          <cell r="NY154">
            <v>62</v>
          </cell>
          <cell r="NZ154" t="str">
            <v>72-2</v>
          </cell>
          <cell r="OA154">
            <v>0</v>
          </cell>
          <cell r="OB154">
            <v>0</v>
          </cell>
          <cell r="OC154">
            <v>0</v>
          </cell>
          <cell r="OD154">
            <v>0</v>
          </cell>
          <cell r="OE154">
            <v>0</v>
          </cell>
          <cell r="OF154">
            <v>0</v>
          </cell>
          <cell r="OH154" t="str">
            <v>H</v>
          </cell>
          <cell r="OI154" t="str">
            <v>H</v>
          </cell>
          <cell r="OJ154" t="str">
            <v>H</v>
          </cell>
          <cell r="OK154" t="str">
            <v>LL</v>
          </cell>
          <cell r="OL154" t="str">
            <v>H</v>
          </cell>
          <cell r="OM154" t="str">
            <v>H</v>
          </cell>
          <cell r="ON154" t="str">
            <v>H</v>
          </cell>
          <cell r="OO154" t="str">
            <v>TDP</v>
          </cell>
          <cell r="OP154" t="str">
            <v>LL</v>
          </cell>
          <cell r="OQ154" t="str">
            <v>LL</v>
          </cell>
          <cell r="OR154" t="str">
            <v>H</v>
          </cell>
          <cell r="OS154" t="str">
            <v>H</v>
          </cell>
          <cell r="OT154" t="str">
            <v>TDP</v>
          </cell>
          <cell r="OU154" t="str">
            <v>H</v>
          </cell>
          <cell r="OV154" t="str">
            <v>LL</v>
          </cell>
          <cell r="OW154" t="str">
            <v>H</v>
          </cell>
          <cell r="OX154" t="str">
            <v>H</v>
          </cell>
          <cell r="OY154" t="str">
            <v>H</v>
          </cell>
          <cell r="OZ154" t="str">
            <v>TDT</v>
          </cell>
          <cell r="PA154" t="str">
            <v>LL</v>
          </cell>
          <cell r="PB154" t="str">
            <v>H</v>
          </cell>
          <cell r="PC154" t="str">
            <v>TDT</v>
          </cell>
          <cell r="PD154" t="str">
            <v>H</v>
          </cell>
          <cell r="PE154" t="str">
            <v>H</v>
          </cell>
          <cell r="PF154" t="str">
            <v>H</v>
          </cell>
          <cell r="PG154" t="str">
            <v>LL</v>
          </cell>
          <cell r="PH154" t="str">
            <v>LL</v>
          </cell>
          <cell r="PI154" t="str">
            <v>C</v>
          </cell>
          <cell r="PJ154">
            <v>0</v>
          </cell>
          <cell r="PK154">
            <v>0</v>
          </cell>
          <cell r="PL154">
            <v>0</v>
          </cell>
          <cell r="PN154">
            <v>0</v>
          </cell>
          <cell r="PO154">
            <v>0</v>
          </cell>
          <cell r="PP154">
            <v>0</v>
          </cell>
          <cell r="PQ154">
            <v>0</v>
          </cell>
          <cell r="PR154">
            <v>0</v>
          </cell>
          <cell r="PS154">
            <v>0</v>
          </cell>
          <cell r="PT154">
            <v>0</v>
          </cell>
          <cell r="PU154" t="str">
            <v>BRYAN WISHUDA SIHOMBING</v>
          </cell>
          <cell r="PV154">
            <v>0</v>
          </cell>
          <cell r="PW154">
            <v>0</v>
          </cell>
          <cell r="PX154">
            <v>0</v>
          </cell>
          <cell r="PY154">
            <v>0</v>
          </cell>
          <cell r="PZ154" t="str">
            <v>ROHMAN</v>
          </cell>
          <cell r="QA154">
            <v>0</v>
          </cell>
          <cell r="QB154">
            <v>0</v>
          </cell>
          <cell r="QC154">
            <v>0</v>
          </cell>
          <cell r="QD154">
            <v>0</v>
          </cell>
          <cell r="QE154">
            <v>0</v>
          </cell>
          <cell r="QF154" t="str">
            <v>RIFIAN NURDIANSYAH</v>
          </cell>
          <cell r="QG154">
            <v>0</v>
          </cell>
          <cell r="QH154">
            <v>0</v>
          </cell>
          <cell r="QI154" t="str">
            <v>EVI NURASTUTI</v>
          </cell>
          <cell r="QJ154">
            <v>0</v>
          </cell>
          <cell r="QK154">
            <v>0</v>
          </cell>
          <cell r="QL154">
            <v>0</v>
          </cell>
          <cell r="QM154">
            <v>0</v>
          </cell>
          <cell r="QN154">
            <v>0</v>
          </cell>
          <cell r="QO154">
            <v>0</v>
          </cell>
          <cell r="QP154">
            <v>0</v>
          </cell>
          <cell r="QQ154">
            <v>0</v>
          </cell>
          <cell r="QR154">
            <v>0</v>
          </cell>
          <cell r="QT154">
            <v>0</v>
          </cell>
          <cell r="QU154">
            <v>0</v>
          </cell>
          <cell r="QV154">
            <v>0</v>
          </cell>
          <cell r="QW154">
            <v>0</v>
          </cell>
          <cell r="QX154">
            <v>0</v>
          </cell>
          <cell r="QY154">
            <v>0</v>
          </cell>
          <cell r="QZ154">
            <v>0</v>
          </cell>
          <cell r="RA154" t="str">
            <v>RESPON WEB</v>
          </cell>
          <cell r="RB154">
            <v>0</v>
          </cell>
          <cell r="RC154">
            <v>0</v>
          </cell>
          <cell r="RD154">
            <v>0</v>
          </cell>
          <cell r="RE154">
            <v>0</v>
          </cell>
          <cell r="RF154" t="str">
            <v>KETEPATAN LOGIN</v>
          </cell>
          <cell r="RG154">
            <v>0</v>
          </cell>
          <cell r="RH154">
            <v>0</v>
          </cell>
          <cell r="RI154">
            <v>0</v>
          </cell>
          <cell r="RJ154">
            <v>0</v>
          </cell>
          <cell r="RK154">
            <v>0</v>
          </cell>
          <cell r="RL154">
            <v>0</v>
          </cell>
          <cell r="RM154">
            <v>0</v>
          </cell>
          <cell r="RN154">
            <v>0</v>
          </cell>
          <cell r="RO154">
            <v>0</v>
          </cell>
          <cell r="RP154">
            <v>0</v>
          </cell>
          <cell r="RQ154">
            <v>0</v>
          </cell>
          <cell r="RR154">
            <v>0</v>
          </cell>
          <cell r="RS154">
            <v>0</v>
          </cell>
          <cell r="RT154">
            <v>0</v>
          </cell>
          <cell r="RU154">
            <v>0</v>
          </cell>
          <cell r="RV154">
            <v>0</v>
          </cell>
          <cell r="RW154">
            <v>0</v>
          </cell>
          <cell r="RX154">
            <v>0</v>
          </cell>
          <cell r="RZ154">
            <v>0.37569444444444444</v>
          </cell>
          <cell r="SA154">
            <v>0.37708333333333338</v>
          </cell>
          <cell r="SB154">
            <v>0.37013888888888896</v>
          </cell>
          <cell r="SC154">
            <v>0</v>
          </cell>
          <cell r="SD154">
            <v>0.18819444444444455</v>
          </cell>
          <cell r="SE154">
            <v>0.23124999999999996</v>
          </cell>
          <cell r="SF154">
            <v>0.375</v>
          </cell>
          <cell r="SG154">
            <v>0.37638888888888894</v>
          </cell>
          <cell r="SH154">
            <v>0</v>
          </cell>
          <cell r="SI154">
            <v>0</v>
          </cell>
          <cell r="SJ154">
            <v>0.36527777777777748</v>
          </cell>
          <cell r="SK154">
            <v>0.18958333333333321</v>
          </cell>
          <cell r="SL154">
            <v>0.375</v>
          </cell>
          <cell r="SM154">
            <v>0.37500000000000011</v>
          </cell>
          <cell r="SN154">
            <v>0</v>
          </cell>
          <cell r="SO154">
            <v>0.37569444444444466</v>
          </cell>
          <cell r="SP154">
            <v>0.37430555555555556</v>
          </cell>
          <cell r="SQ154">
            <v>0.36805555555555552</v>
          </cell>
          <cell r="SR154">
            <v>0.37638888888888888</v>
          </cell>
          <cell r="SS154">
            <v>0</v>
          </cell>
          <cell r="ST154">
            <v>0.37777777777777766</v>
          </cell>
          <cell r="SU154">
            <v>0.41944444444444445</v>
          </cell>
          <cell r="SV154">
            <v>0.37569444444444444</v>
          </cell>
          <cell r="SW154">
            <v>0.37500000000000006</v>
          </cell>
          <cell r="SX154">
            <v>0.1875</v>
          </cell>
          <cell r="SY154">
            <v>0</v>
          </cell>
          <cell r="SZ154">
            <v>0</v>
          </cell>
          <cell r="TA154">
            <v>0</v>
          </cell>
          <cell r="TB154">
            <v>0</v>
          </cell>
          <cell r="TC154">
            <v>0</v>
          </cell>
          <cell r="TD154">
            <v>0</v>
          </cell>
          <cell r="TF154">
            <v>0</v>
          </cell>
          <cell r="TG154">
            <v>0</v>
          </cell>
          <cell r="TH154">
            <v>0</v>
          </cell>
          <cell r="TI154">
            <v>0</v>
          </cell>
          <cell r="TJ154">
            <v>0</v>
          </cell>
          <cell r="TK154">
            <v>0</v>
          </cell>
          <cell r="TL154">
            <v>0</v>
          </cell>
          <cell r="TM154">
            <v>0</v>
          </cell>
          <cell r="TN154">
            <v>0</v>
          </cell>
          <cell r="TO154">
            <v>0</v>
          </cell>
          <cell r="TP154">
            <v>0</v>
          </cell>
          <cell r="TQ154">
            <v>0</v>
          </cell>
          <cell r="TR154">
            <v>0</v>
          </cell>
          <cell r="TS154">
            <v>0</v>
          </cell>
          <cell r="TT154">
            <v>0</v>
          </cell>
          <cell r="TU154">
            <v>0</v>
          </cell>
          <cell r="TV154">
            <v>0</v>
          </cell>
          <cell r="TW154">
            <v>0</v>
          </cell>
          <cell r="TX154">
            <v>0</v>
          </cell>
          <cell r="TY154">
            <v>0</v>
          </cell>
          <cell r="TZ154">
            <v>0</v>
          </cell>
          <cell r="UA154">
            <v>0</v>
          </cell>
          <cell r="UB154">
            <v>0</v>
          </cell>
          <cell r="UC154">
            <v>0</v>
          </cell>
          <cell r="UD154">
            <v>0</v>
          </cell>
          <cell r="UE154">
            <v>0</v>
          </cell>
          <cell r="UF154">
            <v>0</v>
          </cell>
          <cell r="UG154">
            <v>0</v>
          </cell>
          <cell r="UH154">
            <v>0</v>
          </cell>
          <cell r="UI154">
            <v>0</v>
          </cell>
          <cell r="UJ154">
            <v>0</v>
          </cell>
          <cell r="UL154">
            <v>0</v>
          </cell>
          <cell r="UM154">
            <v>0</v>
          </cell>
          <cell r="UN154">
            <v>0</v>
          </cell>
          <cell r="UO154">
            <v>0</v>
          </cell>
          <cell r="UP154">
            <v>0</v>
          </cell>
          <cell r="UQ154">
            <v>0</v>
          </cell>
          <cell r="UR154">
            <v>0</v>
          </cell>
          <cell r="US154">
            <v>0</v>
          </cell>
          <cell r="UT154">
            <v>0</v>
          </cell>
          <cell r="UU154">
            <v>0</v>
          </cell>
          <cell r="UV154">
            <v>0</v>
          </cell>
          <cell r="UW154">
            <v>0</v>
          </cell>
          <cell r="UX154">
            <v>0</v>
          </cell>
          <cell r="UY154">
            <v>0</v>
          </cell>
          <cell r="UZ154">
            <v>0</v>
          </cell>
          <cell r="VA154">
            <v>0</v>
          </cell>
          <cell r="VB154">
            <v>0</v>
          </cell>
          <cell r="VC154">
            <v>0</v>
          </cell>
          <cell r="VD154">
            <v>0</v>
          </cell>
          <cell r="VE154">
            <v>0</v>
          </cell>
          <cell r="VF154">
            <v>0</v>
          </cell>
          <cell r="VG154">
            <v>0</v>
          </cell>
          <cell r="VH154">
            <v>0</v>
          </cell>
          <cell r="VI154">
            <v>0</v>
          </cell>
          <cell r="VJ154">
            <v>0</v>
          </cell>
          <cell r="VK154">
            <v>0</v>
          </cell>
          <cell r="VL154">
            <v>0</v>
          </cell>
          <cell r="VM154">
            <v>0</v>
          </cell>
          <cell r="VN154">
            <v>0</v>
          </cell>
          <cell r="VO154">
            <v>0</v>
          </cell>
          <cell r="VP154">
            <v>0</v>
          </cell>
          <cell r="VR154">
            <v>21</v>
          </cell>
          <cell r="VS154">
            <v>28</v>
          </cell>
          <cell r="VT154">
            <v>21</v>
          </cell>
          <cell r="VU154">
            <v>20</v>
          </cell>
          <cell r="VV154">
            <v>7</v>
          </cell>
          <cell r="VW154">
            <v>0</v>
          </cell>
          <cell r="VX154">
            <v>0</v>
          </cell>
          <cell r="VY154">
            <v>0</v>
          </cell>
          <cell r="VZ154">
            <v>0</v>
          </cell>
          <cell r="WA154">
            <v>0</v>
          </cell>
          <cell r="WB154">
            <v>0</v>
          </cell>
          <cell r="WC154">
            <v>0</v>
          </cell>
          <cell r="WD154">
            <v>0</v>
          </cell>
          <cell r="WE154">
            <v>1</v>
          </cell>
          <cell r="WF154">
            <v>0</v>
          </cell>
          <cell r="WG154">
            <v>0</v>
          </cell>
          <cell r="WH154">
            <v>0</v>
          </cell>
          <cell r="WI154">
            <v>0</v>
          </cell>
          <cell r="WJ154">
            <v>1</v>
          </cell>
          <cell r="WK154">
            <v>0</v>
          </cell>
          <cell r="WL154">
            <v>0</v>
          </cell>
          <cell r="WM154">
            <v>0</v>
          </cell>
          <cell r="WN154">
            <v>0</v>
          </cell>
          <cell r="WO154">
            <v>15</v>
          </cell>
          <cell r="WP154">
            <v>0</v>
          </cell>
          <cell r="WQ154">
            <v>2</v>
          </cell>
          <cell r="WR154">
            <v>2</v>
          </cell>
          <cell r="WS154">
            <v>4</v>
          </cell>
          <cell r="WT154">
            <v>0</v>
          </cell>
          <cell r="WU154">
            <v>0</v>
          </cell>
          <cell r="WV154">
            <v>0</v>
          </cell>
          <cell r="WW154">
            <v>0</v>
          </cell>
          <cell r="WX154">
            <v>0</v>
          </cell>
          <cell r="WY154">
            <v>2</v>
          </cell>
          <cell r="WZ154">
            <v>0</v>
          </cell>
          <cell r="XA154">
            <v>1</v>
          </cell>
          <cell r="XB154">
            <v>0</v>
          </cell>
          <cell r="XC154">
            <v>1</v>
          </cell>
          <cell r="XD154">
            <v>0</v>
          </cell>
          <cell r="XE154">
            <v>0</v>
          </cell>
          <cell r="XF154">
            <v>0</v>
          </cell>
          <cell r="XG154">
            <v>0</v>
          </cell>
          <cell r="XH154">
            <v>0</v>
          </cell>
          <cell r="XI154">
            <v>0</v>
          </cell>
          <cell r="XJ154">
            <v>2</v>
          </cell>
          <cell r="XK154">
            <v>7</v>
          </cell>
          <cell r="XL154">
            <v>8</v>
          </cell>
          <cell r="XM154">
            <v>5</v>
          </cell>
          <cell r="XN154">
            <v>20</v>
          </cell>
          <cell r="XO154">
            <v>0</v>
          </cell>
          <cell r="XP154">
            <v>0</v>
          </cell>
          <cell r="XQ154">
            <v>0</v>
          </cell>
          <cell r="XR154">
            <v>0</v>
          </cell>
          <cell r="XS154">
            <v>0</v>
          </cell>
          <cell r="XT154">
            <v>0</v>
          </cell>
          <cell r="XU154">
            <v>0</v>
          </cell>
          <cell r="XV154">
            <v>0</v>
          </cell>
          <cell r="XW154">
            <v>3</v>
          </cell>
          <cell r="XX154">
            <v>2</v>
          </cell>
          <cell r="XY154">
            <v>2</v>
          </cell>
          <cell r="XZ154">
            <v>7</v>
          </cell>
          <cell r="YA154">
            <v>0</v>
          </cell>
          <cell r="YB154">
            <v>0</v>
          </cell>
          <cell r="YC154">
            <v>0</v>
          </cell>
          <cell r="YD154">
            <v>0</v>
          </cell>
          <cell r="YE154">
            <v>0</v>
          </cell>
          <cell r="YF154">
            <v>40</v>
          </cell>
          <cell r="YG154">
            <v>1</v>
          </cell>
          <cell r="YH154">
            <v>1</v>
          </cell>
          <cell r="YI154">
            <v>1</v>
          </cell>
          <cell r="YJ154">
            <v>1</v>
          </cell>
          <cell r="YL154">
            <v>1</v>
          </cell>
          <cell r="YM154" t="str">
            <v>B</v>
          </cell>
          <cell r="YN154">
            <v>1</v>
          </cell>
          <cell r="YO154">
            <v>0</v>
          </cell>
          <cell r="YP154">
            <v>1</v>
          </cell>
        </row>
        <row r="155">
          <cell r="B155" t="str">
            <v>SUSANTI</v>
          </cell>
          <cell r="C155">
            <v>106619</v>
          </cell>
          <cell r="D155" t="str">
            <v>2</v>
          </cell>
          <cell r="E155" t="str">
            <v>ISLAM</v>
          </cell>
          <cell r="F155" t="str">
            <v>PHL</v>
          </cell>
          <cell r="G155" t="str">
            <v>POSTPAID</v>
          </cell>
          <cell r="J155">
            <v>18010883</v>
          </cell>
          <cell r="K155">
            <v>570096</v>
          </cell>
          <cell r="L155" t="str">
            <v>PEREMPUAN</v>
          </cell>
          <cell r="M155" t="str">
            <v>AGENT POSTPAID</v>
          </cell>
          <cell r="N155" t="str">
            <v>ILYAS AFANDI</v>
          </cell>
          <cell r="O155" t="str">
            <v>AAN YANUAR</v>
          </cell>
          <cell r="Q155">
            <v>0.375</v>
          </cell>
          <cell r="R155">
            <v>22</v>
          </cell>
          <cell r="S155" t="str">
            <v>H</v>
          </cell>
          <cell r="AB155">
            <v>0.37708333333333338</v>
          </cell>
          <cell r="AC155">
            <v>25</v>
          </cell>
          <cell r="AD155" t="str">
            <v>H</v>
          </cell>
          <cell r="AM155">
            <v>0.37638888888888888</v>
          </cell>
          <cell r="AN155">
            <v>22</v>
          </cell>
          <cell r="AO155" t="str">
            <v>TDP</v>
          </cell>
          <cell r="AP155" t="str">
            <v>BELLA DWI FEBRIANI</v>
          </cell>
          <cell r="AQ155" t="str">
            <v>NPS</v>
          </cell>
          <cell r="AX155">
            <v>0.38124999999999992</v>
          </cell>
          <cell r="AY155">
            <v>32</v>
          </cell>
          <cell r="AZ155" t="str">
            <v>H</v>
          </cell>
          <cell r="BI155">
            <v>0</v>
          </cell>
          <cell r="BK155" t="str">
            <v>LP</v>
          </cell>
          <cell r="BT155">
            <v>0.37986111111111109</v>
          </cell>
          <cell r="BU155">
            <v>22</v>
          </cell>
          <cell r="BV155" t="str">
            <v>H</v>
          </cell>
          <cell r="CE155">
            <v>1.3875000000000002</v>
          </cell>
          <cell r="CF155">
            <v>22</v>
          </cell>
          <cell r="CG155" t="str">
            <v>TDT</v>
          </cell>
          <cell r="CH155" t="str">
            <v>NISA NURAZIZAH</v>
          </cell>
          <cell r="CP155">
            <v>0.37916666666666671</v>
          </cell>
          <cell r="CQ155">
            <v>32</v>
          </cell>
          <cell r="CR155" t="str">
            <v>H</v>
          </cell>
          <cell r="DA155">
            <v>0.41736111111111113</v>
          </cell>
          <cell r="DB155">
            <v>32</v>
          </cell>
          <cell r="DC155" t="str">
            <v>H</v>
          </cell>
          <cell r="DL155">
            <v>0</v>
          </cell>
          <cell r="DN155" t="str">
            <v>LP</v>
          </cell>
          <cell r="DW155">
            <v>0</v>
          </cell>
          <cell r="DY155" t="str">
            <v>LP</v>
          </cell>
          <cell r="EH155">
            <v>0.375</v>
          </cell>
          <cell r="EI155">
            <v>22</v>
          </cell>
          <cell r="EJ155" t="str">
            <v>H</v>
          </cell>
          <cell r="ES155">
            <v>0.37291666666666667</v>
          </cell>
          <cell r="ET155">
            <v>22</v>
          </cell>
          <cell r="EU155" t="str">
            <v>TDT</v>
          </cell>
          <cell r="EV155" t="str">
            <v>BELLA DWI FEBRIANI</v>
          </cell>
          <cell r="FD155">
            <v>0.3743055555555555</v>
          </cell>
          <cell r="FE155">
            <v>42</v>
          </cell>
          <cell r="FF155" t="str">
            <v>H</v>
          </cell>
          <cell r="FO155">
            <v>0</v>
          </cell>
          <cell r="FQ155" t="str">
            <v>LP</v>
          </cell>
          <cell r="FZ155">
            <v>0</v>
          </cell>
          <cell r="GB155" t="str">
            <v>LP</v>
          </cell>
          <cell r="GK155">
            <v>0</v>
          </cell>
          <cell r="GM155" t="str">
            <v>LP</v>
          </cell>
          <cell r="GV155">
            <v>0.37361111111111106</v>
          </cell>
          <cell r="GW155">
            <v>28</v>
          </cell>
          <cell r="GX155" t="str">
            <v>H</v>
          </cell>
          <cell r="HG155">
            <v>0.30902777777777768</v>
          </cell>
          <cell r="HH155">
            <v>42</v>
          </cell>
          <cell r="HI155" t="str">
            <v>H</v>
          </cell>
          <cell r="HR155">
            <v>0</v>
          </cell>
          <cell r="HT155" t="str">
            <v>LP</v>
          </cell>
          <cell r="IC155">
            <v>0</v>
          </cell>
          <cell r="IE155" t="str">
            <v>LP</v>
          </cell>
          <cell r="IN155">
            <v>0.41736111111111118</v>
          </cell>
          <cell r="IO155">
            <v>22</v>
          </cell>
          <cell r="IP155" t="str">
            <v>H</v>
          </cell>
          <cell r="JF155">
            <v>0.38263888888888897</v>
          </cell>
          <cell r="JG155">
            <v>22</v>
          </cell>
          <cell r="JH155" t="str">
            <v>H</v>
          </cell>
          <cell r="JQ155">
            <v>1.3770833333333332</v>
          </cell>
          <cell r="JR155">
            <v>30</v>
          </cell>
          <cell r="JS155" t="str">
            <v>H</v>
          </cell>
          <cell r="KB155">
            <v>0.41736111111111113</v>
          </cell>
          <cell r="KC155">
            <v>32</v>
          </cell>
          <cell r="KD155" t="str">
            <v>H</v>
          </cell>
          <cell r="KM155">
            <v>0</v>
          </cell>
          <cell r="KO155" t="str">
            <v>LP</v>
          </cell>
          <cell r="KX155">
            <v>0.37569444444444455</v>
          </cell>
          <cell r="KY155">
            <v>22</v>
          </cell>
          <cell r="KZ155" t="str">
            <v>H</v>
          </cell>
          <cell r="LI155">
            <v>0.37847222222222227</v>
          </cell>
          <cell r="LJ155">
            <v>26</v>
          </cell>
          <cell r="LK155" t="str">
            <v>H</v>
          </cell>
          <cell r="NB155">
            <v>22</v>
          </cell>
          <cell r="NC155">
            <v>25</v>
          </cell>
          <cell r="ND155">
            <v>22</v>
          </cell>
          <cell r="NE155">
            <v>32</v>
          </cell>
          <cell r="NF155">
            <v>0</v>
          </cell>
          <cell r="NG155">
            <v>22</v>
          </cell>
          <cell r="NH155">
            <v>22</v>
          </cell>
          <cell r="NI155">
            <v>32</v>
          </cell>
          <cell r="NJ155">
            <v>32</v>
          </cell>
          <cell r="NK155">
            <v>0</v>
          </cell>
          <cell r="NL155">
            <v>0</v>
          </cell>
          <cell r="NM155">
            <v>22</v>
          </cell>
          <cell r="NN155">
            <v>22</v>
          </cell>
          <cell r="NO155">
            <v>42</v>
          </cell>
          <cell r="NP155">
            <v>0</v>
          </cell>
          <cell r="NQ155">
            <v>0</v>
          </cell>
          <cell r="NR155">
            <v>0</v>
          </cell>
          <cell r="NS155">
            <v>28</v>
          </cell>
          <cell r="NT155">
            <v>42</v>
          </cell>
          <cell r="NU155">
            <v>0</v>
          </cell>
          <cell r="NV155">
            <v>0</v>
          </cell>
          <cell r="NW155">
            <v>22</v>
          </cell>
          <cell r="NX155">
            <v>22</v>
          </cell>
          <cell r="NY155">
            <v>30</v>
          </cell>
          <cell r="NZ155">
            <v>32</v>
          </cell>
          <cell r="OA155">
            <v>0</v>
          </cell>
          <cell r="OB155">
            <v>22</v>
          </cell>
          <cell r="OC155">
            <v>26</v>
          </cell>
          <cell r="OD155">
            <v>0</v>
          </cell>
          <cell r="OE155">
            <v>0</v>
          </cell>
          <cell r="OF155">
            <v>0</v>
          </cell>
          <cell r="OH155" t="str">
            <v>H</v>
          </cell>
          <cell r="OI155" t="str">
            <v>H</v>
          </cell>
          <cell r="OJ155" t="str">
            <v>TDP</v>
          </cell>
          <cell r="OK155" t="str">
            <v>H</v>
          </cell>
          <cell r="OL155" t="str">
            <v>LP</v>
          </cell>
          <cell r="OM155" t="str">
            <v>H</v>
          </cell>
          <cell r="ON155" t="str">
            <v>TDT</v>
          </cell>
          <cell r="OO155" t="str">
            <v>H</v>
          </cell>
          <cell r="OP155" t="str">
            <v>H</v>
          </cell>
          <cell r="OQ155" t="str">
            <v>LP</v>
          </cell>
          <cell r="OR155" t="str">
            <v>LP</v>
          </cell>
          <cell r="OS155" t="str">
            <v>H</v>
          </cell>
          <cell r="OT155" t="str">
            <v>TDT</v>
          </cell>
          <cell r="OU155" t="str">
            <v>H</v>
          </cell>
          <cell r="OV155" t="str">
            <v>LP</v>
          </cell>
          <cell r="OW155" t="str">
            <v>LP</v>
          </cell>
          <cell r="OX155" t="str">
            <v>LP</v>
          </cell>
          <cell r="OY155" t="str">
            <v>H</v>
          </cell>
          <cell r="OZ155" t="str">
            <v>H</v>
          </cell>
          <cell r="PA155" t="str">
            <v>LP</v>
          </cell>
          <cell r="PB155" t="str">
            <v>LP</v>
          </cell>
          <cell r="PC155" t="str">
            <v>H</v>
          </cell>
          <cell r="PD155" t="str">
            <v>H</v>
          </cell>
          <cell r="PE155" t="str">
            <v>H</v>
          </cell>
          <cell r="PF155" t="str">
            <v>H</v>
          </cell>
          <cell r="PG155" t="str">
            <v>LP</v>
          </cell>
          <cell r="PH155" t="str">
            <v>H</v>
          </cell>
          <cell r="PI155" t="str">
            <v>H</v>
          </cell>
          <cell r="PJ155">
            <v>0</v>
          </cell>
          <cell r="PK155">
            <v>0</v>
          </cell>
          <cell r="PL155">
            <v>0</v>
          </cell>
          <cell r="PN155">
            <v>0</v>
          </cell>
          <cell r="PO155">
            <v>0</v>
          </cell>
          <cell r="PP155" t="str">
            <v>BELLA DWI FEBRIANI</v>
          </cell>
          <cell r="PQ155">
            <v>0</v>
          </cell>
          <cell r="PR155">
            <v>0</v>
          </cell>
          <cell r="PS155">
            <v>0</v>
          </cell>
          <cell r="PT155" t="str">
            <v>NISA NURAZIZAH</v>
          </cell>
          <cell r="PU155">
            <v>0</v>
          </cell>
          <cell r="PV155">
            <v>0</v>
          </cell>
          <cell r="PW155">
            <v>0</v>
          </cell>
          <cell r="PX155">
            <v>0</v>
          </cell>
          <cell r="PY155">
            <v>0</v>
          </cell>
          <cell r="PZ155" t="str">
            <v>BELLA DWI FEBRIANI</v>
          </cell>
          <cell r="QA155">
            <v>0</v>
          </cell>
          <cell r="QB155">
            <v>0</v>
          </cell>
          <cell r="QC155">
            <v>0</v>
          </cell>
          <cell r="QD155">
            <v>0</v>
          </cell>
          <cell r="QE155">
            <v>0</v>
          </cell>
          <cell r="QF155">
            <v>0</v>
          </cell>
          <cell r="QG155">
            <v>0</v>
          </cell>
          <cell r="QH155">
            <v>0</v>
          </cell>
          <cell r="QI155">
            <v>0</v>
          </cell>
          <cell r="QJ155">
            <v>0</v>
          </cell>
          <cell r="QK155">
            <v>0</v>
          </cell>
          <cell r="QL155">
            <v>0</v>
          </cell>
          <cell r="QM155">
            <v>0</v>
          </cell>
          <cell r="QN155">
            <v>0</v>
          </cell>
          <cell r="QO155">
            <v>0</v>
          </cell>
          <cell r="QP155">
            <v>0</v>
          </cell>
          <cell r="QQ155">
            <v>0</v>
          </cell>
          <cell r="QR155">
            <v>0</v>
          </cell>
          <cell r="QT155">
            <v>0</v>
          </cell>
          <cell r="QU155">
            <v>0</v>
          </cell>
          <cell r="QV155" t="str">
            <v>NPS</v>
          </cell>
          <cell r="QW155">
            <v>0</v>
          </cell>
          <cell r="QX155">
            <v>0</v>
          </cell>
          <cell r="QY155">
            <v>0</v>
          </cell>
          <cell r="QZ155">
            <v>0</v>
          </cell>
          <cell r="RA155">
            <v>0</v>
          </cell>
          <cell r="RB155">
            <v>0</v>
          </cell>
          <cell r="RC155">
            <v>0</v>
          </cell>
          <cell r="RD155">
            <v>0</v>
          </cell>
          <cell r="RE155">
            <v>0</v>
          </cell>
          <cell r="RF155">
            <v>0</v>
          </cell>
          <cell r="RG155">
            <v>0</v>
          </cell>
          <cell r="RH155">
            <v>0</v>
          </cell>
          <cell r="RI155">
            <v>0</v>
          </cell>
          <cell r="RJ155">
            <v>0</v>
          </cell>
          <cell r="RK155">
            <v>0</v>
          </cell>
          <cell r="RL155">
            <v>0</v>
          </cell>
          <cell r="RM155">
            <v>0</v>
          </cell>
          <cell r="RN155">
            <v>0</v>
          </cell>
          <cell r="RO155">
            <v>0</v>
          </cell>
          <cell r="RP155">
            <v>0</v>
          </cell>
          <cell r="RQ155">
            <v>0</v>
          </cell>
          <cell r="RR155">
            <v>0</v>
          </cell>
          <cell r="RS155">
            <v>0</v>
          </cell>
          <cell r="RT155">
            <v>0</v>
          </cell>
          <cell r="RU155">
            <v>0</v>
          </cell>
          <cell r="RV155">
            <v>0</v>
          </cell>
          <cell r="RW155">
            <v>0</v>
          </cell>
          <cell r="RX155">
            <v>0</v>
          </cell>
          <cell r="RZ155">
            <v>0.375</v>
          </cell>
          <cell r="SA155">
            <v>0.37708333333333338</v>
          </cell>
          <cell r="SB155">
            <v>0.37638888888888888</v>
          </cell>
          <cell r="SC155">
            <v>0.38124999999999992</v>
          </cell>
          <cell r="SD155">
            <v>0</v>
          </cell>
          <cell r="SE155">
            <v>0.37986111111111109</v>
          </cell>
          <cell r="SF155">
            <v>1.3875000000000002</v>
          </cell>
          <cell r="SG155">
            <v>0.37916666666666671</v>
          </cell>
          <cell r="SH155">
            <v>0.41736111111111113</v>
          </cell>
          <cell r="SI155">
            <v>0</v>
          </cell>
          <cell r="SJ155">
            <v>0</v>
          </cell>
          <cell r="SK155">
            <v>0.375</v>
          </cell>
          <cell r="SL155">
            <v>0.37291666666666667</v>
          </cell>
          <cell r="SM155">
            <v>0.3743055555555555</v>
          </cell>
          <cell r="SN155">
            <v>0</v>
          </cell>
          <cell r="SO155">
            <v>0</v>
          </cell>
          <cell r="SP155">
            <v>0</v>
          </cell>
          <cell r="SQ155">
            <v>0.37361111111111106</v>
          </cell>
          <cell r="SR155">
            <v>0.30902777777777768</v>
          </cell>
          <cell r="SS155">
            <v>0</v>
          </cell>
          <cell r="ST155">
            <v>0</v>
          </cell>
          <cell r="SU155">
            <v>0.41736111111111118</v>
          </cell>
          <cell r="SV155">
            <v>0.38263888888888897</v>
          </cell>
          <cell r="SW155">
            <v>1.3770833333333332</v>
          </cell>
          <cell r="SX155">
            <v>0.41736111111111113</v>
          </cell>
          <cell r="SY155">
            <v>0</v>
          </cell>
          <cell r="SZ155">
            <v>0.37569444444444455</v>
          </cell>
          <cell r="TA155">
            <v>0.37847222222222227</v>
          </cell>
          <cell r="TB155">
            <v>0</v>
          </cell>
          <cell r="TC155">
            <v>0</v>
          </cell>
          <cell r="TD155">
            <v>0</v>
          </cell>
          <cell r="TF155">
            <v>0</v>
          </cell>
          <cell r="TG155">
            <v>0</v>
          </cell>
          <cell r="TH155">
            <v>0</v>
          </cell>
          <cell r="TI155">
            <v>0</v>
          </cell>
          <cell r="TJ155">
            <v>0</v>
          </cell>
          <cell r="TK155">
            <v>0</v>
          </cell>
          <cell r="TL155">
            <v>0</v>
          </cell>
          <cell r="TM155">
            <v>0</v>
          </cell>
          <cell r="TN155">
            <v>0</v>
          </cell>
          <cell r="TO155">
            <v>0</v>
          </cell>
          <cell r="TP155">
            <v>0</v>
          </cell>
          <cell r="TQ155">
            <v>0</v>
          </cell>
          <cell r="TR155">
            <v>0</v>
          </cell>
          <cell r="TS155">
            <v>0</v>
          </cell>
          <cell r="TT155">
            <v>0</v>
          </cell>
          <cell r="TU155">
            <v>0</v>
          </cell>
          <cell r="TV155">
            <v>0</v>
          </cell>
          <cell r="TW155">
            <v>0</v>
          </cell>
          <cell r="TX155">
            <v>0</v>
          </cell>
          <cell r="TY155">
            <v>0</v>
          </cell>
          <cell r="TZ155">
            <v>0</v>
          </cell>
          <cell r="UA155">
            <v>0</v>
          </cell>
          <cell r="UB155">
            <v>0</v>
          </cell>
          <cell r="UC155">
            <v>0</v>
          </cell>
          <cell r="UD155">
            <v>0</v>
          </cell>
          <cell r="UE155">
            <v>0</v>
          </cell>
          <cell r="UF155">
            <v>0</v>
          </cell>
          <cell r="UG155">
            <v>0</v>
          </cell>
          <cell r="UH155">
            <v>0</v>
          </cell>
          <cell r="UI155">
            <v>0</v>
          </cell>
          <cell r="UJ155">
            <v>0</v>
          </cell>
          <cell r="UL155">
            <v>0</v>
          </cell>
          <cell r="UM155">
            <v>0</v>
          </cell>
          <cell r="UN155">
            <v>0</v>
          </cell>
          <cell r="UO155">
            <v>0</v>
          </cell>
          <cell r="UP155">
            <v>0</v>
          </cell>
          <cell r="UQ155">
            <v>0</v>
          </cell>
          <cell r="UR155">
            <v>0</v>
          </cell>
          <cell r="US155">
            <v>0</v>
          </cell>
          <cell r="UT155">
            <v>0</v>
          </cell>
          <cell r="UU155">
            <v>0</v>
          </cell>
          <cell r="UV155">
            <v>0</v>
          </cell>
          <cell r="UW155">
            <v>0</v>
          </cell>
          <cell r="UX155">
            <v>0</v>
          </cell>
          <cell r="UY155">
            <v>0</v>
          </cell>
          <cell r="UZ155">
            <v>0</v>
          </cell>
          <cell r="VA155">
            <v>0</v>
          </cell>
          <cell r="VB155">
            <v>0</v>
          </cell>
          <cell r="VC155">
            <v>0</v>
          </cell>
          <cell r="VD155">
            <v>0</v>
          </cell>
          <cell r="VE155">
            <v>0</v>
          </cell>
          <cell r="VF155">
            <v>0</v>
          </cell>
          <cell r="VG155">
            <v>0</v>
          </cell>
          <cell r="VH155">
            <v>0</v>
          </cell>
          <cell r="VI155">
            <v>0</v>
          </cell>
          <cell r="VJ155">
            <v>0</v>
          </cell>
          <cell r="VK155">
            <v>0</v>
          </cell>
          <cell r="VL155">
            <v>0</v>
          </cell>
          <cell r="VM155">
            <v>0</v>
          </cell>
          <cell r="VN155">
            <v>0</v>
          </cell>
          <cell r="VO155">
            <v>0</v>
          </cell>
          <cell r="VP155">
            <v>0</v>
          </cell>
          <cell r="VR155">
            <v>19</v>
          </cell>
          <cell r="VS155">
            <v>28</v>
          </cell>
          <cell r="VT155">
            <v>19</v>
          </cell>
          <cell r="VU155">
            <v>19</v>
          </cell>
          <cell r="VV155">
            <v>9</v>
          </cell>
          <cell r="VW155">
            <v>0</v>
          </cell>
          <cell r="VX155">
            <v>0</v>
          </cell>
          <cell r="VY155">
            <v>0</v>
          </cell>
          <cell r="VZ155">
            <v>0</v>
          </cell>
          <cell r="WA155">
            <v>0</v>
          </cell>
          <cell r="WB155">
            <v>0</v>
          </cell>
          <cell r="WC155">
            <v>0</v>
          </cell>
          <cell r="WD155">
            <v>0</v>
          </cell>
          <cell r="WE155">
            <v>0</v>
          </cell>
          <cell r="WF155">
            <v>0</v>
          </cell>
          <cell r="WG155">
            <v>0</v>
          </cell>
          <cell r="WH155">
            <v>0</v>
          </cell>
          <cell r="WI155">
            <v>0</v>
          </cell>
          <cell r="WJ155">
            <v>0</v>
          </cell>
          <cell r="WK155">
            <v>0</v>
          </cell>
          <cell r="WL155">
            <v>0</v>
          </cell>
          <cell r="WM155">
            <v>0</v>
          </cell>
          <cell r="WN155">
            <v>0</v>
          </cell>
          <cell r="WO155">
            <v>0</v>
          </cell>
          <cell r="WP155">
            <v>0</v>
          </cell>
          <cell r="WQ155">
            <v>2</v>
          </cell>
          <cell r="WR155">
            <v>1</v>
          </cell>
          <cell r="WS155">
            <v>3</v>
          </cell>
          <cell r="WT155">
            <v>0</v>
          </cell>
          <cell r="WU155">
            <v>0</v>
          </cell>
          <cell r="WV155">
            <v>0</v>
          </cell>
          <cell r="WW155">
            <v>0</v>
          </cell>
          <cell r="WX155">
            <v>0</v>
          </cell>
          <cell r="WY155">
            <v>1</v>
          </cell>
          <cell r="WZ155">
            <v>0</v>
          </cell>
          <cell r="XA155">
            <v>0</v>
          </cell>
          <cell r="XB155">
            <v>0</v>
          </cell>
          <cell r="XC155">
            <v>0</v>
          </cell>
          <cell r="XD155">
            <v>0</v>
          </cell>
          <cell r="XE155">
            <v>1</v>
          </cell>
          <cell r="XF155">
            <v>0</v>
          </cell>
          <cell r="XG155">
            <v>0</v>
          </cell>
          <cell r="XH155">
            <v>0</v>
          </cell>
          <cell r="XI155">
            <v>0</v>
          </cell>
          <cell r="XJ155">
            <v>1</v>
          </cell>
          <cell r="XK155">
            <v>8</v>
          </cell>
          <cell r="XL155">
            <v>5</v>
          </cell>
          <cell r="XM155">
            <v>6</v>
          </cell>
          <cell r="XN155">
            <v>19</v>
          </cell>
          <cell r="XO155">
            <v>0</v>
          </cell>
          <cell r="XP155">
            <v>0</v>
          </cell>
          <cell r="XQ155">
            <v>0</v>
          </cell>
          <cell r="XR155">
            <v>0</v>
          </cell>
          <cell r="XS155">
            <v>0</v>
          </cell>
          <cell r="XT155">
            <v>0</v>
          </cell>
          <cell r="XU155">
            <v>0</v>
          </cell>
          <cell r="XV155">
            <v>0</v>
          </cell>
          <cell r="XW155">
            <v>2</v>
          </cell>
          <cell r="XX155">
            <v>5</v>
          </cell>
          <cell r="XY155">
            <v>5</v>
          </cell>
          <cell r="XZ155">
            <v>12</v>
          </cell>
          <cell r="YA155">
            <v>0</v>
          </cell>
          <cell r="YB155">
            <v>0</v>
          </cell>
          <cell r="YC155">
            <v>0</v>
          </cell>
          <cell r="YD155">
            <v>0</v>
          </cell>
          <cell r="YE155">
            <v>0</v>
          </cell>
          <cell r="YF155">
            <v>38</v>
          </cell>
          <cell r="YG155">
            <v>1</v>
          </cell>
          <cell r="YH155">
            <v>1</v>
          </cell>
          <cell r="YI155">
            <v>1</v>
          </cell>
          <cell r="YJ155">
            <v>1</v>
          </cell>
          <cell r="YL155">
            <v>1</v>
          </cell>
          <cell r="YM155" t="str">
            <v>A</v>
          </cell>
          <cell r="YN155">
            <v>1</v>
          </cell>
          <cell r="YO155">
            <v>0</v>
          </cell>
          <cell r="YP155">
            <v>1</v>
          </cell>
        </row>
        <row r="156">
          <cell r="B156" t="str">
            <v>TITIN MEGAWATI</v>
          </cell>
          <cell r="C156">
            <v>79688</v>
          </cell>
          <cell r="D156" t="str">
            <v>31</v>
          </cell>
          <cell r="E156" t="str">
            <v>ISLAM</v>
          </cell>
          <cell r="F156" t="str">
            <v>PKWT</v>
          </cell>
          <cell r="G156" t="str">
            <v>POSTPAID</v>
          </cell>
          <cell r="J156">
            <v>16012567</v>
          </cell>
          <cell r="K156">
            <v>570149</v>
          </cell>
          <cell r="L156" t="str">
            <v>PEREMPUAN</v>
          </cell>
          <cell r="M156" t="str">
            <v>AGENT POSTPAID</v>
          </cell>
          <cell r="N156" t="str">
            <v>ILYAS AFANDI</v>
          </cell>
          <cell r="O156" t="str">
            <v>AAN YANUAR</v>
          </cell>
          <cell r="Q156">
            <v>0</v>
          </cell>
          <cell r="S156" t="str">
            <v>LP</v>
          </cell>
          <cell r="AB156">
            <v>0.375</v>
          </cell>
          <cell r="AC156">
            <v>22</v>
          </cell>
          <cell r="AD156" t="str">
            <v>H</v>
          </cell>
          <cell r="AM156">
            <v>0.37500000000000011</v>
          </cell>
          <cell r="AN156">
            <v>22</v>
          </cell>
          <cell r="AO156" t="str">
            <v>TDT</v>
          </cell>
          <cell r="AP156" t="str">
            <v>SELLY FEBRIANTI</v>
          </cell>
          <cell r="AX156">
            <v>0.1875</v>
          </cell>
          <cell r="AY156" t="str">
            <v>66-2</v>
          </cell>
          <cell r="AZ156" t="str">
            <v>H</v>
          </cell>
          <cell r="BI156">
            <v>0.1875</v>
          </cell>
          <cell r="BJ156" t="str">
            <v>66-2</v>
          </cell>
          <cell r="BK156" t="str">
            <v>H</v>
          </cell>
          <cell r="BT156">
            <v>0</v>
          </cell>
          <cell r="BV156" t="str">
            <v>LP</v>
          </cell>
          <cell r="CE156">
            <v>0.38333333333333336</v>
          </cell>
          <cell r="CF156">
            <v>26</v>
          </cell>
          <cell r="CG156" t="str">
            <v>H</v>
          </cell>
          <cell r="CP156">
            <v>0.37777777777777777</v>
          </cell>
          <cell r="CQ156">
            <v>30</v>
          </cell>
          <cell r="CR156" t="str">
            <v>H</v>
          </cell>
          <cell r="DA156">
            <v>0.41736111111111113</v>
          </cell>
          <cell r="DB156">
            <v>32</v>
          </cell>
          <cell r="DC156" t="str">
            <v>H</v>
          </cell>
          <cell r="DL156">
            <v>0.37986111111111115</v>
          </cell>
          <cell r="DM156">
            <v>32</v>
          </cell>
          <cell r="DN156" t="str">
            <v>H</v>
          </cell>
          <cell r="DW156">
            <v>0.1875</v>
          </cell>
          <cell r="DX156" t="str">
            <v>66-2</v>
          </cell>
          <cell r="DY156" t="str">
            <v>H</v>
          </cell>
          <cell r="EH156">
            <v>0</v>
          </cell>
          <cell r="EJ156" t="str">
            <v>LP</v>
          </cell>
          <cell r="ES156">
            <v>0</v>
          </cell>
          <cell r="EU156" t="str">
            <v>LP</v>
          </cell>
          <cell r="FD156">
            <v>0.375</v>
          </cell>
          <cell r="FE156">
            <v>22</v>
          </cell>
          <cell r="FF156" t="str">
            <v>H</v>
          </cell>
          <cell r="FO156">
            <v>0.37499999999999994</v>
          </cell>
          <cell r="FP156">
            <v>25</v>
          </cell>
          <cell r="FQ156" t="str">
            <v>H</v>
          </cell>
          <cell r="FZ156">
            <v>0</v>
          </cell>
          <cell r="GB156" t="str">
            <v>S</v>
          </cell>
          <cell r="GD156" t="str">
            <v>MUAL</v>
          </cell>
          <cell r="GK156">
            <v>0</v>
          </cell>
          <cell r="GM156" t="str">
            <v>S</v>
          </cell>
          <cell r="GP156" t="str">
            <v>MUAL</v>
          </cell>
          <cell r="GV156">
            <v>0</v>
          </cell>
          <cell r="GX156" t="str">
            <v>LP</v>
          </cell>
          <cell r="HG156">
            <v>0</v>
          </cell>
          <cell r="HI156" t="str">
            <v>LP</v>
          </cell>
          <cell r="HR156">
            <v>0.37499999999999994</v>
          </cell>
          <cell r="HS156">
            <v>22</v>
          </cell>
          <cell r="HT156" t="str">
            <v>H</v>
          </cell>
          <cell r="IC156">
            <v>0.41875000000000007</v>
          </cell>
          <cell r="ID156">
            <v>30</v>
          </cell>
          <cell r="IE156" t="str">
            <v>H</v>
          </cell>
          <cell r="IN156">
            <v>0.38541666666666669</v>
          </cell>
          <cell r="IO156">
            <v>32</v>
          </cell>
          <cell r="IP156" t="str">
            <v>H</v>
          </cell>
          <cell r="JF156">
            <v>0</v>
          </cell>
          <cell r="JH156" t="str">
            <v>LP</v>
          </cell>
          <cell r="JQ156">
            <v>0.16319444444444445</v>
          </cell>
          <cell r="JS156" t="str">
            <v>SO</v>
          </cell>
          <cell r="JV156" t="str">
            <v>PINGSAN</v>
          </cell>
          <cell r="KB156">
            <v>0</v>
          </cell>
          <cell r="KD156" t="str">
            <v>SO</v>
          </cell>
          <cell r="KG156" t="str">
            <v>DIRAWAT</v>
          </cell>
          <cell r="KM156">
            <v>0</v>
          </cell>
          <cell r="KO156" t="str">
            <v>SO</v>
          </cell>
          <cell r="KR156" t="str">
            <v>DIRAWAT</v>
          </cell>
          <cell r="KX156">
            <v>0</v>
          </cell>
          <cell r="KZ156" t="str">
            <v>C</v>
          </cell>
          <cell r="LI156">
            <v>0</v>
          </cell>
          <cell r="LK156" t="str">
            <v>SO</v>
          </cell>
          <cell r="NB156">
            <v>0</v>
          </cell>
          <cell r="NC156">
            <v>22</v>
          </cell>
          <cell r="ND156">
            <v>22</v>
          </cell>
          <cell r="NE156" t="str">
            <v>66-2</v>
          </cell>
          <cell r="NF156" t="str">
            <v>66-2</v>
          </cell>
          <cell r="NG156">
            <v>0</v>
          </cell>
          <cell r="NH156">
            <v>26</v>
          </cell>
          <cell r="NI156">
            <v>30</v>
          </cell>
          <cell r="NJ156">
            <v>32</v>
          </cell>
          <cell r="NK156">
            <v>32</v>
          </cell>
          <cell r="NL156" t="str">
            <v>66-2</v>
          </cell>
          <cell r="NM156">
            <v>0</v>
          </cell>
          <cell r="NN156">
            <v>0</v>
          </cell>
          <cell r="NO156">
            <v>22</v>
          </cell>
          <cell r="NP156">
            <v>25</v>
          </cell>
          <cell r="NQ156">
            <v>0</v>
          </cell>
          <cell r="NR156">
            <v>0</v>
          </cell>
          <cell r="NS156">
            <v>0</v>
          </cell>
          <cell r="NT156">
            <v>0</v>
          </cell>
          <cell r="NU156">
            <v>22</v>
          </cell>
          <cell r="NV156">
            <v>30</v>
          </cell>
          <cell r="NW156">
            <v>32</v>
          </cell>
          <cell r="NX156">
            <v>0</v>
          </cell>
          <cell r="NY156">
            <v>0</v>
          </cell>
          <cell r="NZ156">
            <v>0</v>
          </cell>
          <cell r="OA156">
            <v>0</v>
          </cell>
          <cell r="OB156">
            <v>0</v>
          </cell>
          <cell r="OC156">
            <v>0</v>
          </cell>
          <cell r="OD156">
            <v>0</v>
          </cell>
          <cell r="OE156">
            <v>0</v>
          </cell>
          <cell r="OF156">
            <v>0</v>
          </cell>
          <cell r="OH156" t="str">
            <v>LP</v>
          </cell>
          <cell r="OI156" t="str">
            <v>H</v>
          </cell>
          <cell r="OJ156" t="str">
            <v>TDT</v>
          </cell>
          <cell r="OK156" t="str">
            <v>H</v>
          </cell>
          <cell r="OL156" t="str">
            <v>H</v>
          </cell>
          <cell r="OM156" t="str">
            <v>LP</v>
          </cell>
          <cell r="ON156" t="str">
            <v>H</v>
          </cell>
          <cell r="OO156" t="str">
            <v>H</v>
          </cell>
          <cell r="OP156" t="str">
            <v>H</v>
          </cell>
          <cell r="OQ156" t="str">
            <v>H</v>
          </cell>
          <cell r="OR156" t="str">
            <v>H</v>
          </cell>
          <cell r="OS156" t="str">
            <v>LP</v>
          </cell>
          <cell r="OT156" t="str">
            <v>LP</v>
          </cell>
          <cell r="OU156" t="str">
            <v>H</v>
          </cell>
          <cell r="OV156" t="str">
            <v>H</v>
          </cell>
          <cell r="OW156" t="str">
            <v>S</v>
          </cell>
          <cell r="OX156" t="str">
            <v>S</v>
          </cell>
          <cell r="OY156" t="str">
            <v>LP</v>
          </cell>
          <cell r="OZ156" t="str">
            <v>LP</v>
          </cell>
          <cell r="PA156" t="str">
            <v>H</v>
          </cell>
          <cell r="PB156" t="str">
            <v>H</v>
          </cell>
          <cell r="PC156" t="str">
            <v>H</v>
          </cell>
          <cell r="PD156" t="str">
            <v>LP</v>
          </cell>
          <cell r="PE156" t="str">
            <v>SO</v>
          </cell>
          <cell r="PF156" t="str">
            <v>SO</v>
          </cell>
          <cell r="PG156" t="str">
            <v>SO</v>
          </cell>
          <cell r="PH156" t="str">
            <v>C</v>
          </cell>
          <cell r="PI156" t="str">
            <v>SO</v>
          </cell>
          <cell r="PJ156">
            <v>0</v>
          </cell>
          <cell r="PK156">
            <v>0</v>
          </cell>
          <cell r="PL156">
            <v>0</v>
          </cell>
          <cell r="PN156">
            <v>0</v>
          </cell>
          <cell r="PO156">
            <v>0</v>
          </cell>
          <cell r="PP156" t="str">
            <v>SELLY FEBRIANTI</v>
          </cell>
          <cell r="PQ156">
            <v>0</v>
          </cell>
          <cell r="PR156">
            <v>0</v>
          </cell>
          <cell r="PS156">
            <v>0</v>
          </cell>
          <cell r="PT156">
            <v>0</v>
          </cell>
          <cell r="PU156">
            <v>0</v>
          </cell>
          <cell r="PV156">
            <v>0</v>
          </cell>
          <cell r="PW156">
            <v>0</v>
          </cell>
          <cell r="PX156">
            <v>0</v>
          </cell>
          <cell r="PY156">
            <v>0</v>
          </cell>
          <cell r="PZ156">
            <v>0</v>
          </cell>
          <cell r="QA156">
            <v>0</v>
          </cell>
          <cell r="QB156">
            <v>0</v>
          </cell>
          <cell r="QC156">
            <v>0</v>
          </cell>
          <cell r="QD156">
            <v>0</v>
          </cell>
          <cell r="QE156">
            <v>0</v>
          </cell>
          <cell r="QF156">
            <v>0</v>
          </cell>
          <cell r="QG156">
            <v>0</v>
          </cell>
          <cell r="QH156">
            <v>0</v>
          </cell>
          <cell r="QI156">
            <v>0</v>
          </cell>
          <cell r="QJ156">
            <v>0</v>
          </cell>
          <cell r="QK156">
            <v>0</v>
          </cell>
          <cell r="QL156">
            <v>0</v>
          </cell>
          <cell r="QM156">
            <v>0</v>
          </cell>
          <cell r="QN156">
            <v>0</v>
          </cell>
          <cell r="QO156">
            <v>0</v>
          </cell>
          <cell r="QP156">
            <v>0</v>
          </cell>
          <cell r="QQ156">
            <v>0</v>
          </cell>
          <cell r="QR156">
            <v>0</v>
          </cell>
          <cell r="QT156">
            <v>0</v>
          </cell>
          <cell r="QU156">
            <v>0</v>
          </cell>
          <cell r="QV156">
            <v>0</v>
          </cell>
          <cell r="QW156">
            <v>0</v>
          </cell>
          <cell r="QX156">
            <v>0</v>
          </cell>
          <cell r="QY156">
            <v>0</v>
          </cell>
          <cell r="QZ156">
            <v>0</v>
          </cell>
          <cell r="RA156">
            <v>0</v>
          </cell>
          <cell r="RB156">
            <v>0</v>
          </cell>
          <cell r="RC156">
            <v>0</v>
          </cell>
          <cell r="RD156">
            <v>0</v>
          </cell>
          <cell r="RE156">
            <v>0</v>
          </cell>
          <cell r="RF156">
            <v>0</v>
          </cell>
          <cell r="RG156">
            <v>0</v>
          </cell>
          <cell r="RH156">
            <v>0</v>
          </cell>
          <cell r="RI156" t="str">
            <v>MUAL</v>
          </cell>
          <cell r="RJ156">
            <v>0</v>
          </cell>
          <cell r="RK156">
            <v>0</v>
          </cell>
          <cell r="RL156">
            <v>0</v>
          </cell>
          <cell r="RM156">
            <v>0</v>
          </cell>
          <cell r="RN156">
            <v>0</v>
          </cell>
          <cell r="RO156">
            <v>0</v>
          </cell>
          <cell r="RP156">
            <v>0</v>
          </cell>
          <cell r="RQ156">
            <v>0</v>
          </cell>
          <cell r="RR156">
            <v>0</v>
          </cell>
          <cell r="RS156">
            <v>0</v>
          </cell>
          <cell r="RT156">
            <v>0</v>
          </cell>
          <cell r="RU156">
            <v>0</v>
          </cell>
          <cell r="RV156">
            <v>0</v>
          </cell>
          <cell r="RW156">
            <v>0</v>
          </cell>
          <cell r="RX156">
            <v>0</v>
          </cell>
          <cell r="RZ156">
            <v>0</v>
          </cell>
          <cell r="SA156">
            <v>0.375</v>
          </cell>
          <cell r="SB156">
            <v>0.37500000000000011</v>
          </cell>
          <cell r="SC156">
            <v>0.1875</v>
          </cell>
          <cell r="SD156">
            <v>0.1875</v>
          </cell>
          <cell r="SE156">
            <v>0</v>
          </cell>
          <cell r="SF156">
            <v>0.38333333333333336</v>
          </cell>
          <cell r="SG156">
            <v>0.37777777777777777</v>
          </cell>
          <cell r="SH156">
            <v>0.41736111111111113</v>
          </cell>
          <cell r="SI156">
            <v>0.37986111111111115</v>
          </cell>
          <cell r="SJ156">
            <v>0.1875</v>
          </cell>
          <cell r="SK156">
            <v>0</v>
          </cell>
          <cell r="SL156">
            <v>0</v>
          </cell>
          <cell r="SM156">
            <v>0.375</v>
          </cell>
          <cell r="SN156">
            <v>0.37499999999999994</v>
          </cell>
          <cell r="SO156">
            <v>0</v>
          </cell>
          <cell r="SP156">
            <v>0</v>
          </cell>
          <cell r="SQ156">
            <v>0</v>
          </cell>
          <cell r="SR156">
            <v>0</v>
          </cell>
          <cell r="SS156">
            <v>0.37499999999999994</v>
          </cell>
          <cell r="ST156">
            <v>0.41875000000000007</v>
          </cell>
          <cell r="SU156">
            <v>0.38541666666666669</v>
          </cell>
          <cell r="SV156">
            <v>0</v>
          </cell>
          <cell r="SW156">
            <v>0.16319444444444445</v>
          </cell>
          <cell r="SX156">
            <v>0</v>
          </cell>
          <cell r="SY156">
            <v>0</v>
          </cell>
          <cell r="SZ156">
            <v>0</v>
          </cell>
          <cell r="TA156">
            <v>0</v>
          </cell>
          <cell r="TB156">
            <v>0</v>
          </cell>
          <cell r="TC156">
            <v>0</v>
          </cell>
          <cell r="TD156">
            <v>0</v>
          </cell>
          <cell r="TF156">
            <v>0</v>
          </cell>
          <cell r="TG156">
            <v>0</v>
          </cell>
          <cell r="TH156">
            <v>0</v>
          </cell>
          <cell r="TI156">
            <v>0</v>
          </cell>
          <cell r="TJ156">
            <v>0</v>
          </cell>
          <cell r="TK156">
            <v>0</v>
          </cell>
          <cell r="TL156">
            <v>0</v>
          </cell>
          <cell r="TM156">
            <v>0</v>
          </cell>
          <cell r="TN156">
            <v>0</v>
          </cell>
          <cell r="TO156">
            <v>0</v>
          </cell>
          <cell r="TP156">
            <v>0</v>
          </cell>
          <cell r="TQ156">
            <v>0</v>
          </cell>
          <cell r="TR156">
            <v>0</v>
          </cell>
          <cell r="TS156">
            <v>0</v>
          </cell>
          <cell r="TT156">
            <v>0</v>
          </cell>
          <cell r="TU156">
            <v>0</v>
          </cell>
          <cell r="TV156">
            <v>0</v>
          </cell>
          <cell r="TW156">
            <v>0</v>
          </cell>
          <cell r="TX156">
            <v>0</v>
          </cell>
          <cell r="TY156">
            <v>0</v>
          </cell>
          <cell r="TZ156">
            <v>0</v>
          </cell>
          <cell r="UA156">
            <v>0</v>
          </cell>
          <cell r="UB156">
            <v>0</v>
          </cell>
          <cell r="UC156">
            <v>0</v>
          </cell>
          <cell r="UD156">
            <v>0</v>
          </cell>
          <cell r="UE156">
            <v>0</v>
          </cell>
          <cell r="UF156">
            <v>0</v>
          </cell>
          <cell r="UG156">
            <v>0</v>
          </cell>
          <cell r="UH156">
            <v>0</v>
          </cell>
          <cell r="UI156">
            <v>0</v>
          </cell>
          <cell r="UJ156">
            <v>0</v>
          </cell>
          <cell r="UL156">
            <v>0</v>
          </cell>
          <cell r="UM156">
            <v>0</v>
          </cell>
          <cell r="UN156">
            <v>0</v>
          </cell>
          <cell r="UO156">
            <v>0</v>
          </cell>
          <cell r="UP156">
            <v>0</v>
          </cell>
          <cell r="UQ156">
            <v>0</v>
          </cell>
          <cell r="UR156">
            <v>0</v>
          </cell>
          <cell r="US156">
            <v>0</v>
          </cell>
          <cell r="UT156">
            <v>0</v>
          </cell>
          <cell r="UU156">
            <v>0</v>
          </cell>
          <cell r="UV156">
            <v>0</v>
          </cell>
          <cell r="UW156">
            <v>0</v>
          </cell>
          <cell r="UX156">
            <v>0</v>
          </cell>
          <cell r="UY156">
            <v>0</v>
          </cell>
          <cell r="UZ156">
            <v>0</v>
          </cell>
          <cell r="VA156">
            <v>0</v>
          </cell>
          <cell r="VB156">
            <v>0</v>
          </cell>
          <cell r="VC156">
            <v>0</v>
          </cell>
          <cell r="VD156">
            <v>0</v>
          </cell>
          <cell r="VE156">
            <v>0</v>
          </cell>
          <cell r="VF156">
            <v>0</v>
          </cell>
          <cell r="VG156">
            <v>0</v>
          </cell>
          <cell r="VH156">
            <v>0</v>
          </cell>
          <cell r="VI156">
            <v>0</v>
          </cell>
          <cell r="VJ156">
            <v>0</v>
          </cell>
          <cell r="VK156">
            <v>0</v>
          </cell>
          <cell r="VL156">
            <v>0</v>
          </cell>
          <cell r="VM156">
            <v>0</v>
          </cell>
          <cell r="VN156">
            <v>0</v>
          </cell>
          <cell r="VO156">
            <v>0</v>
          </cell>
          <cell r="VP156">
            <v>0</v>
          </cell>
          <cell r="VR156">
            <v>21</v>
          </cell>
          <cell r="VS156">
            <v>28</v>
          </cell>
          <cell r="VT156">
            <v>15</v>
          </cell>
          <cell r="VU156">
            <v>14</v>
          </cell>
          <cell r="VV156">
            <v>7</v>
          </cell>
          <cell r="VW156">
            <v>2</v>
          </cell>
          <cell r="VX156">
            <v>4</v>
          </cell>
          <cell r="VY156">
            <v>6</v>
          </cell>
          <cell r="VZ156">
            <v>0</v>
          </cell>
          <cell r="WA156">
            <v>0</v>
          </cell>
          <cell r="WB156">
            <v>0</v>
          </cell>
          <cell r="WC156">
            <v>0</v>
          </cell>
          <cell r="WD156">
            <v>6</v>
          </cell>
          <cell r="WE156">
            <v>1</v>
          </cell>
          <cell r="WF156">
            <v>0</v>
          </cell>
          <cell r="WG156">
            <v>0</v>
          </cell>
          <cell r="WH156">
            <v>0</v>
          </cell>
          <cell r="WI156">
            <v>0</v>
          </cell>
          <cell r="WJ156">
            <v>1</v>
          </cell>
          <cell r="WK156">
            <v>0</v>
          </cell>
          <cell r="WL156">
            <v>0</v>
          </cell>
          <cell r="WM156">
            <v>0</v>
          </cell>
          <cell r="WN156">
            <v>0</v>
          </cell>
          <cell r="WO156">
            <v>3</v>
          </cell>
          <cell r="WP156">
            <v>0</v>
          </cell>
          <cell r="WQ156">
            <v>1</v>
          </cell>
          <cell r="WR156">
            <v>0</v>
          </cell>
          <cell r="WS156">
            <v>1</v>
          </cell>
          <cell r="WT156">
            <v>0</v>
          </cell>
          <cell r="WU156">
            <v>0</v>
          </cell>
          <cell r="WV156">
            <v>0</v>
          </cell>
          <cell r="WW156">
            <v>0</v>
          </cell>
          <cell r="WX156">
            <v>0</v>
          </cell>
          <cell r="WY156">
            <v>0</v>
          </cell>
          <cell r="WZ156">
            <v>0</v>
          </cell>
          <cell r="XA156">
            <v>0</v>
          </cell>
          <cell r="XB156">
            <v>0</v>
          </cell>
          <cell r="XC156">
            <v>0</v>
          </cell>
          <cell r="XD156">
            <v>0</v>
          </cell>
          <cell r="XE156">
            <v>0</v>
          </cell>
          <cell r="XF156">
            <v>0</v>
          </cell>
          <cell r="XG156">
            <v>0</v>
          </cell>
          <cell r="XH156">
            <v>0</v>
          </cell>
          <cell r="XI156">
            <v>0</v>
          </cell>
          <cell r="XJ156">
            <v>0</v>
          </cell>
          <cell r="XK156">
            <v>8</v>
          </cell>
          <cell r="XL156">
            <v>4</v>
          </cell>
          <cell r="XM156">
            <v>2</v>
          </cell>
          <cell r="XN156">
            <v>14</v>
          </cell>
          <cell r="XO156">
            <v>0</v>
          </cell>
          <cell r="XP156">
            <v>2</v>
          </cell>
          <cell r="XQ156">
            <v>0</v>
          </cell>
          <cell r="XR156">
            <v>2</v>
          </cell>
          <cell r="XS156">
            <v>0</v>
          </cell>
          <cell r="XT156">
            <v>0</v>
          </cell>
          <cell r="XU156">
            <v>4</v>
          </cell>
          <cell r="XV156">
            <v>4</v>
          </cell>
          <cell r="XW156">
            <v>2</v>
          </cell>
          <cell r="XX156">
            <v>4</v>
          </cell>
          <cell r="XY156">
            <v>4</v>
          </cell>
          <cell r="XZ156">
            <v>10</v>
          </cell>
          <cell r="YA156">
            <v>0</v>
          </cell>
          <cell r="YB156">
            <v>0</v>
          </cell>
          <cell r="YC156">
            <v>0</v>
          </cell>
          <cell r="YD156">
            <v>0</v>
          </cell>
          <cell r="YE156">
            <v>0</v>
          </cell>
          <cell r="YF156">
            <v>34</v>
          </cell>
          <cell r="YG156">
            <v>1</v>
          </cell>
          <cell r="YH156">
            <v>0.8</v>
          </cell>
          <cell r="YI156">
            <v>0.66666666666666663</v>
          </cell>
          <cell r="YJ156">
            <v>0.7</v>
          </cell>
          <cell r="YL156">
            <v>0.70731707317073167</v>
          </cell>
          <cell r="YM156" t="str">
            <v>B</v>
          </cell>
          <cell r="YN156">
            <v>0.70731707317073167</v>
          </cell>
          <cell r="YO156">
            <v>6</v>
          </cell>
          <cell r="YP156">
            <v>0.7</v>
          </cell>
        </row>
        <row r="157">
          <cell r="B157" t="str">
            <v>TRIA ANDINI</v>
          </cell>
          <cell r="C157">
            <v>105784</v>
          </cell>
          <cell r="D157" t="str">
            <v>BATCH 8</v>
          </cell>
          <cell r="E157" t="str">
            <v>ISLAM</v>
          </cell>
          <cell r="F157" t="str">
            <v>PKWT</v>
          </cell>
          <cell r="G157" t="str">
            <v>POSTPAID</v>
          </cell>
          <cell r="J157">
            <v>18010570</v>
          </cell>
          <cell r="K157">
            <v>570163</v>
          </cell>
          <cell r="L157" t="str">
            <v>PEREMPUAN</v>
          </cell>
          <cell r="M157" t="str">
            <v>AGENT POSTPAID</v>
          </cell>
          <cell r="N157" t="str">
            <v>SLAMET GUMELAR</v>
          </cell>
          <cell r="O157" t="str">
            <v>RIKA RIANY</v>
          </cell>
          <cell r="Q157">
            <v>0</v>
          </cell>
          <cell r="S157" t="str">
            <v>C</v>
          </cell>
          <cell r="AB157">
            <v>0.37152777777777779</v>
          </cell>
          <cell r="AC157">
            <v>22</v>
          </cell>
          <cell r="AD157" t="str">
            <v>H</v>
          </cell>
          <cell r="AM157">
            <v>0.37499999999999994</v>
          </cell>
          <cell r="AN157">
            <v>25</v>
          </cell>
          <cell r="AO157" t="str">
            <v>H</v>
          </cell>
          <cell r="AX157">
            <v>0.1875</v>
          </cell>
          <cell r="AY157" t="str">
            <v>66-2</v>
          </cell>
          <cell r="AZ157" t="str">
            <v>H</v>
          </cell>
          <cell r="BI157">
            <v>0.1875</v>
          </cell>
          <cell r="BJ157" t="str">
            <v>66-2</v>
          </cell>
          <cell r="BK157" t="str">
            <v>H</v>
          </cell>
          <cell r="BT157">
            <v>0</v>
          </cell>
          <cell r="BV157" t="str">
            <v>LP</v>
          </cell>
          <cell r="CE157">
            <v>1.3763888888888889</v>
          </cell>
          <cell r="CF157">
            <v>26</v>
          </cell>
          <cell r="CG157" t="str">
            <v>H</v>
          </cell>
          <cell r="CP157">
            <v>0.38194444444444453</v>
          </cell>
          <cell r="CQ157">
            <v>22</v>
          </cell>
          <cell r="CR157" t="str">
            <v>TDP</v>
          </cell>
          <cell r="CS157" t="str">
            <v>SITI NUR ROHAINI</v>
          </cell>
          <cell r="CT157" t="str">
            <v>QA SCORE</v>
          </cell>
          <cell r="DA157">
            <v>0.41319444444444453</v>
          </cell>
          <cell r="DB157">
            <v>22</v>
          </cell>
          <cell r="DC157" t="str">
            <v>TDP</v>
          </cell>
          <cell r="DD157" t="str">
            <v>BELLA DWI FEBRIANI</v>
          </cell>
          <cell r="DE157" t="str">
            <v>KETEPATAN LOGIN</v>
          </cell>
          <cell r="DL157">
            <v>0.36736111111111119</v>
          </cell>
          <cell r="DM157">
            <v>32</v>
          </cell>
          <cell r="DN157" t="str">
            <v>H</v>
          </cell>
          <cell r="DW157">
            <v>0.18750000000000011</v>
          </cell>
          <cell r="DX157" t="str">
            <v>66-2</v>
          </cell>
          <cell r="DY157" t="str">
            <v>H</v>
          </cell>
          <cell r="EH157">
            <v>0</v>
          </cell>
          <cell r="EJ157" t="str">
            <v>LP</v>
          </cell>
          <cell r="ES157">
            <v>0</v>
          </cell>
          <cell r="EU157" t="str">
            <v>LP</v>
          </cell>
          <cell r="FD157">
            <v>0.375</v>
          </cell>
          <cell r="FE157">
            <v>22</v>
          </cell>
          <cell r="FF157" t="str">
            <v>H</v>
          </cell>
          <cell r="FO157">
            <v>0.3756944444444445</v>
          </cell>
          <cell r="FP157">
            <v>26</v>
          </cell>
          <cell r="FQ157" t="str">
            <v>H</v>
          </cell>
          <cell r="FZ157">
            <v>0.37500000000000006</v>
          </cell>
          <cell r="GA157">
            <v>26</v>
          </cell>
          <cell r="GB157" t="str">
            <v>TDP</v>
          </cell>
          <cell r="GC157" t="str">
            <v>INTAN MARDIANI</v>
          </cell>
          <cell r="GD157" t="str">
            <v>CES</v>
          </cell>
          <cell r="GK157">
            <v>0</v>
          </cell>
          <cell r="GM157" t="str">
            <v>LP</v>
          </cell>
          <cell r="GV157">
            <v>0.37499999999999994</v>
          </cell>
          <cell r="GW157">
            <v>28</v>
          </cell>
          <cell r="GX157" t="str">
            <v>H</v>
          </cell>
          <cell r="HG157">
            <v>0.32847222222222239</v>
          </cell>
          <cell r="HH157">
            <v>22</v>
          </cell>
          <cell r="HI157" t="str">
            <v>TDT</v>
          </cell>
          <cell r="HJ157" t="str">
            <v>TRIA VIDIYANTI</v>
          </cell>
          <cell r="HR157">
            <v>0</v>
          </cell>
          <cell r="HT157" t="str">
            <v>LP</v>
          </cell>
          <cell r="IC157">
            <v>0.41736111111111118</v>
          </cell>
          <cell r="ID157">
            <v>22</v>
          </cell>
          <cell r="IE157" t="str">
            <v>H</v>
          </cell>
          <cell r="IN157">
            <v>0.37499999999999994</v>
          </cell>
          <cell r="IO157">
            <v>25</v>
          </cell>
          <cell r="IP157" t="str">
            <v>H</v>
          </cell>
          <cell r="JF157">
            <v>0.37708333333333333</v>
          </cell>
          <cell r="JG157">
            <v>23</v>
          </cell>
          <cell r="JH157" t="str">
            <v>TDT</v>
          </cell>
          <cell r="JI157" t="str">
            <v>ASTRI DIAH LESTARI</v>
          </cell>
          <cell r="JQ157">
            <v>0.37430555555555561</v>
          </cell>
          <cell r="JR157">
            <v>32</v>
          </cell>
          <cell r="JS157" t="str">
            <v>H</v>
          </cell>
          <cell r="KB157">
            <v>0.18750000000000006</v>
          </cell>
          <cell r="KC157" t="str">
            <v>38-2</v>
          </cell>
          <cell r="KD157" t="str">
            <v>H</v>
          </cell>
          <cell r="KM157">
            <v>0</v>
          </cell>
          <cell r="KO157" t="str">
            <v>LP</v>
          </cell>
          <cell r="KX157">
            <v>0</v>
          </cell>
          <cell r="KZ157" t="str">
            <v>LP</v>
          </cell>
          <cell r="LI157">
            <v>0.375</v>
          </cell>
          <cell r="LJ157">
            <v>22</v>
          </cell>
          <cell r="LK157" t="str">
            <v>H</v>
          </cell>
          <cell r="NB157">
            <v>0</v>
          </cell>
          <cell r="NC157">
            <v>22</v>
          </cell>
          <cell r="ND157">
            <v>25</v>
          </cell>
          <cell r="NE157" t="str">
            <v>66-2</v>
          </cell>
          <cell r="NF157" t="str">
            <v>66-2</v>
          </cell>
          <cell r="NG157">
            <v>0</v>
          </cell>
          <cell r="NH157">
            <v>26</v>
          </cell>
          <cell r="NI157">
            <v>22</v>
          </cell>
          <cell r="NJ157">
            <v>22</v>
          </cell>
          <cell r="NK157">
            <v>32</v>
          </cell>
          <cell r="NL157" t="str">
            <v>66-2</v>
          </cell>
          <cell r="NM157">
            <v>0</v>
          </cell>
          <cell r="NN157">
            <v>0</v>
          </cell>
          <cell r="NO157">
            <v>22</v>
          </cell>
          <cell r="NP157">
            <v>26</v>
          </cell>
          <cell r="NQ157">
            <v>26</v>
          </cell>
          <cell r="NR157">
            <v>0</v>
          </cell>
          <cell r="NS157">
            <v>28</v>
          </cell>
          <cell r="NT157">
            <v>22</v>
          </cell>
          <cell r="NU157">
            <v>0</v>
          </cell>
          <cell r="NV157">
            <v>22</v>
          </cell>
          <cell r="NW157">
            <v>25</v>
          </cell>
          <cell r="NX157">
            <v>23</v>
          </cell>
          <cell r="NY157">
            <v>32</v>
          </cell>
          <cell r="NZ157" t="str">
            <v>38-2</v>
          </cell>
          <cell r="OA157">
            <v>0</v>
          </cell>
          <cell r="OB157">
            <v>0</v>
          </cell>
          <cell r="OC157">
            <v>22</v>
          </cell>
          <cell r="OD157">
            <v>0</v>
          </cell>
          <cell r="OE157">
            <v>0</v>
          </cell>
          <cell r="OF157">
            <v>0</v>
          </cell>
          <cell r="OH157" t="str">
            <v>C</v>
          </cell>
          <cell r="OI157" t="str">
            <v>H</v>
          </cell>
          <cell r="OJ157" t="str">
            <v>H</v>
          </cell>
          <cell r="OK157" t="str">
            <v>H</v>
          </cell>
          <cell r="OL157" t="str">
            <v>H</v>
          </cell>
          <cell r="OM157" t="str">
            <v>LP</v>
          </cell>
          <cell r="ON157" t="str">
            <v>H</v>
          </cell>
          <cell r="OO157" t="str">
            <v>TDP</v>
          </cell>
          <cell r="OP157" t="str">
            <v>TDP</v>
          </cell>
          <cell r="OQ157" t="str">
            <v>H</v>
          </cell>
          <cell r="OR157" t="str">
            <v>H</v>
          </cell>
          <cell r="OS157" t="str">
            <v>LP</v>
          </cell>
          <cell r="OT157" t="str">
            <v>LP</v>
          </cell>
          <cell r="OU157" t="str">
            <v>H</v>
          </cell>
          <cell r="OV157" t="str">
            <v>H</v>
          </cell>
          <cell r="OW157" t="str">
            <v>TDP</v>
          </cell>
          <cell r="OX157" t="str">
            <v>LP</v>
          </cell>
          <cell r="OY157" t="str">
            <v>H</v>
          </cell>
          <cell r="OZ157" t="str">
            <v>TDT</v>
          </cell>
          <cell r="PA157" t="str">
            <v>LP</v>
          </cell>
          <cell r="PB157" t="str">
            <v>H</v>
          </cell>
          <cell r="PC157" t="str">
            <v>H</v>
          </cell>
          <cell r="PD157" t="str">
            <v>TDT</v>
          </cell>
          <cell r="PE157" t="str">
            <v>H</v>
          </cell>
          <cell r="PF157" t="str">
            <v>H</v>
          </cell>
          <cell r="PG157" t="str">
            <v>LP</v>
          </cell>
          <cell r="PH157" t="str">
            <v>LP</v>
          </cell>
          <cell r="PI157" t="str">
            <v>H</v>
          </cell>
          <cell r="PJ157">
            <v>0</v>
          </cell>
          <cell r="PK157">
            <v>0</v>
          </cell>
          <cell r="PL157">
            <v>0</v>
          </cell>
          <cell r="PN157">
            <v>0</v>
          </cell>
          <cell r="PO157">
            <v>0</v>
          </cell>
          <cell r="PP157">
            <v>0</v>
          </cell>
          <cell r="PQ157">
            <v>0</v>
          </cell>
          <cell r="PR157">
            <v>0</v>
          </cell>
          <cell r="PS157">
            <v>0</v>
          </cell>
          <cell r="PT157">
            <v>0</v>
          </cell>
          <cell r="PU157" t="str">
            <v>SITI NUR ROHAINI</v>
          </cell>
          <cell r="PV157" t="str">
            <v>BELLA DWI FEBRIANI</v>
          </cell>
          <cell r="PW157">
            <v>0</v>
          </cell>
          <cell r="PX157">
            <v>0</v>
          </cell>
          <cell r="PY157">
            <v>0</v>
          </cell>
          <cell r="PZ157">
            <v>0</v>
          </cell>
          <cell r="QA157">
            <v>0</v>
          </cell>
          <cell r="QB157">
            <v>0</v>
          </cell>
          <cell r="QC157" t="str">
            <v>INTAN MARDIANI</v>
          </cell>
          <cell r="QD157">
            <v>0</v>
          </cell>
          <cell r="QE157">
            <v>0</v>
          </cell>
          <cell r="QF157" t="str">
            <v>TRIA VIDIYANTI</v>
          </cell>
          <cell r="QG157">
            <v>0</v>
          </cell>
          <cell r="QH157">
            <v>0</v>
          </cell>
          <cell r="QI157">
            <v>0</v>
          </cell>
          <cell r="QJ157" t="str">
            <v>ASTRI DIAH LESTARI</v>
          </cell>
          <cell r="QK157">
            <v>0</v>
          </cell>
          <cell r="QL157">
            <v>0</v>
          </cell>
          <cell r="QM157">
            <v>0</v>
          </cell>
          <cell r="QN157">
            <v>0</v>
          </cell>
          <cell r="QO157">
            <v>0</v>
          </cell>
          <cell r="QP157">
            <v>0</v>
          </cell>
          <cell r="QQ157">
            <v>0</v>
          </cell>
          <cell r="QR157">
            <v>0</v>
          </cell>
          <cell r="QT157">
            <v>0</v>
          </cell>
          <cell r="QU157">
            <v>0</v>
          </cell>
          <cell r="QV157">
            <v>0</v>
          </cell>
          <cell r="QW157">
            <v>0</v>
          </cell>
          <cell r="QX157">
            <v>0</v>
          </cell>
          <cell r="QY157">
            <v>0</v>
          </cell>
          <cell r="QZ157">
            <v>0</v>
          </cell>
          <cell r="RA157" t="str">
            <v>QA SCORE</v>
          </cell>
          <cell r="RB157" t="str">
            <v>KETEPATAN LOGIN</v>
          </cell>
          <cell r="RC157">
            <v>0</v>
          </cell>
          <cell r="RD157">
            <v>0</v>
          </cell>
          <cell r="RE157">
            <v>0</v>
          </cell>
          <cell r="RF157">
            <v>0</v>
          </cell>
          <cell r="RG157">
            <v>0</v>
          </cell>
          <cell r="RH157">
            <v>0</v>
          </cell>
          <cell r="RI157" t="str">
            <v>CES</v>
          </cell>
          <cell r="RJ157">
            <v>0</v>
          </cell>
          <cell r="RK157">
            <v>0</v>
          </cell>
          <cell r="RL157">
            <v>0</v>
          </cell>
          <cell r="RM157">
            <v>0</v>
          </cell>
          <cell r="RN157">
            <v>0</v>
          </cell>
          <cell r="RO157">
            <v>0</v>
          </cell>
          <cell r="RP157">
            <v>0</v>
          </cell>
          <cell r="RQ157">
            <v>0</v>
          </cell>
          <cell r="RR157">
            <v>0</v>
          </cell>
          <cell r="RS157">
            <v>0</v>
          </cell>
          <cell r="RT157">
            <v>0</v>
          </cell>
          <cell r="RU157">
            <v>0</v>
          </cell>
          <cell r="RV157">
            <v>0</v>
          </cell>
          <cell r="RW157">
            <v>0</v>
          </cell>
          <cell r="RX157">
            <v>0</v>
          </cell>
          <cell r="RZ157">
            <v>0</v>
          </cell>
          <cell r="SA157">
            <v>0.37152777777777779</v>
          </cell>
          <cell r="SB157">
            <v>0.37499999999999994</v>
          </cell>
          <cell r="SC157">
            <v>0.1875</v>
          </cell>
          <cell r="SD157">
            <v>0.1875</v>
          </cell>
          <cell r="SE157">
            <v>0</v>
          </cell>
          <cell r="SF157">
            <v>1.3763888888888889</v>
          </cell>
          <cell r="SG157">
            <v>0.38194444444444453</v>
          </cell>
          <cell r="SH157">
            <v>0.41319444444444453</v>
          </cell>
          <cell r="SI157">
            <v>0.36736111111111119</v>
          </cell>
          <cell r="SJ157">
            <v>0.18750000000000011</v>
          </cell>
          <cell r="SK157">
            <v>0</v>
          </cell>
          <cell r="SL157">
            <v>0</v>
          </cell>
          <cell r="SM157">
            <v>0.375</v>
          </cell>
          <cell r="SN157">
            <v>0.3756944444444445</v>
          </cell>
          <cell r="SO157">
            <v>0.37500000000000006</v>
          </cell>
          <cell r="SP157">
            <v>0</v>
          </cell>
          <cell r="SQ157">
            <v>0.37499999999999994</v>
          </cell>
          <cell r="SR157">
            <v>0.32847222222222239</v>
          </cell>
          <cell r="SS157">
            <v>0</v>
          </cell>
          <cell r="ST157">
            <v>0.41736111111111118</v>
          </cell>
          <cell r="SU157">
            <v>0.37499999999999994</v>
          </cell>
          <cell r="SV157">
            <v>0.37708333333333333</v>
          </cell>
          <cell r="SW157">
            <v>0.37430555555555561</v>
          </cell>
          <cell r="SX157">
            <v>0.18750000000000006</v>
          </cell>
          <cell r="SY157">
            <v>0</v>
          </cell>
          <cell r="SZ157">
            <v>0</v>
          </cell>
          <cell r="TA157">
            <v>0.375</v>
          </cell>
          <cell r="TB157">
            <v>0</v>
          </cell>
          <cell r="TC157">
            <v>0</v>
          </cell>
          <cell r="TD157">
            <v>0</v>
          </cell>
          <cell r="TF157">
            <v>0</v>
          </cell>
          <cell r="TG157">
            <v>0</v>
          </cell>
          <cell r="TH157">
            <v>0</v>
          </cell>
          <cell r="TI157">
            <v>0</v>
          </cell>
          <cell r="TJ157">
            <v>0</v>
          </cell>
          <cell r="TK157">
            <v>0</v>
          </cell>
          <cell r="TL157">
            <v>0</v>
          </cell>
          <cell r="TM157">
            <v>0</v>
          </cell>
          <cell r="TN157">
            <v>0</v>
          </cell>
          <cell r="TO157">
            <v>0</v>
          </cell>
          <cell r="TP157">
            <v>0</v>
          </cell>
          <cell r="TQ157">
            <v>0</v>
          </cell>
          <cell r="TR157">
            <v>0</v>
          </cell>
          <cell r="TS157">
            <v>0</v>
          </cell>
          <cell r="TT157">
            <v>0</v>
          </cell>
          <cell r="TU157">
            <v>0</v>
          </cell>
          <cell r="TV157">
            <v>0</v>
          </cell>
          <cell r="TW157">
            <v>0</v>
          </cell>
          <cell r="TX157">
            <v>0</v>
          </cell>
          <cell r="TY157">
            <v>0</v>
          </cell>
          <cell r="TZ157">
            <v>0</v>
          </cell>
          <cell r="UA157">
            <v>0</v>
          </cell>
          <cell r="UB157">
            <v>0</v>
          </cell>
          <cell r="UC157">
            <v>0</v>
          </cell>
          <cell r="UD157">
            <v>0</v>
          </cell>
          <cell r="UE157">
            <v>0</v>
          </cell>
          <cell r="UF157">
            <v>0</v>
          </cell>
          <cell r="UG157">
            <v>0</v>
          </cell>
          <cell r="UH157">
            <v>0</v>
          </cell>
          <cell r="UI157">
            <v>0</v>
          </cell>
          <cell r="UJ157">
            <v>0</v>
          </cell>
          <cell r="UL157">
            <v>0</v>
          </cell>
          <cell r="UM157">
            <v>0</v>
          </cell>
          <cell r="UN157">
            <v>0</v>
          </cell>
          <cell r="UO157">
            <v>0</v>
          </cell>
          <cell r="UP157">
            <v>0</v>
          </cell>
          <cell r="UQ157">
            <v>0</v>
          </cell>
          <cell r="UR157">
            <v>0</v>
          </cell>
          <cell r="US157">
            <v>0</v>
          </cell>
          <cell r="UT157">
            <v>0</v>
          </cell>
          <cell r="UU157">
            <v>0</v>
          </cell>
          <cell r="UV157">
            <v>0</v>
          </cell>
          <cell r="UW157">
            <v>0</v>
          </cell>
          <cell r="UX157">
            <v>0</v>
          </cell>
          <cell r="UY157">
            <v>0</v>
          </cell>
          <cell r="UZ157">
            <v>0</v>
          </cell>
          <cell r="VA157">
            <v>0</v>
          </cell>
          <cell r="VB157">
            <v>0</v>
          </cell>
          <cell r="VC157">
            <v>0</v>
          </cell>
          <cell r="VD157">
            <v>0</v>
          </cell>
          <cell r="VE157">
            <v>0</v>
          </cell>
          <cell r="VF157">
            <v>0</v>
          </cell>
          <cell r="VG157">
            <v>0</v>
          </cell>
          <cell r="VH157">
            <v>0</v>
          </cell>
          <cell r="VI157">
            <v>0</v>
          </cell>
          <cell r="VJ157">
            <v>0</v>
          </cell>
          <cell r="VK157">
            <v>0</v>
          </cell>
          <cell r="VL157">
            <v>0</v>
          </cell>
          <cell r="VM157">
            <v>0</v>
          </cell>
          <cell r="VN157">
            <v>0</v>
          </cell>
          <cell r="VO157">
            <v>0</v>
          </cell>
          <cell r="VP157">
            <v>0</v>
          </cell>
          <cell r="VR157">
            <v>21</v>
          </cell>
          <cell r="VS157">
            <v>28</v>
          </cell>
          <cell r="VT157">
            <v>21</v>
          </cell>
          <cell r="VU157">
            <v>20</v>
          </cell>
          <cell r="VV157">
            <v>7</v>
          </cell>
          <cell r="VW157">
            <v>0</v>
          </cell>
          <cell r="VX157">
            <v>0</v>
          </cell>
          <cell r="VY157">
            <v>0</v>
          </cell>
          <cell r="VZ157">
            <v>0</v>
          </cell>
          <cell r="WA157">
            <v>0</v>
          </cell>
          <cell r="WB157">
            <v>0</v>
          </cell>
          <cell r="WC157">
            <v>0</v>
          </cell>
          <cell r="WD157">
            <v>0</v>
          </cell>
          <cell r="WE157">
            <v>1</v>
          </cell>
          <cell r="WF157">
            <v>0</v>
          </cell>
          <cell r="WG157">
            <v>0</v>
          </cell>
          <cell r="WH157">
            <v>0</v>
          </cell>
          <cell r="WI157">
            <v>0</v>
          </cell>
          <cell r="WJ157">
            <v>1</v>
          </cell>
          <cell r="WK157">
            <v>0</v>
          </cell>
          <cell r="WL157">
            <v>0</v>
          </cell>
          <cell r="WM157">
            <v>0</v>
          </cell>
          <cell r="WN157">
            <v>0</v>
          </cell>
          <cell r="WO157">
            <v>3</v>
          </cell>
          <cell r="WP157">
            <v>0</v>
          </cell>
          <cell r="WQ157">
            <v>2</v>
          </cell>
          <cell r="WR157">
            <v>3</v>
          </cell>
          <cell r="WS157">
            <v>5</v>
          </cell>
          <cell r="WT157">
            <v>0</v>
          </cell>
          <cell r="WU157">
            <v>0</v>
          </cell>
          <cell r="WV157">
            <v>0</v>
          </cell>
          <cell r="WW157">
            <v>0</v>
          </cell>
          <cell r="WX157">
            <v>0</v>
          </cell>
          <cell r="WY157">
            <v>3</v>
          </cell>
          <cell r="WZ157">
            <v>0</v>
          </cell>
          <cell r="XA157">
            <v>1</v>
          </cell>
          <cell r="XB157">
            <v>1</v>
          </cell>
          <cell r="XC157">
            <v>0</v>
          </cell>
          <cell r="XD157">
            <v>1</v>
          </cell>
          <cell r="XE157">
            <v>0</v>
          </cell>
          <cell r="XF157">
            <v>0</v>
          </cell>
          <cell r="XG157">
            <v>0</v>
          </cell>
          <cell r="XH157">
            <v>0</v>
          </cell>
          <cell r="XI157">
            <v>0</v>
          </cell>
          <cell r="XJ157">
            <v>3</v>
          </cell>
          <cell r="XK157">
            <v>8</v>
          </cell>
          <cell r="XL157">
            <v>6</v>
          </cell>
          <cell r="XM157">
            <v>6</v>
          </cell>
          <cell r="XN157">
            <v>20</v>
          </cell>
          <cell r="XO157">
            <v>0</v>
          </cell>
          <cell r="XP157">
            <v>0</v>
          </cell>
          <cell r="XQ157">
            <v>0</v>
          </cell>
          <cell r="XR157">
            <v>0</v>
          </cell>
          <cell r="XS157">
            <v>0</v>
          </cell>
          <cell r="XT157">
            <v>0</v>
          </cell>
          <cell r="XU157">
            <v>0</v>
          </cell>
          <cell r="XV157">
            <v>0</v>
          </cell>
          <cell r="XW157">
            <v>1</v>
          </cell>
          <cell r="XX157">
            <v>4</v>
          </cell>
          <cell r="XY157">
            <v>4</v>
          </cell>
          <cell r="XZ157">
            <v>9</v>
          </cell>
          <cell r="YA157">
            <v>0</v>
          </cell>
          <cell r="YB157">
            <v>0</v>
          </cell>
          <cell r="YC157">
            <v>0</v>
          </cell>
          <cell r="YD157">
            <v>0</v>
          </cell>
          <cell r="YE157">
            <v>0</v>
          </cell>
          <cell r="YF157">
            <v>40</v>
          </cell>
          <cell r="YG157">
            <v>1</v>
          </cell>
          <cell r="YH157">
            <v>1</v>
          </cell>
          <cell r="YI157">
            <v>1</v>
          </cell>
          <cell r="YJ157">
            <v>1</v>
          </cell>
          <cell r="YL157">
            <v>1</v>
          </cell>
          <cell r="YM157" t="str">
            <v>B</v>
          </cell>
          <cell r="YN157">
            <v>1</v>
          </cell>
          <cell r="YO157">
            <v>0</v>
          </cell>
          <cell r="YP157">
            <v>1</v>
          </cell>
        </row>
        <row r="158">
          <cell r="B158" t="str">
            <v>YAYU DAHLINA</v>
          </cell>
          <cell r="C158">
            <v>154674</v>
          </cell>
          <cell r="D158" t="str">
            <v>1 (2019)</v>
          </cell>
          <cell r="E158" t="str">
            <v>ISLAM</v>
          </cell>
          <cell r="F158" t="str">
            <v>PHL</v>
          </cell>
          <cell r="G158" t="str">
            <v>POSTPAID</v>
          </cell>
          <cell r="J158">
            <v>19231953</v>
          </cell>
          <cell r="K158">
            <v>570124</v>
          </cell>
          <cell r="L158" t="str">
            <v>PEREMPUAN</v>
          </cell>
          <cell r="M158" t="str">
            <v>AGENT POSTPAID</v>
          </cell>
          <cell r="N158" t="str">
            <v>RITA</v>
          </cell>
          <cell r="O158" t="str">
            <v>RIKA RIANY</v>
          </cell>
          <cell r="Q158">
            <v>0.375</v>
          </cell>
          <cell r="R158">
            <v>24</v>
          </cell>
          <cell r="S158" t="str">
            <v>H</v>
          </cell>
          <cell r="AB158">
            <v>0.38263888888888886</v>
          </cell>
          <cell r="AC158">
            <v>30</v>
          </cell>
          <cell r="AD158" t="str">
            <v>H</v>
          </cell>
          <cell r="AM158">
            <v>0.375</v>
          </cell>
          <cell r="AN158">
            <v>22</v>
          </cell>
          <cell r="AO158" t="str">
            <v>TDP</v>
          </cell>
          <cell r="AP158" t="str">
            <v>REZA ANGGRIANI</v>
          </cell>
          <cell r="AQ158" t="str">
            <v>KETEPATAN LOGIN</v>
          </cell>
          <cell r="AX158">
            <v>0</v>
          </cell>
          <cell r="AZ158" t="str">
            <v>LP</v>
          </cell>
          <cell r="BI158">
            <v>0.18124999999999997</v>
          </cell>
          <cell r="BK158" t="str">
            <v>LM</v>
          </cell>
          <cell r="BT158">
            <v>1.3833333333333333</v>
          </cell>
          <cell r="BU158">
            <v>22</v>
          </cell>
          <cell r="BV158" t="str">
            <v>H</v>
          </cell>
          <cell r="CE158">
            <v>0.37847222222222215</v>
          </cell>
          <cell r="CF158">
            <v>28</v>
          </cell>
          <cell r="CG158" t="str">
            <v>H</v>
          </cell>
          <cell r="CP158">
            <v>0.40486111111111101</v>
          </cell>
          <cell r="CQ158">
            <v>32</v>
          </cell>
          <cell r="CR158" t="str">
            <v>H</v>
          </cell>
          <cell r="DA158">
            <v>0.38541666666666663</v>
          </cell>
          <cell r="DB158">
            <v>33</v>
          </cell>
          <cell r="DC158" t="str">
            <v>H</v>
          </cell>
          <cell r="DL158">
            <v>0</v>
          </cell>
          <cell r="DN158" t="str">
            <v>LP</v>
          </cell>
          <cell r="DW158">
            <v>0</v>
          </cell>
          <cell r="DY158" t="str">
            <v>LP</v>
          </cell>
          <cell r="EH158">
            <v>0.375</v>
          </cell>
          <cell r="EI158">
            <v>22</v>
          </cell>
          <cell r="EJ158" t="str">
            <v>H</v>
          </cell>
          <cell r="ES158">
            <v>0.37499999999999994</v>
          </cell>
          <cell r="ET158">
            <v>25</v>
          </cell>
          <cell r="EU158" t="str">
            <v>H</v>
          </cell>
          <cell r="FD158">
            <v>0.375</v>
          </cell>
          <cell r="FE158">
            <v>30</v>
          </cell>
          <cell r="FF158" t="str">
            <v>H</v>
          </cell>
          <cell r="FO158">
            <v>0.375</v>
          </cell>
          <cell r="FP158">
            <v>22</v>
          </cell>
          <cell r="FQ158" t="str">
            <v>TDP</v>
          </cell>
          <cell r="FR158" t="str">
            <v>INTAN MARDIANI</v>
          </cell>
          <cell r="FS158" t="str">
            <v>NPS</v>
          </cell>
          <cell r="FZ158">
            <v>0</v>
          </cell>
          <cell r="GB158" t="str">
            <v>LP</v>
          </cell>
          <cell r="GK158">
            <v>0.41666666666666674</v>
          </cell>
          <cell r="GL158">
            <v>22</v>
          </cell>
          <cell r="GM158" t="str">
            <v>H</v>
          </cell>
          <cell r="GV158">
            <v>0.31250000000000006</v>
          </cell>
          <cell r="GW158">
            <v>26</v>
          </cell>
          <cell r="GX158" t="str">
            <v>IMP</v>
          </cell>
          <cell r="HB158" t="str">
            <v>DEMAM</v>
          </cell>
          <cell r="HG158">
            <v>0.35347222222222213</v>
          </cell>
          <cell r="HH158">
            <v>32</v>
          </cell>
          <cell r="HI158" t="str">
            <v>H</v>
          </cell>
          <cell r="HR158">
            <v>0.36805555555555547</v>
          </cell>
          <cell r="HS158">
            <v>22</v>
          </cell>
          <cell r="HT158" t="str">
            <v>TDP</v>
          </cell>
          <cell r="HU158" t="str">
            <v>ZULHAMKA JULIANTO KADIR</v>
          </cell>
          <cell r="HV158" t="str">
            <v>CES</v>
          </cell>
          <cell r="IC158">
            <v>0</v>
          </cell>
          <cell r="IE158" t="str">
            <v>LP</v>
          </cell>
          <cell r="IN158">
            <v>0</v>
          </cell>
          <cell r="IP158" t="str">
            <v>LP</v>
          </cell>
          <cell r="JF158">
            <v>0.38263888888888897</v>
          </cell>
          <cell r="JG158">
            <v>22</v>
          </cell>
          <cell r="JH158" t="str">
            <v>H</v>
          </cell>
          <cell r="JQ158">
            <v>0.37430555555555561</v>
          </cell>
          <cell r="JR158">
            <v>26</v>
          </cell>
          <cell r="JS158" t="str">
            <v>H</v>
          </cell>
          <cell r="KB158">
            <v>0.41666666666666663</v>
          </cell>
          <cell r="KC158">
            <v>30</v>
          </cell>
          <cell r="KD158" t="str">
            <v>H</v>
          </cell>
          <cell r="KM158">
            <v>0.37361111111111101</v>
          </cell>
          <cell r="KN158">
            <v>48</v>
          </cell>
          <cell r="KO158" t="str">
            <v>H</v>
          </cell>
          <cell r="KX158">
            <v>0</v>
          </cell>
          <cell r="KZ158" t="str">
            <v>LP</v>
          </cell>
          <cell r="LI158">
            <v>0</v>
          </cell>
          <cell r="LK158" t="str">
            <v>LP</v>
          </cell>
          <cell r="NB158">
            <v>24</v>
          </cell>
          <cell r="NC158">
            <v>30</v>
          </cell>
          <cell r="ND158">
            <v>22</v>
          </cell>
          <cell r="NE158">
            <v>0</v>
          </cell>
          <cell r="NF158">
            <v>0</v>
          </cell>
          <cell r="NG158">
            <v>22</v>
          </cell>
          <cell r="NH158">
            <v>28</v>
          </cell>
          <cell r="NI158">
            <v>32</v>
          </cell>
          <cell r="NJ158">
            <v>33</v>
          </cell>
          <cell r="NK158">
            <v>0</v>
          </cell>
          <cell r="NL158">
            <v>0</v>
          </cell>
          <cell r="NM158">
            <v>22</v>
          </cell>
          <cell r="NN158">
            <v>25</v>
          </cell>
          <cell r="NO158">
            <v>30</v>
          </cell>
          <cell r="NP158">
            <v>22</v>
          </cell>
          <cell r="NQ158">
            <v>0</v>
          </cell>
          <cell r="NR158">
            <v>22</v>
          </cell>
          <cell r="NS158">
            <v>26</v>
          </cell>
          <cell r="NT158">
            <v>32</v>
          </cell>
          <cell r="NU158">
            <v>22</v>
          </cell>
          <cell r="NV158">
            <v>0</v>
          </cell>
          <cell r="NW158">
            <v>0</v>
          </cell>
          <cell r="NX158">
            <v>22</v>
          </cell>
          <cell r="NY158">
            <v>26</v>
          </cell>
          <cell r="NZ158">
            <v>30</v>
          </cell>
          <cell r="OA158">
            <v>48</v>
          </cell>
          <cell r="OB158">
            <v>0</v>
          </cell>
          <cell r="OC158">
            <v>0</v>
          </cell>
          <cell r="OD158">
            <v>0</v>
          </cell>
          <cell r="OE158">
            <v>0</v>
          </cell>
          <cell r="OF158">
            <v>0</v>
          </cell>
          <cell r="OH158" t="str">
            <v>H</v>
          </cell>
          <cell r="OI158" t="str">
            <v>H</v>
          </cell>
          <cell r="OJ158" t="str">
            <v>TDP</v>
          </cell>
          <cell r="OK158" t="str">
            <v>LP</v>
          </cell>
          <cell r="OL158" t="str">
            <v>LM</v>
          </cell>
          <cell r="OM158" t="str">
            <v>H</v>
          </cell>
          <cell r="ON158" t="str">
            <v>H</v>
          </cell>
          <cell r="OO158" t="str">
            <v>H</v>
          </cell>
          <cell r="OP158" t="str">
            <v>H</v>
          </cell>
          <cell r="OQ158" t="str">
            <v>LP</v>
          </cell>
          <cell r="OR158" t="str">
            <v>LP</v>
          </cell>
          <cell r="OS158" t="str">
            <v>H</v>
          </cell>
          <cell r="OT158" t="str">
            <v>H</v>
          </cell>
          <cell r="OU158" t="str">
            <v>H</v>
          </cell>
          <cell r="OV158" t="str">
            <v>TDP</v>
          </cell>
          <cell r="OW158" t="str">
            <v>LP</v>
          </cell>
          <cell r="OX158" t="str">
            <v>H</v>
          </cell>
          <cell r="OY158" t="str">
            <v>IMP</v>
          </cell>
          <cell r="OZ158" t="str">
            <v>H</v>
          </cell>
          <cell r="PA158" t="str">
            <v>TDP</v>
          </cell>
          <cell r="PB158" t="str">
            <v>LP</v>
          </cell>
          <cell r="PC158" t="str">
            <v>LP</v>
          </cell>
          <cell r="PD158" t="str">
            <v>H</v>
          </cell>
          <cell r="PE158" t="str">
            <v>H</v>
          </cell>
          <cell r="PF158" t="str">
            <v>H</v>
          </cell>
          <cell r="PG158" t="str">
            <v>H</v>
          </cell>
          <cell r="PH158" t="str">
            <v>LP</v>
          </cell>
          <cell r="PI158" t="str">
            <v>LP</v>
          </cell>
          <cell r="PJ158">
            <v>0</v>
          </cell>
          <cell r="PK158">
            <v>0</v>
          </cell>
          <cell r="PL158">
            <v>0</v>
          </cell>
          <cell r="PN158">
            <v>0</v>
          </cell>
          <cell r="PO158">
            <v>0</v>
          </cell>
          <cell r="PP158" t="str">
            <v>REZA ANGGRIANI</v>
          </cell>
          <cell r="PQ158">
            <v>0</v>
          </cell>
          <cell r="PR158">
            <v>0</v>
          </cell>
          <cell r="PS158">
            <v>0</v>
          </cell>
          <cell r="PT158">
            <v>0</v>
          </cell>
          <cell r="PU158">
            <v>0</v>
          </cell>
          <cell r="PV158">
            <v>0</v>
          </cell>
          <cell r="PW158">
            <v>0</v>
          </cell>
          <cell r="PX158">
            <v>0</v>
          </cell>
          <cell r="PY158">
            <v>0</v>
          </cell>
          <cell r="PZ158">
            <v>0</v>
          </cell>
          <cell r="QA158">
            <v>0</v>
          </cell>
          <cell r="QB158" t="str">
            <v>INTAN MARDIANI</v>
          </cell>
          <cell r="QC158">
            <v>0</v>
          </cell>
          <cell r="QD158">
            <v>0</v>
          </cell>
          <cell r="QE158">
            <v>0</v>
          </cell>
          <cell r="QF158">
            <v>0</v>
          </cell>
          <cell r="QG158" t="str">
            <v>ZULHAMKA JULIANTO KADIR</v>
          </cell>
          <cell r="QH158">
            <v>0</v>
          </cell>
          <cell r="QI158">
            <v>0</v>
          </cell>
          <cell r="QJ158">
            <v>0</v>
          </cell>
          <cell r="QK158">
            <v>0</v>
          </cell>
          <cell r="QL158">
            <v>0</v>
          </cell>
          <cell r="QM158">
            <v>0</v>
          </cell>
          <cell r="QN158">
            <v>0</v>
          </cell>
          <cell r="QO158">
            <v>0</v>
          </cell>
          <cell r="QP158">
            <v>0</v>
          </cell>
          <cell r="QQ158">
            <v>0</v>
          </cell>
          <cell r="QR158">
            <v>0</v>
          </cell>
          <cell r="QT158">
            <v>0</v>
          </cell>
          <cell r="QU158">
            <v>0</v>
          </cell>
          <cell r="QV158" t="str">
            <v>KETEPATAN LOGIN</v>
          </cell>
          <cell r="QW158">
            <v>0</v>
          </cell>
          <cell r="QX158">
            <v>0</v>
          </cell>
          <cell r="QY158">
            <v>0</v>
          </cell>
          <cell r="QZ158">
            <v>0</v>
          </cell>
          <cell r="RA158">
            <v>0</v>
          </cell>
          <cell r="RB158">
            <v>0</v>
          </cell>
          <cell r="RC158">
            <v>0</v>
          </cell>
          <cell r="RD158">
            <v>0</v>
          </cell>
          <cell r="RE158">
            <v>0</v>
          </cell>
          <cell r="RF158">
            <v>0</v>
          </cell>
          <cell r="RG158">
            <v>0</v>
          </cell>
          <cell r="RH158" t="str">
            <v>NPS</v>
          </cell>
          <cell r="RI158">
            <v>0</v>
          </cell>
          <cell r="RJ158">
            <v>0</v>
          </cell>
          <cell r="RK158">
            <v>0</v>
          </cell>
          <cell r="RL158">
            <v>0</v>
          </cell>
          <cell r="RM158" t="str">
            <v>CES</v>
          </cell>
          <cell r="RN158">
            <v>0</v>
          </cell>
          <cell r="RO158">
            <v>0</v>
          </cell>
          <cell r="RP158">
            <v>0</v>
          </cell>
          <cell r="RQ158">
            <v>0</v>
          </cell>
          <cell r="RR158">
            <v>0</v>
          </cell>
          <cell r="RS158">
            <v>0</v>
          </cell>
          <cell r="RT158">
            <v>0</v>
          </cell>
          <cell r="RU158">
            <v>0</v>
          </cell>
          <cell r="RV158">
            <v>0</v>
          </cell>
          <cell r="RW158">
            <v>0</v>
          </cell>
          <cell r="RX158">
            <v>0</v>
          </cell>
          <cell r="RZ158">
            <v>0.375</v>
          </cell>
          <cell r="SA158">
            <v>0.38263888888888886</v>
          </cell>
          <cell r="SB158">
            <v>0.375</v>
          </cell>
          <cell r="SC158">
            <v>0</v>
          </cell>
          <cell r="SD158">
            <v>0.18124999999999997</v>
          </cell>
          <cell r="SE158">
            <v>1.3833333333333333</v>
          </cell>
          <cell r="SF158">
            <v>0.37847222222222215</v>
          </cell>
          <cell r="SG158">
            <v>0.40486111111111101</v>
          </cell>
          <cell r="SH158">
            <v>0.38541666666666663</v>
          </cell>
          <cell r="SI158">
            <v>0</v>
          </cell>
          <cell r="SJ158">
            <v>0</v>
          </cell>
          <cell r="SK158">
            <v>0.375</v>
          </cell>
          <cell r="SL158">
            <v>0.37499999999999994</v>
          </cell>
          <cell r="SM158">
            <v>0.375</v>
          </cell>
          <cell r="SN158">
            <v>0.375</v>
          </cell>
          <cell r="SO158">
            <v>0</v>
          </cell>
          <cell r="SP158">
            <v>0.41666666666666674</v>
          </cell>
          <cell r="SQ158">
            <v>0.31250000000000006</v>
          </cell>
          <cell r="SR158">
            <v>0.35347222222222213</v>
          </cell>
          <cell r="SS158">
            <v>0.36805555555555547</v>
          </cell>
          <cell r="ST158">
            <v>0</v>
          </cell>
          <cell r="SU158">
            <v>0</v>
          </cell>
          <cell r="SV158">
            <v>0.38263888888888897</v>
          </cell>
          <cell r="SW158">
            <v>0.37430555555555561</v>
          </cell>
          <cell r="SX158">
            <v>0.41666666666666663</v>
          </cell>
          <cell r="SY158">
            <v>0.37361111111111101</v>
          </cell>
          <cell r="SZ158">
            <v>0</v>
          </cell>
          <cell r="TA158">
            <v>0</v>
          </cell>
          <cell r="TB158">
            <v>0</v>
          </cell>
          <cell r="TC158">
            <v>0</v>
          </cell>
          <cell r="TD158">
            <v>0</v>
          </cell>
          <cell r="TF158">
            <v>0</v>
          </cell>
          <cell r="TG158">
            <v>0</v>
          </cell>
          <cell r="TH158">
            <v>0</v>
          </cell>
          <cell r="TI158">
            <v>0</v>
          </cell>
          <cell r="TJ158">
            <v>0</v>
          </cell>
          <cell r="TK158">
            <v>0</v>
          </cell>
          <cell r="TL158">
            <v>0</v>
          </cell>
          <cell r="TM158">
            <v>0</v>
          </cell>
          <cell r="TN158">
            <v>0</v>
          </cell>
          <cell r="TO158">
            <v>0</v>
          </cell>
          <cell r="TP158">
            <v>0</v>
          </cell>
          <cell r="TQ158">
            <v>0</v>
          </cell>
          <cell r="TR158">
            <v>0</v>
          </cell>
          <cell r="TS158">
            <v>0</v>
          </cell>
          <cell r="TT158">
            <v>0</v>
          </cell>
          <cell r="TU158">
            <v>0</v>
          </cell>
          <cell r="TV158">
            <v>0</v>
          </cell>
          <cell r="TW158">
            <v>0</v>
          </cell>
          <cell r="TX158">
            <v>0</v>
          </cell>
          <cell r="TY158">
            <v>0</v>
          </cell>
          <cell r="TZ158">
            <v>0</v>
          </cell>
          <cell r="UA158">
            <v>0</v>
          </cell>
          <cell r="UB158">
            <v>0</v>
          </cell>
          <cell r="UC158">
            <v>0</v>
          </cell>
          <cell r="UD158">
            <v>0</v>
          </cell>
          <cell r="UE158">
            <v>0</v>
          </cell>
          <cell r="UF158">
            <v>0</v>
          </cell>
          <cell r="UG158">
            <v>0</v>
          </cell>
          <cell r="UH158">
            <v>0</v>
          </cell>
          <cell r="UI158">
            <v>0</v>
          </cell>
          <cell r="UJ158">
            <v>0</v>
          </cell>
          <cell r="UL158">
            <v>0</v>
          </cell>
          <cell r="UM158">
            <v>0</v>
          </cell>
          <cell r="UN158">
            <v>0</v>
          </cell>
          <cell r="UO158">
            <v>0</v>
          </cell>
          <cell r="UP158">
            <v>0</v>
          </cell>
          <cell r="UQ158">
            <v>0</v>
          </cell>
          <cell r="UR158">
            <v>0</v>
          </cell>
          <cell r="US158">
            <v>0</v>
          </cell>
          <cell r="UT158">
            <v>0</v>
          </cell>
          <cell r="UU158">
            <v>0</v>
          </cell>
          <cell r="UV158">
            <v>0</v>
          </cell>
          <cell r="UW158">
            <v>0</v>
          </cell>
          <cell r="UX158">
            <v>0</v>
          </cell>
          <cell r="UY158">
            <v>0</v>
          </cell>
          <cell r="UZ158">
            <v>0</v>
          </cell>
          <cell r="VA158">
            <v>0</v>
          </cell>
          <cell r="VB158">
            <v>0</v>
          </cell>
          <cell r="VC158">
            <v>0</v>
          </cell>
          <cell r="VD158">
            <v>0</v>
          </cell>
          <cell r="VE158">
            <v>0</v>
          </cell>
          <cell r="VF158">
            <v>0</v>
          </cell>
          <cell r="VG158">
            <v>0</v>
          </cell>
          <cell r="VH158">
            <v>0</v>
          </cell>
          <cell r="VI158">
            <v>0</v>
          </cell>
          <cell r="VJ158">
            <v>0</v>
          </cell>
          <cell r="VK158">
            <v>0</v>
          </cell>
          <cell r="VL158">
            <v>0</v>
          </cell>
          <cell r="VM158">
            <v>0</v>
          </cell>
          <cell r="VN158">
            <v>0</v>
          </cell>
          <cell r="VO158">
            <v>0</v>
          </cell>
          <cell r="VP158">
            <v>0</v>
          </cell>
          <cell r="VR158">
            <v>19</v>
          </cell>
          <cell r="VS158">
            <v>28</v>
          </cell>
          <cell r="VT158">
            <v>19</v>
          </cell>
          <cell r="VU158">
            <v>19</v>
          </cell>
          <cell r="VV158">
            <v>9</v>
          </cell>
          <cell r="VW158">
            <v>0</v>
          </cell>
          <cell r="VX158">
            <v>0</v>
          </cell>
          <cell r="VY158">
            <v>0</v>
          </cell>
          <cell r="VZ158">
            <v>0</v>
          </cell>
          <cell r="WA158">
            <v>0</v>
          </cell>
          <cell r="WB158">
            <v>0</v>
          </cell>
          <cell r="WC158">
            <v>0</v>
          </cell>
          <cell r="WD158">
            <v>0</v>
          </cell>
          <cell r="WE158">
            <v>0</v>
          </cell>
          <cell r="WF158">
            <v>0</v>
          </cell>
          <cell r="WG158">
            <v>0</v>
          </cell>
          <cell r="WH158">
            <v>0</v>
          </cell>
          <cell r="WI158">
            <v>0</v>
          </cell>
          <cell r="WJ158">
            <v>0</v>
          </cell>
          <cell r="WK158">
            <v>0</v>
          </cell>
          <cell r="WL158">
            <v>0</v>
          </cell>
          <cell r="WM158">
            <v>0</v>
          </cell>
          <cell r="WN158">
            <v>0</v>
          </cell>
          <cell r="WO158">
            <v>1</v>
          </cell>
          <cell r="WP158">
            <v>1</v>
          </cell>
          <cell r="WQ158">
            <v>0</v>
          </cell>
          <cell r="WR158">
            <v>3</v>
          </cell>
          <cell r="WS158">
            <v>3</v>
          </cell>
          <cell r="WT158">
            <v>0</v>
          </cell>
          <cell r="WU158">
            <v>0</v>
          </cell>
          <cell r="WV158">
            <v>0</v>
          </cell>
          <cell r="WW158">
            <v>0</v>
          </cell>
          <cell r="WX158">
            <v>0</v>
          </cell>
          <cell r="WY158">
            <v>3</v>
          </cell>
          <cell r="WZ158">
            <v>0</v>
          </cell>
          <cell r="XA158">
            <v>1</v>
          </cell>
          <cell r="XB158">
            <v>1</v>
          </cell>
          <cell r="XC158">
            <v>0</v>
          </cell>
          <cell r="XD158">
            <v>0</v>
          </cell>
          <cell r="XE158">
            <v>1</v>
          </cell>
          <cell r="XF158">
            <v>0</v>
          </cell>
          <cell r="XG158">
            <v>0</v>
          </cell>
          <cell r="XH158">
            <v>0</v>
          </cell>
          <cell r="XI158">
            <v>0</v>
          </cell>
          <cell r="XJ158">
            <v>3</v>
          </cell>
          <cell r="XK158">
            <v>7</v>
          </cell>
          <cell r="XL158">
            <v>8</v>
          </cell>
          <cell r="XM158">
            <v>4</v>
          </cell>
          <cell r="XN158">
            <v>19</v>
          </cell>
          <cell r="XO158">
            <v>0</v>
          </cell>
          <cell r="XP158">
            <v>0</v>
          </cell>
          <cell r="XQ158">
            <v>0</v>
          </cell>
          <cell r="XR158">
            <v>0</v>
          </cell>
          <cell r="XS158">
            <v>0</v>
          </cell>
          <cell r="XT158">
            <v>0</v>
          </cell>
          <cell r="XU158">
            <v>0</v>
          </cell>
          <cell r="XV158">
            <v>0</v>
          </cell>
          <cell r="XW158">
            <v>2</v>
          </cell>
          <cell r="XX158">
            <v>2</v>
          </cell>
          <cell r="XY158">
            <v>2</v>
          </cell>
          <cell r="XZ158">
            <v>6</v>
          </cell>
          <cell r="YA158">
            <v>0</v>
          </cell>
          <cell r="YB158">
            <v>0</v>
          </cell>
          <cell r="YC158">
            <v>0</v>
          </cell>
          <cell r="YD158">
            <v>0</v>
          </cell>
          <cell r="YE158">
            <v>0</v>
          </cell>
          <cell r="YF158">
            <v>38</v>
          </cell>
          <cell r="YG158">
            <v>1</v>
          </cell>
          <cell r="YH158">
            <v>1</v>
          </cell>
          <cell r="YI158">
            <v>1</v>
          </cell>
          <cell r="YJ158">
            <v>1</v>
          </cell>
          <cell r="YL158">
            <v>1</v>
          </cell>
          <cell r="YM158" t="str">
            <v>A</v>
          </cell>
          <cell r="YN158">
            <v>1</v>
          </cell>
          <cell r="YO158">
            <v>0</v>
          </cell>
          <cell r="YP158">
            <v>1</v>
          </cell>
        </row>
        <row r="159">
          <cell r="B159" t="str">
            <v>YULITA KUSDIANI</v>
          </cell>
          <cell r="C159">
            <v>106439</v>
          </cell>
          <cell r="D159" t="str">
            <v>10</v>
          </cell>
          <cell r="E159" t="str">
            <v>ISLAM</v>
          </cell>
          <cell r="F159" t="str">
            <v>PKWT</v>
          </cell>
          <cell r="G159" t="str">
            <v>POSTPAID</v>
          </cell>
          <cell r="J159">
            <v>18010785</v>
          </cell>
          <cell r="K159">
            <v>570164</v>
          </cell>
          <cell r="L159" t="str">
            <v>PEREMPUAN</v>
          </cell>
          <cell r="M159" t="str">
            <v>AGENT POSTPAID</v>
          </cell>
          <cell r="N159" t="str">
            <v>ADITYA AMRULLAH</v>
          </cell>
          <cell r="O159" t="str">
            <v>RIKA RIANY</v>
          </cell>
          <cell r="Q159">
            <v>0.37569444444444444</v>
          </cell>
          <cell r="R159">
            <v>33</v>
          </cell>
          <cell r="S159" t="str">
            <v>TDT</v>
          </cell>
          <cell r="T159" t="str">
            <v>NANDA HAMIDAH NURMAN</v>
          </cell>
          <cell r="AB159">
            <v>0.37777777777777777</v>
          </cell>
          <cell r="AC159">
            <v>30</v>
          </cell>
          <cell r="AD159" t="str">
            <v>H</v>
          </cell>
          <cell r="AM159">
            <v>0.1875</v>
          </cell>
          <cell r="AN159" t="str">
            <v>66-2</v>
          </cell>
          <cell r="AO159" t="str">
            <v>H</v>
          </cell>
          <cell r="AX159">
            <v>0.41527777777777775</v>
          </cell>
          <cell r="AY159">
            <v>33</v>
          </cell>
          <cell r="AZ159" t="str">
            <v>TLTM</v>
          </cell>
          <cell r="BA159" t="str">
            <v>IIQ SITI ROFIQOH</v>
          </cell>
          <cell r="BI159">
            <v>0.375</v>
          </cell>
          <cell r="BJ159">
            <v>33</v>
          </cell>
          <cell r="BK159" t="str">
            <v>TLTM</v>
          </cell>
          <cell r="BL159" t="str">
            <v>DEVI SILVIA TAMBUNAN</v>
          </cell>
          <cell r="BT159">
            <v>0</v>
          </cell>
          <cell r="BV159" t="str">
            <v>TLTL</v>
          </cell>
          <cell r="BW159" t="str">
            <v>IIQ SITI ROFIQOH</v>
          </cell>
          <cell r="CE159">
            <v>0</v>
          </cell>
          <cell r="CG159" t="str">
            <v>TLTL</v>
          </cell>
          <cell r="CH159" t="str">
            <v>DEVI SILVIA TAMBUNAN</v>
          </cell>
          <cell r="CP159">
            <v>0.38055555555555559</v>
          </cell>
          <cell r="CQ159">
            <v>32</v>
          </cell>
          <cell r="CR159" t="str">
            <v>H</v>
          </cell>
          <cell r="DA159">
            <v>0.1875</v>
          </cell>
          <cell r="DB159" t="str">
            <v>66-2</v>
          </cell>
          <cell r="DC159" t="str">
            <v>H</v>
          </cell>
          <cell r="DL159">
            <v>0</v>
          </cell>
          <cell r="DN159" t="str">
            <v>LP</v>
          </cell>
          <cell r="DW159">
            <v>0</v>
          </cell>
          <cell r="DY159" t="str">
            <v>CD</v>
          </cell>
          <cell r="ED159" t="str">
            <v>NENEK MENINGGAL</v>
          </cell>
          <cell r="EH159">
            <v>0.36736111111111114</v>
          </cell>
          <cell r="EI159">
            <v>48</v>
          </cell>
          <cell r="EJ159" t="str">
            <v>TDT</v>
          </cell>
          <cell r="EK159" t="str">
            <v>RANI ANDRIANI</v>
          </cell>
          <cell r="ES159">
            <v>0.37500000000000006</v>
          </cell>
          <cell r="ET159">
            <v>32</v>
          </cell>
          <cell r="EU159" t="str">
            <v>H</v>
          </cell>
          <cell r="FD159">
            <v>0.1875</v>
          </cell>
          <cell r="FE159" t="str">
            <v>66-2</v>
          </cell>
          <cell r="FF159" t="str">
            <v>H</v>
          </cell>
          <cell r="FO159">
            <v>0</v>
          </cell>
          <cell r="FQ159" t="str">
            <v>LP</v>
          </cell>
          <cell r="FZ159">
            <v>0.37499999999999994</v>
          </cell>
          <cell r="GA159">
            <v>25</v>
          </cell>
          <cell r="GB159" t="str">
            <v>H</v>
          </cell>
          <cell r="GK159">
            <v>0.37500000000000006</v>
          </cell>
          <cell r="GL159">
            <v>26</v>
          </cell>
          <cell r="GM159" t="str">
            <v>H</v>
          </cell>
          <cell r="GV159">
            <v>0.37500000000000006</v>
          </cell>
          <cell r="GW159">
            <v>32</v>
          </cell>
          <cell r="GX159" t="str">
            <v>H</v>
          </cell>
          <cell r="HG159">
            <v>0.37291666666666662</v>
          </cell>
          <cell r="HH159">
            <v>41</v>
          </cell>
          <cell r="HI159" t="str">
            <v>H</v>
          </cell>
          <cell r="HR159">
            <v>0</v>
          </cell>
          <cell r="HT159" t="str">
            <v>LP</v>
          </cell>
          <cell r="IC159">
            <v>0.37500000000000006</v>
          </cell>
          <cell r="ID159">
            <v>33</v>
          </cell>
          <cell r="IE159" t="str">
            <v>TDT</v>
          </cell>
          <cell r="IF159" t="str">
            <v>IIS NURJANAH</v>
          </cell>
          <cell r="IN159">
            <v>0.37916666666666671</v>
          </cell>
          <cell r="IO159">
            <v>26</v>
          </cell>
          <cell r="IP159" t="str">
            <v>H</v>
          </cell>
          <cell r="JF159">
            <v>0.37777777777777782</v>
          </cell>
          <cell r="JG159">
            <v>26</v>
          </cell>
          <cell r="JH159" t="str">
            <v>H</v>
          </cell>
          <cell r="JQ159">
            <v>0.41597222222222213</v>
          </cell>
          <cell r="JR159">
            <v>32</v>
          </cell>
          <cell r="JS159" t="str">
            <v>H</v>
          </cell>
          <cell r="KB159">
            <v>0.18750000000000006</v>
          </cell>
          <cell r="KC159" t="str">
            <v>38-2</v>
          </cell>
          <cell r="KD159" t="str">
            <v>H</v>
          </cell>
          <cell r="KM159">
            <v>0</v>
          </cell>
          <cell r="KO159" t="str">
            <v>C</v>
          </cell>
          <cell r="KX159">
            <v>0</v>
          </cell>
          <cell r="KZ159" t="str">
            <v>LP</v>
          </cell>
          <cell r="LI159">
            <v>0</v>
          </cell>
          <cell r="LK159" t="str">
            <v>LP</v>
          </cell>
          <cell r="NB159">
            <v>33</v>
          </cell>
          <cell r="NC159">
            <v>30</v>
          </cell>
          <cell r="ND159" t="str">
            <v>66-2</v>
          </cell>
          <cell r="NE159">
            <v>33</v>
          </cell>
          <cell r="NF159">
            <v>33</v>
          </cell>
          <cell r="NG159">
            <v>0</v>
          </cell>
          <cell r="NH159">
            <v>0</v>
          </cell>
          <cell r="NI159">
            <v>32</v>
          </cell>
          <cell r="NJ159" t="str">
            <v>66-2</v>
          </cell>
          <cell r="NK159">
            <v>0</v>
          </cell>
          <cell r="NL159">
            <v>0</v>
          </cell>
          <cell r="NM159">
            <v>48</v>
          </cell>
          <cell r="NN159">
            <v>32</v>
          </cell>
          <cell r="NO159" t="str">
            <v>66-2</v>
          </cell>
          <cell r="NP159">
            <v>0</v>
          </cell>
          <cell r="NQ159">
            <v>25</v>
          </cell>
          <cell r="NR159">
            <v>26</v>
          </cell>
          <cell r="NS159">
            <v>32</v>
          </cell>
          <cell r="NT159">
            <v>41</v>
          </cell>
          <cell r="NU159">
            <v>0</v>
          </cell>
          <cell r="NV159">
            <v>33</v>
          </cell>
          <cell r="NW159">
            <v>26</v>
          </cell>
          <cell r="NX159">
            <v>26</v>
          </cell>
          <cell r="NY159">
            <v>32</v>
          </cell>
          <cell r="NZ159" t="str">
            <v>38-2</v>
          </cell>
          <cell r="OA159">
            <v>0</v>
          </cell>
          <cell r="OB159">
            <v>0</v>
          </cell>
          <cell r="OC159">
            <v>0</v>
          </cell>
          <cell r="OD159">
            <v>0</v>
          </cell>
          <cell r="OE159">
            <v>0</v>
          </cell>
          <cell r="OF159">
            <v>0</v>
          </cell>
          <cell r="OH159" t="str">
            <v>TDT</v>
          </cell>
          <cell r="OI159" t="str">
            <v>H</v>
          </cell>
          <cell r="OJ159" t="str">
            <v>H</v>
          </cell>
          <cell r="OK159" t="str">
            <v>TLTM</v>
          </cell>
          <cell r="OL159" t="str">
            <v>TLTM</v>
          </cell>
          <cell r="OM159" t="str">
            <v>TLTL</v>
          </cell>
          <cell r="ON159" t="str">
            <v>TLTL</v>
          </cell>
          <cell r="OO159" t="str">
            <v>H</v>
          </cell>
          <cell r="OP159" t="str">
            <v>H</v>
          </cell>
          <cell r="OQ159" t="str">
            <v>LP</v>
          </cell>
          <cell r="OR159" t="str">
            <v>CD</v>
          </cell>
          <cell r="OS159" t="str">
            <v>TDT</v>
          </cell>
          <cell r="OT159" t="str">
            <v>H</v>
          </cell>
          <cell r="OU159" t="str">
            <v>H</v>
          </cell>
          <cell r="OV159" t="str">
            <v>LP</v>
          </cell>
          <cell r="OW159" t="str">
            <v>H</v>
          </cell>
          <cell r="OX159" t="str">
            <v>H</v>
          </cell>
          <cell r="OY159" t="str">
            <v>H</v>
          </cell>
          <cell r="OZ159" t="str">
            <v>H</v>
          </cell>
          <cell r="PA159" t="str">
            <v>LP</v>
          </cell>
          <cell r="PB159" t="str">
            <v>TDT</v>
          </cell>
          <cell r="PC159" t="str">
            <v>H</v>
          </cell>
          <cell r="PD159" t="str">
            <v>H</v>
          </cell>
          <cell r="PE159" t="str">
            <v>H</v>
          </cell>
          <cell r="PF159" t="str">
            <v>H</v>
          </cell>
          <cell r="PG159" t="str">
            <v>C</v>
          </cell>
          <cell r="PH159" t="str">
            <v>LP</v>
          </cell>
          <cell r="PI159" t="str">
            <v>LP</v>
          </cell>
          <cell r="PJ159">
            <v>0</v>
          </cell>
          <cell r="PK159">
            <v>0</v>
          </cell>
          <cell r="PL159">
            <v>0</v>
          </cell>
          <cell r="PN159" t="str">
            <v>NANDA HAMIDAH NURMAN</v>
          </cell>
          <cell r="PO159">
            <v>0</v>
          </cell>
          <cell r="PP159">
            <v>0</v>
          </cell>
          <cell r="PQ159" t="str">
            <v>IIQ SITI ROFIQOH</v>
          </cell>
          <cell r="PR159" t="str">
            <v>DEVI SILVIA TAMBUNAN</v>
          </cell>
          <cell r="PS159" t="str">
            <v>IIQ SITI ROFIQOH</v>
          </cell>
          <cell r="PT159" t="str">
            <v>DEVI SILVIA TAMBUNAN</v>
          </cell>
          <cell r="PU159">
            <v>0</v>
          </cell>
          <cell r="PV159">
            <v>0</v>
          </cell>
          <cell r="PW159">
            <v>0</v>
          </cell>
          <cell r="PX159">
            <v>0</v>
          </cell>
          <cell r="PY159" t="str">
            <v>RANI ANDRIANI</v>
          </cell>
          <cell r="PZ159">
            <v>0</v>
          </cell>
          <cell r="QA159">
            <v>0</v>
          </cell>
          <cell r="QB159">
            <v>0</v>
          </cell>
          <cell r="QC159">
            <v>0</v>
          </cell>
          <cell r="QD159">
            <v>0</v>
          </cell>
          <cell r="QE159">
            <v>0</v>
          </cell>
          <cell r="QF159">
            <v>0</v>
          </cell>
          <cell r="QG159">
            <v>0</v>
          </cell>
          <cell r="QH159" t="str">
            <v>IIS NURJANAH</v>
          </cell>
          <cell r="QI159">
            <v>0</v>
          </cell>
          <cell r="QJ159">
            <v>0</v>
          </cell>
          <cell r="QK159">
            <v>0</v>
          </cell>
          <cell r="QL159">
            <v>0</v>
          </cell>
          <cell r="QM159">
            <v>0</v>
          </cell>
          <cell r="QN159">
            <v>0</v>
          </cell>
          <cell r="QO159">
            <v>0</v>
          </cell>
          <cell r="QP159">
            <v>0</v>
          </cell>
          <cell r="QQ159">
            <v>0</v>
          </cell>
          <cell r="QR159">
            <v>0</v>
          </cell>
          <cell r="QT159">
            <v>0</v>
          </cell>
          <cell r="QU159">
            <v>0</v>
          </cell>
          <cell r="QV159">
            <v>0</v>
          </cell>
          <cell r="QW159">
            <v>0</v>
          </cell>
          <cell r="QX159">
            <v>0</v>
          </cell>
          <cell r="QY159">
            <v>0</v>
          </cell>
          <cell r="QZ159">
            <v>0</v>
          </cell>
          <cell r="RA159">
            <v>0</v>
          </cell>
          <cell r="RB159">
            <v>0</v>
          </cell>
          <cell r="RC159">
            <v>0</v>
          </cell>
          <cell r="RD159">
            <v>0</v>
          </cell>
          <cell r="RE159">
            <v>0</v>
          </cell>
          <cell r="RF159">
            <v>0</v>
          </cell>
          <cell r="RG159">
            <v>0</v>
          </cell>
          <cell r="RH159">
            <v>0</v>
          </cell>
          <cell r="RI159">
            <v>0</v>
          </cell>
          <cell r="RJ159">
            <v>0</v>
          </cell>
          <cell r="RK159">
            <v>0</v>
          </cell>
          <cell r="RL159">
            <v>0</v>
          </cell>
          <cell r="RM159">
            <v>0</v>
          </cell>
          <cell r="RN159">
            <v>0</v>
          </cell>
          <cell r="RO159">
            <v>0</v>
          </cell>
          <cell r="RP159">
            <v>0</v>
          </cell>
          <cell r="RQ159">
            <v>0</v>
          </cell>
          <cell r="RR159">
            <v>0</v>
          </cell>
          <cell r="RS159">
            <v>0</v>
          </cell>
          <cell r="RT159">
            <v>0</v>
          </cell>
          <cell r="RU159">
            <v>0</v>
          </cell>
          <cell r="RV159">
            <v>0</v>
          </cell>
          <cell r="RW159">
            <v>0</v>
          </cell>
          <cell r="RX159">
            <v>0</v>
          </cell>
          <cell r="RZ159">
            <v>0.37569444444444444</v>
          </cell>
          <cell r="SA159">
            <v>0.37777777777777777</v>
          </cell>
          <cell r="SB159">
            <v>0.1875</v>
          </cell>
          <cell r="SC159">
            <v>0.41527777777777775</v>
          </cell>
          <cell r="SD159">
            <v>0.375</v>
          </cell>
          <cell r="SE159">
            <v>0</v>
          </cell>
          <cell r="SF159">
            <v>0</v>
          </cell>
          <cell r="SG159">
            <v>0.38055555555555559</v>
          </cell>
          <cell r="SH159">
            <v>0.1875</v>
          </cell>
          <cell r="SI159">
            <v>0</v>
          </cell>
          <cell r="SJ159">
            <v>0</v>
          </cell>
          <cell r="SK159">
            <v>0.36736111111111114</v>
          </cell>
          <cell r="SL159">
            <v>0.37500000000000006</v>
          </cell>
          <cell r="SM159">
            <v>0.1875</v>
          </cell>
          <cell r="SN159">
            <v>0</v>
          </cell>
          <cell r="SO159">
            <v>0.37499999999999994</v>
          </cell>
          <cell r="SP159">
            <v>0.37500000000000006</v>
          </cell>
          <cell r="SQ159">
            <v>0.37500000000000006</v>
          </cell>
          <cell r="SR159">
            <v>0.37291666666666662</v>
          </cell>
          <cell r="SS159">
            <v>0</v>
          </cell>
          <cell r="ST159">
            <v>0.37500000000000006</v>
          </cell>
          <cell r="SU159">
            <v>0.37916666666666671</v>
          </cell>
          <cell r="SV159">
            <v>0.37777777777777782</v>
          </cell>
          <cell r="SW159">
            <v>0.41597222222222213</v>
          </cell>
          <cell r="SX159">
            <v>0.18750000000000006</v>
          </cell>
          <cell r="SY159">
            <v>0</v>
          </cell>
          <cell r="SZ159">
            <v>0</v>
          </cell>
          <cell r="TA159">
            <v>0</v>
          </cell>
          <cell r="TB159">
            <v>0</v>
          </cell>
          <cell r="TC159">
            <v>0</v>
          </cell>
          <cell r="TD159">
            <v>0</v>
          </cell>
          <cell r="TF159">
            <v>0</v>
          </cell>
          <cell r="TG159">
            <v>0</v>
          </cell>
          <cell r="TH159">
            <v>0</v>
          </cell>
          <cell r="TI159">
            <v>0</v>
          </cell>
          <cell r="TJ159">
            <v>0</v>
          </cell>
          <cell r="TK159">
            <v>0</v>
          </cell>
          <cell r="TL159">
            <v>0</v>
          </cell>
          <cell r="TM159">
            <v>0</v>
          </cell>
          <cell r="TN159">
            <v>0</v>
          </cell>
          <cell r="TO159">
            <v>0</v>
          </cell>
          <cell r="TP159">
            <v>0</v>
          </cell>
          <cell r="TQ159">
            <v>0</v>
          </cell>
          <cell r="TR159">
            <v>0</v>
          </cell>
          <cell r="TS159">
            <v>0</v>
          </cell>
          <cell r="TT159">
            <v>0</v>
          </cell>
          <cell r="TU159">
            <v>0</v>
          </cell>
          <cell r="TV159">
            <v>0</v>
          </cell>
          <cell r="TW159">
            <v>0</v>
          </cell>
          <cell r="TX159">
            <v>0</v>
          </cell>
          <cell r="TY159">
            <v>0</v>
          </cell>
          <cell r="TZ159">
            <v>0</v>
          </cell>
          <cell r="UA159">
            <v>0</v>
          </cell>
          <cell r="UB159">
            <v>0</v>
          </cell>
          <cell r="UC159">
            <v>0</v>
          </cell>
          <cell r="UD159">
            <v>0</v>
          </cell>
          <cell r="UE159">
            <v>0</v>
          </cell>
          <cell r="UF159">
            <v>0</v>
          </cell>
          <cell r="UG159">
            <v>0</v>
          </cell>
          <cell r="UH159">
            <v>0</v>
          </cell>
          <cell r="UI159">
            <v>0</v>
          </cell>
          <cell r="UJ159">
            <v>0</v>
          </cell>
          <cell r="UL159">
            <v>0</v>
          </cell>
          <cell r="UM159">
            <v>0</v>
          </cell>
          <cell r="UN159">
            <v>0</v>
          </cell>
          <cell r="UO159">
            <v>0</v>
          </cell>
          <cell r="UP159">
            <v>0</v>
          </cell>
          <cell r="UQ159">
            <v>0</v>
          </cell>
          <cell r="UR159">
            <v>0</v>
          </cell>
          <cell r="US159">
            <v>0</v>
          </cell>
          <cell r="UT159">
            <v>0</v>
          </cell>
          <cell r="UU159">
            <v>0</v>
          </cell>
          <cell r="UV159">
            <v>0</v>
          </cell>
          <cell r="UW159">
            <v>0</v>
          </cell>
          <cell r="UX159">
            <v>0</v>
          </cell>
          <cell r="UY159">
            <v>0</v>
          </cell>
          <cell r="UZ159">
            <v>0</v>
          </cell>
          <cell r="VA159">
            <v>0</v>
          </cell>
          <cell r="VB159">
            <v>0</v>
          </cell>
          <cell r="VC159">
            <v>0</v>
          </cell>
          <cell r="VD159">
            <v>0</v>
          </cell>
          <cell r="VE159">
            <v>0</v>
          </cell>
          <cell r="VF159">
            <v>0</v>
          </cell>
          <cell r="VG159">
            <v>0</v>
          </cell>
          <cell r="VH159">
            <v>0</v>
          </cell>
          <cell r="VI159">
            <v>0</v>
          </cell>
          <cell r="VJ159">
            <v>0</v>
          </cell>
          <cell r="VK159">
            <v>0</v>
          </cell>
          <cell r="VL159">
            <v>0</v>
          </cell>
          <cell r="VM159">
            <v>0</v>
          </cell>
          <cell r="VN159">
            <v>0</v>
          </cell>
          <cell r="VO159">
            <v>0</v>
          </cell>
          <cell r="VP159">
            <v>0</v>
          </cell>
          <cell r="VR159">
            <v>21</v>
          </cell>
          <cell r="VS159">
            <v>28</v>
          </cell>
          <cell r="VT159">
            <v>21</v>
          </cell>
          <cell r="VU159">
            <v>19</v>
          </cell>
          <cell r="VV159">
            <v>7</v>
          </cell>
          <cell r="VW159">
            <v>0</v>
          </cell>
          <cell r="VX159">
            <v>0</v>
          </cell>
          <cell r="VY159">
            <v>0</v>
          </cell>
          <cell r="VZ159">
            <v>0</v>
          </cell>
          <cell r="WA159">
            <v>0</v>
          </cell>
          <cell r="WB159">
            <v>0</v>
          </cell>
          <cell r="WC159">
            <v>0</v>
          </cell>
          <cell r="WD159">
            <v>0</v>
          </cell>
          <cell r="WE159">
            <v>1</v>
          </cell>
          <cell r="WF159">
            <v>0</v>
          </cell>
          <cell r="WG159">
            <v>1</v>
          </cell>
          <cell r="WH159">
            <v>0</v>
          </cell>
          <cell r="WI159">
            <v>0</v>
          </cell>
          <cell r="WJ159">
            <v>2</v>
          </cell>
          <cell r="WK159">
            <v>0</v>
          </cell>
          <cell r="WL159">
            <v>0</v>
          </cell>
          <cell r="WM159">
            <v>0</v>
          </cell>
          <cell r="WN159">
            <v>0</v>
          </cell>
          <cell r="WO159">
            <v>4</v>
          </cell>
          <cell r="WP159">
            <v>0</v>
          </cell>
          <cell r="WQ159">
            <v>3</v>
          </cell>
          <cell r="WR159">
            <v>0</v>
          </cell>
          <cell r="WS159">
            <v>3</v>
          </cell>
          <cell r="WT159">
            <v>0</v>
          </cell>
          <cell r="WU159">
            <v>0</v>
          </cell>
          <cell r="WV159">
            <v>2</v>
          </cell>
          <cell r="WW159">
            <v>2</v>
          </cell>
          <cell r="WX159">
            <v>4</v>
          </cell>
          <cell r="WY159">
            <v>0</v>
          </cell>
          <cell r="WZ159">
            <v>0</v>
          </cell>
          <cell r="XA159">
            <v>0</v>
          </cell>
          <cell r="XB159">
            <v>0</v>
          </cell>
          <cell r="XC159">
            <v>0</v>
          </cell>
          <cell r="XD159">
            <v>0</v>
          </cell>
          <cell r="XE159">
            <v>0</v>
          </cell>
          <cell r="XF159">
            <v>0</v>
          </cell>
          <cell r="XG159">
            <v>0</v>
          </cell>
          <cell r="XH159">
            <v>0</v>
          </cell>
          <cell r="XI159">
            <v>0</v>
          </cell>
          <cell r="XJ159">
            <v>0</v>
          </cell>
          <cell r="XK159">
            <v>7</v>
          </cell>
          <cell r="XL159">
            <v>7</v>
          </cell>
          <cell r="XM159">
            <v>5</v>
          </cell>
          <cell r="XN159">
            <v>19</v>
          </cell>
          <cell r="XO159">
            <v>0</v>
          </cell>
          <cell r="XP159">
            <v>0</v>
          </cell>
          <cell r="XQ159">
            <v>0</v>
          </cell>
          <cell r="XR159">
            <v>0</v>
          </cell>
          <cell r="XS159">
            <v>0</v>
          </cell>
          <cell r="XT159">
            <v>0</v>
          </cell>
          <cell r="XU159">
            <v>0</v>
          </cell>
          <cell r="XV159">
            <v>0</v>
          </cell>
          <cell r="XW159">
            <v>1</v>
          </cell>
          <cell r="XX159">
            <v>2</v>
          </cell>
          <cell r="XY159">
            <v>2</v>
          </cell>
          <cell r="XZ159">
            <v>5</v>
          </cell>
          <cell r="YA159">
            <v>0</v>
          </cell>
          <cell r="YB159">
            <v>0</v>
          </cell>
          <cell r="YC159">
            <v>0</v>
          </cell>
          <cell r="YD159">
            <v>0</v>
          </cell>
          <cell r="YE159">
            <v>0</v>
          </cell>
          <cell r="YF159">
            <v>38</v>
          </cell>
          <cell r="YG159">
            <v>1</v>
          </cell>
          <cell r="YH159">
            <v>1</v>
          </cell>
          <cell r="YI159">
            <v>1</v>
          </cell>
          <cell r="YJ159">
            <v>1</v>
          </cell>
          <cell r="YL159">
            <v>1</v>
          </cell>
          <cell r="YM159" t="str">
            <v>B</v>
          </cell>
          <cell r="YN159">
            <v>1</v>
          </cell>
          <cell r="YO159">
            <v>0</v>
          </cell>
          <cell r="YP159">
            <v>1</v>
          </cell>
        </row>
        <row r="160">
          <cell r="B160" t="str">
            <v>REZA ANGGRIANI</v>
          </cell>
          <cell r="C160">
            <v>97926</v>
          </cell>
          <cell r="D160" t="str">
            <v>SBY TO BDG</v>
          </cell>
          <cell r="E160" t="str">
            <v>ISLAM</v>
          </cell>
          <cell r="F160" t="str">
            <v>PKWT</v>
          </cell>
          <cell r="G160" t="str">
            <v>POSTPAID</v>
          </cell>
          <cell r="J160">
            <v>17012485</v>
          </cell>
          <cell r="K160">
            <v>570098</v>
          </cell>
          <cell r="L160" t="str">
            <v>PEREMPUAN</v>
          </cell>
          <cell r="M160" t="str">
            <v>AGENT POSTPAID</v>
          </cell>
          <cell r="N160" t="str">
            <v>RITA</v>
          </cell>
          <cell r="O160" t="str">
            <v>RIKA RIANY</v>
          </cell>
          <cell r="Q160">
            <v>0</v>
          </cell>
          <cell r="S160" t="str">
            <v>LP</v>
          </cell>
          <cell r="AB160">
            <v>0</v>
          </cell>
          <cell r="AD160" t="str">
            <v>LP</v>
          </cell>
          <cell r="AM160">
            <v>0.3833333333333333</v>
          </cell>
          <cell r="AN160">
            <v>30</v>
          </cell>
          <cell r="AO160" t="str">
            <v>TDT</v>
          </cell>
          <cell r="AP160" t="str">
            <v>YAYU DAHLINA</v>
          </cell>
          <cell r="AX160">
            <v>0.41597222222222219</v>
          </cell>
          <cell r="AY160">
            <v>24</v>
          </cell>
          <cell r="AZ160" t="str">
            <v>H</v>
          </cell>
          <cell r="BI160">
            <v>0.41805555555555568</v>
          </cell>
          <cell r="BJ160">
            <v>26</v>
          </cell>
          <cell r="BK160" t="str">
            <v>H</v>
          </cell>
          <cell r="BT160">
            <v>0.18680555555555556</v>
          </cell>
          <cell r="BU160" t="str">
            <v>66-2</v>
          </cell>
          <cell r="BV160" t="str">
            <v>H</v>
          </cell>
          <cell r="CE160">
            <v>0.1875</v>
          </cell>
          <cell r="CF160" t="str">
            <v>66-2</v>
          </cell>
          <cell r="CG160" t="str">
            <v>H</v>
          </cell>
          <cell r="CP160">
            <v>0</v>
          </cell>
          <cell r="CR160" t="str">
            <v>LP</v>
          </cell>
          <cell r="DA160">
            <v>0</v>
          </cell>
          <cell r="DC160" t="str">
            <v>C</v>
          </cell>
          <cell r="DL160">
            <v>0</v>
          </cell>
          <cell r="DN160" t="str">
            <v>S</v>
          </cell>
          <cell r="DO160" t="str">
            <v>WINA PUJI ASTARI</v>
          </cell>
          <cell r="DQ160" t="str">
            <v>BATUK</v>
          </cell>
          <cell r="DW160">
            <v>0.375</v>
          </cell>
          <cell r="DX160">
            <v>33</v>
          </cell>
          <cell r="DY160" t="str">
            <v>TDT</v>
          </cell>
          <cell r="DZ160" t="str">
            <v>WINA PUJI ASTARI</v>
          </cell>
          <cell r="EH160">
            <v>0.375</v>
          </cell>
          <cell r="EI160">
            <v>30</v>
          </cell>
          <cell r="EJ160" t="str">
            <v>H</v>
          </cell>
          <cell r="ES160">
            <v>0.18680555555555567</v>
          </cell>
          <cell r="ET160" t="str">
            <v>66-2</v>
          </cell>
          <cell r="EU160" t="str">
            <v>H</v>
          </cell>
          <cell r="FD160">
            <v>0</v>
          </cell>
          <cell r="FF160" t="str">
            <v>LP</v>
          </cell>
          <cell r="FO160">
            <v>0</v>
          </cell>
          <cell r="FQ160" t="str">
            <v>LP</v>
          </cell>
          <cell r="FZ160">
            <v>0.375</v>
          </cell>
          <cell r="GA160">
            <v>22</v>
          </cell>
          <cell r="GB160" t="str">
            <v>H</v>
          </cell>
          <cell r="GK160">
            <v>0.37777777777777782</v>
          </cell>
          <cell r="GL160">
            <v>32</v>
          </cell>
          <cell r="GM160" t="str">
            <v>TDP</v>
          </cell>
          <cell r="GN160" t="str">
            <v>WIDI HAYATI NINGRUM</v>
          </cell>
          <cell r="GO160" t="str">
            <v>NPS</v>
          </cell>
          <cell r="GV160">
            <v>0.37708333333333338</v>
          </cell>
          <cell r="GW160">
            <v>32</v>
          </cell>
          <cell r="GX160" t="str">
            <v>H</v>
          </cell>
          <cell r="HG160">
            <v>0.37638888888888888</v>
          </cell>
          <cell r="HH160">
            <v>33</v>
          </cell>
          <cell r="HI160" t="str">
            <v>H</v>
          </cell>
          <cell r="HR160">
            <v>0</v>
          </cell>
          <cell r="HT160" t="str">
            <v>LP</v>
          </cell>
          <cell r="IC160">
            <v>0.38333333333333336</v>
          </cell>
          <cell r="ID160">
            <v>32</v>
          </cell>
          <cell r="IE160" t="str">
            <v>TDT</v>
          </cell>
          <cell r="IF160" t="str">
            <v>WINA PUJI ASTARI</v>
          </cell>
          <cell r="IN160">
            <v>0.38402777777777786</v>
          </cell>
          <cell r="IO160">
            <v>25</v>
          </cell>
          <cell r="IP160" t="str">
            <v>H</v>
          </cell>
          <cell r="JF160">
            <v>0.38541666666666669</v>
          </cell>
          <cell r="JG160">
            <v>32</v>
          </cell>
          <cell r="JH160" t="str">
            <v>H</v>
          </cell>
          <cell r="JQ160">
            <v>1.1868055555555557</v>
          </cell>
          <cell r="JR160" t="str">
            <v>38-2</v>
          </cell>
          <cell r="JS160" t="str">
            <v>H</v>
          </cell>
          <cell r="KB160">
            <v>0.18472222222222229</v>
          </cell>
          <cell r="KD160" t="str">
            <v>LM</v>
          </cell>
          <cell r="KM160">
            <v>0.37291666666666662</v>
          </cell>
          <cell r="KN160">
            <v>24</v>
          </cell>
          <cell r="KO160" t="str">
            <v>H</v>
          </cell>
          <cell r="KX160">
            <v>0.38402777777777775</v>
          </cell>
          <cell r="KY160">
            <v>30</v>
          </cell>
          <cell r="KZ160" t="str">
            <v>H</v>
          </cell>
          <cell r="LI160">
            <v>0.42291666666666672</v>
          </cell>
          <cell r="LJ160">
            <v>30</v>
          </cell>
          <cell r="LK160" t="str">
            <v>H</v>
          </cell>
          <cell r="NB160">
            <v>0</v>
          </cell>
          <cell r="NC160">
            <v>0</v>
          </cell>
          <cell r="ND160">
            <v>30</v>
          </cell>
          <cell r="NE160">
            <v>24</v>
          </cell>
          <cell r="NF160">
            <v>26</v>
          </cell>
          <cell r="NG160" t="str">
            <v>66-2</v>
          </cell>
          <cell r="NH160" t="str">
            <v>66-2</v>
          </cell>
          <cell r="NI160">
            <v>0</v>
          </cell>
          <cell r="NJ160">
            <v>0</v>
          </cell>
          <cell r="NK160">
            <v>0</v>
          </cell>
          <cell r="NL160">
            <v>33</v>
          </cell>
          <cell r="NM160">
            <v>30</v>
          </cell>
          <cell r="NN160" t="str">
            <v>66-2</v>
          </cell>
          <cell r="NO160">
            <v>0</v>
          </cell>
          <cell r="NP160">
            <v>0</v>
          </cell>
          <cell r="NQ160">
            <v>22</v>
          </cell>
          <cell r="NR160">
            <v>32</v>
          </cell>
          <cell r="NS160">
            <v>32</v>
          </cell>
          <cell r="NT160">
            <v>33</v>
          </cell>
          <cell r="NU160">
            <v>0</v>
          </cell>
          <cell r="NV160">
            <v>32</v>
          </cell>
          <cell r="NW160">
            <v>25</v>
          </cell>
          <cell r="NX160">
            <v>32</v>
          </cell>
          <cell r="NY160" t="str">
            <v>38-2</v>
          </cell>
          <cell r="NZ160">
            <v>0</v>
          </cell>
          <cell r="OA160">
            <v>24</v>
          </cell>
          <cell r="OB160">
            <v>30</v>
          </cell>
          <cell r="OC160">
            <v>30</v>
          </cell>
          <cell r="OD160">
            <v>0</v>
          </cell>
          <cell r="OE160">
            <v>0</v>
          </cell>
          <cell r="OF160">
            <v>0</v>
          </cell>
          <cell r="OH160" t="str">
            <v>LP</v>
          </cell>
          <cell r="OI160" t="str">
            <v>LP</v>
          </cell>
          <cell r="OJ160" t="str">
            <v>TDT</v>
          </cell>
          <cell r="OK160" t="str">
            <v>H</v>
          </cell>
          <cell r="OL160" t="str">
            <v>H</v>
          </cell>
          <cell r="OM160" t="str">
            <v>H</v>
          </cell>
          <cell r="ON160" t="str">
            <v>H</v>
          </cell>
          <cell r="OO160" t="str">
            <v>LP</v>
          </cell>
          <cell r="OP160" t="str">
            <v>C</v>
          </cell>
          <cell r="OQ160" t="str">
            <v>S</v>
          </cell>
          <cell r="OR160" t="str">
            <v>TDT</v>
          </cell>
          <cell r="OS160" t="str">
            <v>H</v>
          </cell>
          <cell r="OT160" t="str">
            <v>H</v>
          </cell>
          <cell r="OU160" t="str">
            <v>LP</v>
          </cell>
          <cell r="OV160" t="str">
            <v>LP</v>
          </cell>
          <cell r="OW160" t="str">
            <v>H</v>
          </cell>
          <cell r="OX160" t="str">
            <v>TDP</v>
          </cell>
          <cell r="OY160" t="str">
            <v>H</v>
          </cell>
          <cell r="OZ160" t="str">
            <v>H</v>
          </cell>
          <cell r="PA160" t="str">
            <v>LP</v>
          </cell>
          <cell r="PB160" t="str">
            <v>TDT</v>
          </cell>
          <cell r="PC160" t="str">
            <v>H</v>
          </cell>
          <cell r="PD160" t="str">
            <v>H</v>
          </cell>
          <cell r="PE160" t="str">
            <v>H</v>
          </cell>
          <cell r="PF160" t="str">
            <v>LM</v>
          </cell>
          <cell r="PG160" t="str">
            <v>H</v>
          </cell>
          <cell r="PH160" t="str">
            <v>H</v>
          </cell>
          <cell r="PI160" t="str">
            <v>H</v>
          </cell>
          <cell r="PJ160">
            <v>0</v>
          </cell>
          <cell r="PK160">
            <v>0</v>
          </cell>
          <cell r="PL160">
            <v>0</v>
          </cell>
          <cell r="PN160">
            <v>0</v>
          </cell>
          <cell r="PO160">
            <v>0</v>
          </cell>
          <cell r="PP160" t="str">
            <v>YAYU DAHLINA</v>
          </cell>
          <cell r="PQ160">
            <v>0</v>
          </cell>
          <cell r="PR160">
            <v>0</v>
          </cell>
          <cell r="PS160">
            <v>0</v>
          </cell>
          <cell r="PT160">
            <v>0</v>
          </cell>
          <cell r="PU160">
            <v>0</v>
          </cell>
          <cell r="PV160">
            <v>0</v>
          </cell>
          <cell r="PW160" t="str">
            <v>WINA PUJI ASTARI</v>
          </cell>
          <cell r="PX160" t="str">
            <v>WINA PUJI ASTARI</v>
          </cell>
          <cell r="PY160">
            <v>0</v>
          </cell>
          <cell r="PZ160">
            <v>0</v>
          </cell>
          <cell r="QA160">
            <v>0</v>
          </cell>
          <cell r="QB160">
            <v>0</v>
          </cell>
          <cell r="QC160">
            <v>0</v>
          </cell>
          <cell r="QD160" t="str">
            <v>WIDI HAYATI NINGRUM</v>
          </cell>
          <cell r="QE160">
            <v>0</v>
          </cell>
          <cell r="QF160">
            <v>0</v>
          </cell>
          <cell r="QG160">
            <v>0</v>
          </cell>
          <cell r="QH160" t="str">
            <v>WINA PUJI ASTARI</v>
          </cell>
          <cell r="QI160">
            <v>0</v>
          </cell>
          <cell r="QJ160">
            <v>0</v>
          </cell>
          <cell r="QK160">
            <v>0</v>
          </cell>
          <cell r="QL160">
            <v>0</v>
          </cell>
          <cell r="QM160">
            <v>0</v>
          </cell>
          <cell r="QN160">
            <v>0</v>
          </cell>
          <cell r="QO160">
            <v>0</v>
          </cell>
          <cell r="QP160">
            <v>0</v>
          </cell>
          <cell r="QQ160">
            <v>0</v>
          </cell>
          <cell r="QR160">
            <v>0</v>
          </cell>
          <cell r="QT160">
            <v>0</v>
          </cell>
          <cell r="QU160">
            <v>0</v>
          </cell>
          <cell r="QV160">
            <v>0</v>
          </cell>
          <cell r="QW160">
            <v>0</v>
          </cell>
          <cell r="QX160">
            <v>0</v>
          </cell>
          <cell r="QY160">
            <v>0</v>
          </cell>
          <cell r="QZ160">
            <v>0</v>
          </cell>
          <cell r="RA160">
            <v>0</v>
          </cell>
          <cell r="RB160">
            <v>0</v>
          </cell>
          <cell r="RC160">
            <v>0</v>
          </cell>
          <cell r="RD160">
            <v>0</v>
          </cell>
          <cell r="RE160">
            <v>0</v>
          </cell>
          <cell r="RF160">
            <v>0</v>
          </cell>
          <cell r="RG160">
            <v>0</v>
          </cell>
          <cell r="RH160">
            <v>0</v>
          </cell>
          <cell r="RI160">
            <v>0</v>
          </cell>
          <cell r="RJ160" t="str">
            <v>NPS</v>
          </cell>
          <cell r="RK160">
            <v>0</v>
          </cell>
          <cell r="RL160">
            <v>0</v>
          </cell>
          <cell r="RM160">
            <v>0</v>
          </cell>
          <cell r="RN160">
            <v>0</v>
          </cell>
          <cell r="RO160">
            <v>0</v>
          </cell>
          <cell r="RP160">
            <v>0</v>
          </cell>
          <cell r="RQ160">
            <v>0</v>
          </cell>
          <cell r="RR160">
            <v>0</v>
          </cell>
          <cell r="RS160">
            <v>0</v>
          </cell>
          <cell r="RT160">
            <v>0</v>
          </cell>
          <cell r="RU160">
            <v>0</v>
          </cell>
          <cell r="RV160">
            <v>0</v>
          </cell>
          <cell r="RW160">
            <v>0</v>
          </cell>
          <cell r="RX160">
            <v>0</v>
          </cell>
          <cell r="RZ160">
            <v>0</v>
          </cell>
          <cell r="SA160">
            <v>0</v>
          </cell>
          <cell r="SB160">
            <v>0.3833333333333333</v>
          </cell>
          <cell r="SC160">
            <v>0.41597222222222219</v>
          </cell>
          <cell r="SD160">
            <v>0.41805555555555568</v>
          </cell>
          <cell r="SE160">
            <v>0.18680555555555556</v>
          </cell>
          <cell r="SF160">
            <v>0.1875</v>
          </cell>
          <cell r="SG160">
            <v>0</v>
          </cell>
          <cell r="SH160">
            <v>0</v>
          </cell>
          <cell r="SI160">
            <v>0</v>
          </cell>
          <cell r="SJ160">
            <v>0.375</v>
          </cell>
          <cell r="SK160">
            <v>0.375</v>
          </cell>
          <cell r="SL160">
            <v>0.18680555555555567</v>
          </cell>
          <cell r="SM160">
            <v>0</v>
          </cell>
          <cell r="SN160">
            <v>0</v>
          </cell>
          <cell r="SO160">
            <v>0.375</v>
          </cell>
          <cell r="SP160">
            <v>0.37777777777777782</v>
          </cell>
          <cell r="SQ160">
            <v>0.37708333333333338</v>
          </cell>
          <cell r="SR160">
            <v>0.37638888888888888</v>
          </cell>
          <cell r="SS160">
            <v>0</v>
          </cell>
          <cell r="ST160">
            <v>0.38333333333333336</v>
          </cell>
          <cell r="SU160">
            <v>0.38402777777777786</v>
          </cell>
          <cell r="SV160">
            <v>0.38541666666666669</v>
          </cell>
          <cell r="SW160">
            <v>1.1868055555555557</v>
          </cell>
          <cell r="SX160">
            <v>0.18472222222222229</v>
          </cell>
          <cell r="SY160">
            <v>0.37291666666666662</v>
          </cell>
          <cell r="SZ160">
            <v>0.38402777777777775</v>
          </cell>
          <cell r="TA160">
            <v>0.42291666666666672</v>
          </cell>
          <cell r="TB160">
            <v>0</v>
          </cell>
          <cell r="TC160">
            <v>0</v>
          </cell>
          <cell r="TD160">
            <v>0</v>
          </cell>
          <cell r="TF160">
            <v>0</v>
          </cell>
          <cell r="TG160">
            <v>0</v>
          </cell>
          <cell r="TH160">
            <v>0</v>
          </cell>
          <cell r="TI160">
            <v>0</v>
          </cell>
          <cell r="TJ160">
            <v>0</v>
          </cell>
          <cell r="TK160">
            <v>0</v>
          </cell>
          <cell r="TL160">
            <v>0</v>
          </cell>
          <cell r="TM160">
            <v>0</v>
          </cell>
          <cell r="TN160">
            <v>0</v>
          </cell>
          <cell r="TO160">
            <v>0</v>
          </cell>
          <cell r="TP160">
            <v>0</v>
          </cell>
          <cell r="TQ160">
            <v>0</v>
          </cell>
          <cell r="TR160">
            <v>0</v>
          </cell>
          <cell r="TS160">
            <v>0</v>
          </cell>
          <cell r="TT160">
            <v>0</v>
          </cell>
          <cell r="TU160">
            <v>0</v>
          </cell>
          <cell r="TV160">
            <v>0</v>
          </cell>
          <cell r="TW160">
            <v>0</v>
          </cell>
          <cell r="TX160">
            <v>0</v>
          </cell>
          <cell r="TY160">
            <v>0</v>
          </cell>
          <cell r="TZ160">
            <v>0</v>
          </cell>
          <cell r="UA160">
            <v>0</v>
          </cell>
          <cell r="UB160">
            <v>0</v>
          </cell>
          <cell r="UC160">
            <v>0</v>
          </cell>
          <cell r="UD160">
            <v>0</v>
          </cell>
          <cell r="UE160">
            <v>0</v>
          </cell>
          <cell r="UF160">
            <v>0</v>
          </cell>
          <cell r="UG160">
            <v>0</v>
          </cell>
          <cell r="UH160">
            <v>0</v>
          </cell>
          <cell r="UI160">
            <v>0</v>
          </cell>
          <cell r="UJ160">
            <v>0</v>
          </cell>
          <cell r="UL160">
            <v>0</v>
          </cell>
          <cell r="UM160">
            <v>0</v>
          </cell>
          <cell r="UN160">
            <v>0</v>
          </cell>
          <cell r="UO160">
            <v>0</v>
          </cell>
          <cell r="UP160">
            <v>0</v>
          </cell>
          <cell r="UQ160">
            <v>0</v>
          </cell>
          <cell r="UR160">
            <v>0</v>
          </cell>
          <cell r="US160">
            <v>0</v>
          </cell>
          <cell r="UT160">
            <v>0</v>
          </cell>
          <cell r="UU160">
            <v>0</v>
          </cell>
          <cell r="UV160">
            <v>0</v>
          </cell>
          <cell r="UW160">
            <v>0</v>
          </cell>
          <cell r="UX160">
            <v>0</v>
          </cell>
          <cell r="UY160">
            <v>0</v>
          </cell>
          <cell r="UZ160">
            <v>0</v>
          </cell>
          <cell r="VA160">
            <v>0</v>
          </cell>
          <cell r="VB160">
            <v>0</v>
          </cell>
          <cell r="VC160">
            <v>0</v>
          </cell>
          <cell r="VD160">
            <v>0</v>
          </cell>
          <cell r="VE160">
            <v>0</v>
          </cell>
          <cell r="VF160">
            <v>0</v>
          </cell>
          <cell r="VG160">
            <v>0</v>
          </cell>
          <cell r="VH160">
            <v>0</v>
          </cell>
          <cell r="VI160">
            <v>0</v>
          </cell>
          <cell r="VJ160">
            <v>0</v>
          </cell>
          <cell r="VK160">
            <v>0</v>
          </cell>
          <cell r="VL160">
            <v>0</v>
          </cell>
          <cell r="VM160">
            <v>0</v>
          </cell>
          <cell r="VN160">
            <v>0</v>
          </cell>
          <cell r="VO160">
            <v>0</v>
          </cell>
          <cell r="VP160">
            <v>0</v>
          </cell>
          <cell r="VR160">
            <v>21</v>
          </cell>
          <cell r="VS160">
            <v>28</v>
          </cell>
          <cell r="VT160">
            <v>20</v>
          </cell>
          <cell r="VU160">
            <v>19</v>
          </cell>
          <cell r="VV160">
            <v>7</v>
          </cell>
          <cell r="VW160">
            <v>1</v>
          </cell>
          <cell r="VX160">
            <v>0</v>
          </cell>
          <cell r="VY160">
            <v>1</v>
          </cell>
          <cell r="VZ160">
            <v>0</v>
          </cell>
          <cell r="WA160">
            <v>0</v>
          </cell>
          <cell r="WB160">
            <v>0</v>
          </cell>
          <cell r="WC160">
            <v>0</v>
          </cell>
          <cell r="WD160">
            <v>1</v>
          </cell>
          <cell r="WE160">
            <v>1</v>
          </cell>
          <cell r="WF160">
            <v>0</v>
          </cell>
          <cell r="WG160">
            <v>0</v>
          </cell>
          <cell r="WH160">
            <v>0</v>
          </cell>
          <cell r="WI160">
            <v>0</v>
          </cell>
          <cell r="WJ160">
            <v>1</v>
          </cell>
          <cell r="WK160">
            <v>0</v>
          </cell>
          <cell r="WL160">
            <v>0</v>
          </cell>
          <cell r="WM160">
            <v>0</v>
          </cell>
          <cell r="WN160">
            <v>0</v>
          </cell>
          <cell r="WO160">
            <v>3</v>
          </cell>
          <cell r="WP160">
            <v>1</v>
          </cell>
          <cell r="WQ160">
            <v>3</v>
          </cell>
          <cell r="WR160">
            <v>1</v>
          </cell>
          <cell r="WS160">
            <v>4</v>
          </cell>
          <cell r="WT160">
            <v>0</v>
          </cell>
          <cell r="WU160">
            <v>0</v>
          </cell>
          <cell r="WV160">
            <v>0</v>
          </cell>
          <cell r="WW160">
            <v>0</v>
          </cell>
          <cell r="WX160">
            <v>0</v>
          </cell>
          <cell r="WY160">
            <v>1</v>
          </cell>
          <cell r="WZ160">
            <v>0</v>
          </cell>
          <cell r="XA160">
            <v>0</v>
          </cell>
          <cell r="XB160">
            <v>0</v>
          </cell>
          <cell r="XC160">
            <v>0</v>
          </cell>
          <cell r="XD160">
            <v>0</v>
          </cell>
          <cell r="XE160">
            <v>1</v>
          </cell>
          <cell r="XF160">
            <v>0</v>
          </cell>
          <cell r="XG160">
            <v>0</v>
          </cell>
          <cell r="XH160">
            <v>0</v>
          </cell>
          <cell r="XI160">
            <v>0</v>
          </cell>
          <cell r="XJ160">
            <v>1</v>
          </cell>
          <cell r="XK160">
            <v>5</v>
          </cell>
          <cell r="XL160">
            <v>7</v>
          </cell>
          <cell r="XM160">
            <v>7</v>
          </cell>
          <cell r="XN160">
            <v>19</v>
          </cell>
          <cell r="XO160">
            <v>1</v>
          </cell>
          <cell r="XP160">
            <v>0</v>
          </cell>
          <cell r="XQ160">
            <v>0</v>
          </cell>
          <cell r="XR160">
            <v>1</v>
          </cell>
          <cell r="XS160">
            <v>0</v>
          </cell>
          <cell r="XT160">
            <v>0</v>
          </cell>
          <cell r="XU160">
            <v>0</v>
          </cell>
          <cell r="XV160">
            <v>0</v>
          </cell>
          <cell r="XW160">
            <v>3</v>
          </cell>
          <cell r="XX160">
            <v>3</v>
          </cell>
          <cell r="XY160">
            <v>3</v>
          </cell>
          <cell r="XZ160">
            <v>9</v>
          </cell>
          <cell r="YA160">
            <v>0</v>
          </cell>
          <cell r="YB160">
            <v>0</v>
          </cell>
          <cell r="YC160">
            <v>0</v>
          </cell>
          <cell r="YD160">
            <v>0</v>
          </cell>
          <cell r="YE160">
            <v>0</v>
          </cell>
          <cell r="YF160">
            <v>39</v>
          </cell>
          <cell r="YG160">
            <v>0.83333333333333337</v>
          </cell>
          <cell r="YH160">
            <v>1</v>
          </cell>
          <cell r="YI160">
            <v>1</v>
          </cell>
          <cell r="YJ160">
            <v>0.95</v>
          </cell>
          <cell r="YL160">
            <v>0.93548387096774199</v>
          </cell>
          <cell r="YM160" t="str">
            <v>B</v>
          </cell>
          <cell r="YN160">
            <v>0.93548387096774199</v>
          </cell>
          <cell r="YO160">
            <v>1</v>
          </cell>
          <cell r="YP160">
            <v>0.95</v>
          </cell>
        </row>
        <row r="161">
          <cell r="B161" t="str">
            <v>IIQ SITI ROFIQOH</v>
          </cell>
          <cell r="C161">
            <v>156229</v>
          </cell>
          <cell r="D161" t="str">
            <v>11</v>
          </cell>
          <cell r="E161" t="str">
            <v>ISLAM</v>
          </cell>
          <cell r="F161" t="str">
            <v>PHL</v>
          </cell>
          <cell r="G161" t="str">
            <v>POSTPAID</v>
          </cell>
          <cell r="J161">
            <v>19232843</v>
          </cell>
          <cell r="K161">
            <v>570203</v>
          </cell>
          <cell r="L161" t="str">
            <v>PEREMPUAN</v>
          </cell>
          <cell r="M161" t="str">
            <v>AGENT POSTPAID</v>
          </cell>
          <cell r="N161" t="str">
            <v>WIDA MIRAWATI</v>
          </cell>
          <cell r="O161" t="str">
            <v>AAN YANUAR</v>
          </cell>
          <cell r="Q161">
            <v>0</v>
          </cell>
          <cell r="S161" t="str">
            <v>LP</v>
          </cell>
          <cell r="AB161">
            <v>0.375</v>
          </cell>
          <cell r="AC161">
            <v>22</v>
          </cell>
          <cell r="AD161" t="str">
            <v>H</v>
          </cell>
          <cell r="AM161">
            <v>0.39722222222222203</v>
          </cell>
          <cell r="AN161">
            <v>28</v>
          </cell>
          <cell r="AO161" t="str">
            <v>H</v>
          </cell>
          <cell r="AX161">
            <v>0</v>
          </cell>
          <cell r="AZ161" t="str">
            <v>TLPL</v>
          </cell>
          <cell r="BA161" t="str">
            <v>YULITA KUSDIANI</v>
          </cell>
          <cell r="BB161" t="str">
            <v>QA SCORE</v>
          </cell>
          <cell r="BI161">
            <v>0</v>
          </cell>
          <cell r="BK161" t="str">
            <v>LP</v>
          </cell>
          <cell r="BT161">
            <v>0.36597222222222192</v>
          </cell>
          <cell r="BU161">
            <v>22</v>
          </cell>
          <cell r="BV161" t="str">
            <v>TLPM</v>
          </cell>
          <cell r="BW161" t="str">
            <v>YULITA KUSDIANI</v>
          </cell>
          <cell r="BX161" t="str">
            <v>QA SCORE</v>
          </cell>
          <cell r="CE161">
            <v>2.3451388888888891</v>
          </cell>
          <cell r="CF161">
            <v>23</v>
          </cell>
          <cell r="CG161" t="str">
            <v>H</v>
          </cell>
          <cell r="CP161">
            <v>0.38541666666666674</v>
          </cell>
          <cell r="CQ161">
            <v>22</v>
          </cell>
          <cell r="CR161" t="str">
            <v>TDP</v>
          </cell>
          <cell r="CS161" t="str">
            <v>WINA NURFAUZIAH</v>
          </cell>
          <cell r="CT161" t="str">
            <v>KETEPATAN LOGIN</v>
          </cell>
          <cell r="DA161">
            <v>0.36597222222222248</v>
          </cell>
          <cell r="DB161">
            <v>30</v>
          </cell>
          <cell r="DC161" t="str">
            <v>H</v>
          </cell>
          <cell r="DL161">
            <v>0.35694444444444451</v>
          </cell>
          <cell r="DM161">
            <v>32</v>
          </cell>
          <cell r="DN161" t="str">
            <v>H</v>
          </cell>
          <cell r="DW161">
            <v>0.3520833333333333</v>
          </cell>
          <cell r="DX161">
            <v>48</v>
          </cell>
          <cell r="DY161" t="str">
            <v>H</v>
          </cell>
          <cell r="EH161">
            <v>0</v>
          </cell>
          <cell r="EJ161" t="str">
            <v>LP</v>
          </cell>
          <cell r="ES161">
            <v>0</v>
          </cell>
          <cell r="EU161" t="str">
            <v>LP</v>
          </cell>
          <cell r="FD161">
            <v>0.35972222222222217</v>
          </cell>
          <cell r="FE161">
            <v>22</v>
          </cell>
          <cell r="FF161" t="str">
            <v>H</v>
          </cell>
          <cell r="FO161">
            <v>0.30555555555555564</v>
          </cell>
          <cell r="FP161">
            <v>26</v>
          </cell>
          <cell r="FQ161" t="str">
            <v>IMP</v>
          </cell>
          <cell r="FU161" t="str">
            <v xml:space="preserve">demam, radang tenggorok, sakit kepala, flu </v>
          </cell>
          <cell r="FZ161">
            <v>0.35902777777777783</v>
          </cell>
          <cell r="GA161">
            <v>41</v>
          </cell>
          <cell r="GB161" t="str">
            <v>H</v>
          </cell>
          <cell r="GK161">
            <v>0</v>
          </cell>
          <cell r="GM161" t="str">
            <v>LP</v>
          </cell>
          <cell r="GV161">
            <v>0.36736111111111108</v>
          </cell>
          <cell r="GW161">
            <v>25</v>
          </cell>
          <cell r="GX161" t="str">
            <v>H</v>
          </cell>
          <cell r="HG161">
            <v>0.36944444444444441</v>
          </cell>
          <cell r="HH161">
            <v>26</v>
          </cell>
          <cell r="HI161" t="str">
            <v>H</v>
          </cell>
          <cell r="HR161">
            <v>0.36527777777777776</v>
          </cell>
          <cell r="HS161">
            <v>32</v>
          </cell>
          <cell r="HT161" t="str">
            <v>H</v>
          </cell>
          <cell r="IC161">
            <v>0.35416666666666663</v>
          </cell>
          <cell r="ID161">
            <v>48</v>
          </cell>
          <cell r="IE161" t="str">
            <v>H</v>
          </cell>
          <cell r="IN161">
            <v>0</v>
          </cell>
          <cell r="IP161" t="str">
            <v>LP</v>
          </cell>
          <cell r="JF161">
            <v>0</v>
          </cell>
          <cell r="JH161" t="str">
            <v>LP</v>
          </cell>
          <cell r="JQ161">
            <v>1.3555555555555556</v>
          </cell>
          <cell r="JR161">
            <v>22</v>
          </cell>
          <cell r="JS161" t="str">
            <v>H</v>
          </cell>
          <cell r="KB161">
            <v>0.41597222222222213</v>
          </cell>
          <cell r="KC161">
            <v>25</v>
          </cell>
          <cell r="KD161" t="str">
            <v>H</v>
          </cell>
          <cell r="KM161">
            <v>0.36666666666666675</v>
          </cell>
          <cell r="KN161">
            <v>32</v>
          </cell>
          <cell r="KO161" t="str">
            <v>H</v>
          </cell>
          <cell r="KX161">
            <v>0.34791666666666665</v>
          </cell>
          <cell r="KY161">
            <v>33</v>
          </cell>
          <cell r="KZ161" t="str">
            <v>H</v>
          </cell>
          <cell r="LI161">
            <v>0</v>
          </cell>
          <cell r="LK161" t="str">
            <v>LP</v>
          </cell>
          <cell r="NB161">
            <v>0</v>
          </cell>
          <cell r="NC161">
            <v>22</v>
          </cell>
          <cell r="ND161">
            <v>28</v>
          </cell>
          <cell r="NE161">
            <v>0</v>
          </cell>
          <cell r="NF161">
            <v>0</v>
          </cell>
          <cell r="NG161">
            <v>22</v>
          </cell>
          <cell r="NH161">
            <v>23</v>
          </cell>
          <cell r="NI161">
            <v>22</v>
          </cell>
          <cell r="NJ161">
            <v>30</v>
          </cell>
          <cell r="NK161">
            <v>32</v>
          </cell>
          <cell r="NL161">
            <v>48</v>
          </cell>
          <cell r="NM161">
            <v>0</v>
          </cell>
          <cell r="NN161">
            <v>0</v>
          </cell>
          <cell r="NO161">
            <v>22</v>
          </cell>
          <cell r="NP161">
            <v>26</v>
          </cell>
          <cell r="NQ161">
            <v>41</v>
          </cell>
          <cell r="NR161">
            <v>0</v>
          </cell>
          <cell r="NS161">
            <v>25</v>
          </cell>
          <cell r="NT161">
            <v>26</v>
          </cell>
          <cell r="NU161">
            <v>32</v>
          </cell>
          <cell r="NV161">
            <v>48</v>
          </cell>
          <cell r="NW161">
            <v>0</v>
          </cell>
          <cell r="NX161">
            <v>0</v>
          </cell>
          <cell r="NY161">
            <v>22</v>
          </cell>
          <cell r="NZ161">
            <v>25</v>
          </cell>
          <cell r="OA161">
            <v>32</v>
          </cell>
          <cell r="OB161">
            <v>33</v>
          </cell>
          <cell r="OC161">
            <v>0</v>
          </cell>
          <cell r="OD161">
            <v>0</v>
          </cell>
          <cell r="OE161">
            <v>0</v>
          </cell>
          <cell r="OF161">
            <v>0</v>
          </cell>
          <cell r="OH161" t="str">
            <v>LP</v>
          </cell>
          <cell r="OI161" t="str">
            <v>H</v>
          </cell>
          <cell r="OJ161" t="str">
            <v>H</v>
          </cell>
          <cell r="OK161" t="str">
            <v>TLPL</v>
          </cell>
          <cell r="OL161" t="str">
            <v>LP</v>
          </cell>
          <cell r="OM161" t="str">
            <v>TLPM</v>
          </cell>
          <cell r="ON161" t="str">
            <v>H</v>
          </cell>
          <cell r="OO161" t="str">
            <v>TDP</v>
          </cell>
          <cell r="OP161" t="str">
            <v>H</v>
          </cell>
          <cell r="OQ161" t="str">
            <v>H</v>
          </cell>
          <cell r="OR161" t="str">
            <v>H</v>
          </cell>
          <cell r="OS161" t="str">
            <v>LP</v>
          </cell>
          <cell r="OT161" t="str">
            <v>LP</v>
          </cell>
          <cell r="OU161" t="str">
            <v>H</v>
          </cell>
          <cell r="OV161" t="str">
            <v>IMP</v>
          </cell>
          <cell r="OW161" t="str">
            <v>H</v>
          </cell>
          <cell r="OX161" t="str">
            <v>LP</v>
          </cell>
          <cell r="OY161" t="str">
            <v>H</v>
          </cell>
          <cell r="OZ161" t="str">
            <v>H</v>
          </cell>
          <cell r="PA161" t="str">
            <v>H</v>
          </cell>
          <cell r="PB161" t="str">
            <v>H</v>
          </cell>
          <cell r="PC161" t="str">
            <v>LP</v>
          </cell>
          <cell r="PD161" t="str">
            <v>LP</v>
          </cell>
          <cell r="PE161" t="str">
            <v>H</v>
          </cell>
          <cell r="PF161" t="str">
            <v>H</v>
          </cell>
          <cell r="PG161" t="str">
            <v>H</v>
          </cell>
          <cell r="PH161" t="str">
            <v>H</v>
          </cell>
          <cell r="PI161" t="str">
            <v>LP</v>
          </cell>
          <cell r="PJ161">
            <v>0</v>
          </cell>
          <cell r="PK161">
            <v>0</v>
          </cell>
          <cell r="PL161">
            <v>0</v>
          </cell>
          <cell r="PN161">
            <v>0</v>
          </cell>
          <cell r="PO161">
            <v>0</v>
          </cell>
          <cell r="PP161">
            <v>0</v>
          </cell>
          <cell r="PQ161" t="str">
            <v>YULITA KUSDIANI</v>
          </cell>
          <cell r="PR161">
            <v>0</v>
          </cell>
          <cell r="PS161" t="str">
            <v>YULITA KUSDIANI</v>
          </cell>
          <cell r="PT161">
            <v>0</v>
          </cell>
          <cell r="PU161" t="str">
            <v>WINA NURFAUZIAH</v>
          </cell>
          <cell r="PV161">
            <v>0</v>
          </cell>
          <cell r="PW161">
            <v>0</v>
          </cell>
          <cell r="PX161">
            <v>0</v>
          </cell>
          <cell r="PY161">
            <v>0</v>
          </cell>
          <cell r="PZ161">
            <v>0</v>
          </cell>
          <cell r="QA161">
            <v>0</v>
          </cell>
          <cell r="QB161">
            <v>0</v>
          </cell>
          <cell r="QC161">
            <v>0</v>
          </cell>
          <cell r="QD161">
            <v>0</v>
          </cell>
          <cell r="QE161">
            <v>0</v>
          </cell>
          <cell r="QF161">
            <v>0</v>
          </cell>
          <cell r="QG161">
            <v>0</v>
          </cell>
          <cell r="QH161">
            <v>0</v>
          </cell>
          <cell r="QI161">
            <v>0</v>
          </cell>
          <cell r="QJ161">
            <v>0</v>
          </cell>
          <cell r="QK161">
            <v>0</v>
          </cell>
          <cell r="QL161">
            <v>0</v>
          </cell>
          <cell r="QM161">
            <v>0</v>
          </cell>
          <cell r="QN161">
            <v>0</v>
          </cell>
          <cell r="QO161">
            <v>0</v>
          </cell>
          <cell r="QP161">
            <v>0</v>
          </cell>
          <cell r="QQ161">
            <v>0</v>
          </cell>
          <cell r="QR161">
            <v>0</v>
          </cell>
          <cell r="QT161">
            <v>0</v>
          </cell>
          <cell r="QU161">
            <v>0</v>
          </cell>
          <cell r="QV161">
            <v>0</v>
          </cell>
          <cell r="QW161" t="str">
            <v>QA SCORE</v>
          </cell>
          <cell r="QX161">
            <v>0</v>
          </cell>
          <cell r="QY161" t="str">
            <v>QA SCORE</v>
          </cell>
          <cell r="QZ161">
            <v>0</v>
          </cell>
          <cell r="RA161" t="str">
            <v>KETEPATAN LOGIN</v>
          </cell>
          <cell r="RB161">
            <v>0</v>
          </cell>
          <cell r="RC161">
            <v>0</v>
          </cell>
          <cell r="RD161">
            <v>0</v>
          </cell>
          <cell r="RE161">
            <v>0</v>
          </cell>
          <cell r="RF161">
            <v>0</v>
          </cell>
          <cell r="RG161">
            <v>0</v>
          </cell>
          <cell r="RH161">
            <v>0</v>
          </cell>
          <cell r="RI161">
            <v>0</v>
          </cell>
          <cell r="RJ161">
            <v>0</v>
          </cell>
          <cell r="RK161">
            <v>0</v>
          </cell>
          <cell r="RL161">
            <v>0</v>
          </cell>
          <cell r="RM161">
            <v>0</v>
          </cell>
          <cell r="RN161">
            <v>0</v>
          </cell>
          <cell r="RO161">
            <v>0</v>
          </cell>
          <cell r="RP161">
            <v>0</v>
          </cell>
          <cell r="RQ161">
            <v>0</v>
          </cell>
          <cell r="RR161">
            <v>0</v>
          </cell>
          <cell r="RS161">
            <v>0</v>
          </cell>
          <cell r="RT161">
            <v>0</v>
          </cell>
          <cell r="RU161">
            <v>0</v>
          </cell>
          <cell r="RV161">
            <v>0</v>
          </cell>
          <cell r="RW161">
            <v>0</v>
          </cell>
          <cell r="RX161">
            <v>0</v>
          </cell>
          <cell r="RZ161">
            <v>0</v>
          </cell>
          <cell r="SA161">
            <v>0.375</v>
          </cell>
          <cell r="SB161">
            <v>0.39722222222222203</v>
          </cell>
          <cell r="SC161">
            <v>0</v>
          </cell>
          <cell r="SD161">
            <v>0</v>
          </cell>
          <cell r="SE161">
            <v>0.36597222222222192</v>
          </cell>
          <cell r="SF161">
            <v>2.3451388888888891</v>
          </cell>
          <cell r="SG161">
            <v>0.38541666666666674</v>
          </cell>
          <cell r="SH161">
            <v>0.36597222222222248</v>
          </cell>
          <cell r="SI161">
            <v>0.35694444444444451</v>
          </cell>
          <cell r="SJ161">
            <v>0.3520833333333333</v>
          </cell>
          <cell r="SK161">
            <v>0</v>
          </cell>
          <cell r="SL161">
            <v>0</v>
          </cell>
          <cell r="SM161">
            <v>0.35972222222222217</v>
          </cell>
          <cell r="SN161">
            <v>0.30555555555555564</v>
          </cell>
          <cell r="SO161">
            <v>0.35902777777777783</v>
          </cell>
          <cell r="SP161">
            <v>0</v>
          </cell>
          <cell r="SQ161">
            <v>0.36736111111111108</v>
          </cell>
          <cell r="SR161">
            <v>0.36944444444444441</v>
          </cell>
          <cell r="SS161">
            <v>0.36527777777777776</v>
          </cell>
          <cell r="ST161">
            <v>0.35416666666666663</v>
          </cell>
          <cell r="SU161">
            <v>0</v>
          </cell>
          <cell r="SV161">
            <v>0</v>
          </cell>
          <cell r="SW161">
            <v>1.3555555555555556</v>
          </cell>
          <cell r="SX161">
            <v>0.41597222222222213</v>
          </cell>
          <cell r="SY161">
            <v>0.36666666666666675</v>
          </cell>
          <cell r="SZ161">
            <v>0.34791666666666665</v>
          </cell>
          <cell r="TA161">
            <v>0</v>
          </cell>
          <cell r="TB161">
            <v>0</v>
          </cell>
          <cell r="TC161">
            <v>0</v>
          </cell>
          <cell r="TD161">
            <v>0</v>
          </cell>
          <cell r="TF161">
            <v>0</v>
          </cell>
          <cell r="TG161">
            <v>0</v>
          </cell>
          <cell r="TH161">
            <v>0</v>
          </cell>
          <cell r="TI161">
            <v>0</v>
          </cell>
          <cell r="TJ161">
            <v>0</v>
          </cell>
          <cell r="TK161">
            <v>0</v>
          </cell>
          <cell r="TL161">
            <v>0</v>
          </cell>
          <cell r="TM161">
            <v>0</v>
          </cell>
          <cell r="TN161">
            <v>0</v>
          </cell>
          <cell r="TO161">
            <v>0</v>
          </cell>
          <cell r="TP161">
            <v>0</v>
          </cell>
          <cell r="TQ161">
            <v>0</v>
          </cell>
          <cell r="TR161">
            <v>0</v>
          </cell>
          <cell r="TS161">
            <v>0</v>
          </cell>
          <cell r="TT161">
            <v>0</v>
          </cell>
          <cell r="TU161">
            <v>0</v>
          </cell>
          <cell r="TV161">
            <v>0</v>
          </cell>
          <cell r="TW161">
            <v>0</v>
          </cell>
          <cell r="TX161">
            <v>0</v>
          </cell>
          <cell r="TY161">
            <v>0</v>
          </cell>
          <cell r="TZ161">
            <v>0</v>
          </cell>
          <cell r="UA161">
            <v>0</v>
          </cell>
          <cell r="UB161">
            <v>0</v>
          </cell>
          <cell r="UC161">
            <v>0</v>
          </cell>
          <cell r="UD161">
            <v>0</v>
          </cell>
          <cell r="UE161">
            <v>0</v>
          </cell>
          <cell r="UF161">
            <v>0</v>
          </cell>
          <cell r="UG161">
            <v>0</v>
          </cell>
          <cell r="UH161">
            <v>0</v>
          </cell>
          <cell r="UI161">
            <v>0</v>
          </cell>
          <cell r="UJ161">
            <v>0</v>
          </cell>
          <cell r="UL161">
            <v>0</v>
          </cell>
          <cell r="UM161">
            <v>0</v>
          </cell>
          <cell r="UN161">
            <v>0</v>
          </cell>
          <cell r="UO161">
            <v>0</v>
          </cell>
          <cell r="UP161">
            <v>0</v>
          </cell>
          <cell r="UQ161">
            <v>0</v>
          </cell>
          <cell r="UR161">
            <v>0</v>
          </cell>
          <cell r="US161">
            <v>0</v>
          </cell>
          <cell r="UT161">
            <v>0</v>
          </cell>
          <cell r="UU161">
            <v>0</v>
          </cell>
          <cell r="UV161">
            <v>0</v>
          </cell>
          <cell r="UW161">
            <v>0</v>
          </cell>
          <cell r="UX161">
            <v>0</v>
          </cell>
          <cell r="UY161">
            <v>0</v>
          </cell>
          <cell r="UZ161">
            <v>0</v>
          </cell>
          <cell r="VA161">
            <v>0</v>
          </cell>
          <cell r="VB161">
            <v>0</v>
          </cell>
          <cell r="VC161">
            <v>0</v>
          </cell>
          <cell r="VD161">
            <v>0</v>
          </cell>
          <cell r="VE161">
            <v>0</v>
          </cell>
          <cell r="VF161">
            <v>0</v>
          </cell>
          <cell r="VG161">
            <v>0</v>
          </cell>
          <cell r="VH161">
            <v>0</v>
          </cell>
          <cell r="VI161">
            <v>0</v>
          </cell>
          <cell r="VJ161">
            <v>0</v>
          </cell>
          <cell r="VK161">
            <v>0</v>
          </cell>
          <cell r="VL161">
            <v>0</v>
          </cell>
          <cell r="VM161">
            <v>0</v>
          </cell>
          <cell r="VN161">
            <v>0</v>
          </cell>
          <cell r="VO161">
            <v>0</v>
          </cell>
          <cell r="VP161">
            <v>0</v>
          </cell>
          <cell r="VR161">
            <v>19</v>
          </cell>
          <cell r="VS161">
            <v>28</v>
          </cell>
          <cell r="VT161">
            <v>19</v>
          </cell>
          <cell r="VU161">
            <v>19</v>
          </cell>
          <cell r="VV161">
            <v>9</v>
          </cell>
          <cell r="VW161">
            <v>0</v>
          </cell>
          <cell r="VX161">
            <v>0</v>
          </cell>
          <cell r="VY161">
            <v>0</v>
          </cell>
          <cell r="VZ161">
            <v>0</v>
          </cell>
          <cell r="WA161">
            <v>0</v>
          </cell>
          <cell r="WB161">
            <v>0</v>
          </cell>
          <cell r="WC161">
            <v>0</v>
          </cell>
          <cell r="WD161">
            <v>0</v>
          </cell>
          <cell r="WE161">
            <v>0</v>
          </cell>
          <cell r="WF161">
            <v>0</v>
          </cell>
          <cell r="WG161">
            <v>0</v>
          </cell>
          <cell r="WH161">
            <v>0</v>
          </cell>
          <cell r="WI161">
            <v>0</v>
          </cell>
          <cell r="WJ161">
            <v>0</v>
          </cell>
          <cell r="WK161">
            <v>0</v>
          </cell>
          <cell r="WL161">
            <v>0</v>
          </cell>
          <cell r="WM161">
            <v>0</v>
          </cell>
          <cell r="WN161">
            <v>0</v>
          </cell>
          <cell r="WO161">
            <v>2</v>
          </cell>
          <cell r="WP161">
            <v>0</v>
          </cell>
          <cell r="WQ161">
            <v>0</v>
          </cell>
          <cell r="WR161">
            <v>1</v>
          </cell>
          <cell r="WS161">
            <v>1</v>
          </cell>
          <cell r="WT161">
            <v>1</v>
          </cell>
          <cell r="WU161">
            <v>1</v>
          </cell>
          <cell r="WV161">
            <v>0</v>
          </cell>
          <cell r="WW161">
            <v>0</v>
          </cell>
          <cell r="WX161">
            <v>2</v>
          </cell>
          <cell r="WY161">
            <v>3</v>
          </cell>
          <cell r="WZ161">
            <v>0</v>
          </cell>
          <cell r="XA161">
            <v>1</v>
          </cell>
          <cell r="XB161">
            <v>0</v>
          </cell>
          <cell r="XC161">
            <v>0</v>
          </cell>
          <cell r="XD161">
            <v>2</v>
          </cell>
          <cell r="XE161">
            <v>0</v>
          </cell>
          <cell r="XF161">
            <v>0</v>
          </cell>
          <cell r="XG161">
            <v>0</v>
          </cell>
          <cell r="XH161">
            <v>0</v>
          </cell>
          <cell r="XI161">
            <v>0</v>
          </cell>
          <cell r="XJ161">
            <v>3</v>
          </cell>
          <cell r="XK161">
            <v>7</v>
          </cell>
          <cell r="XL161">
            <v>7</v>
          </cell>
          <cell r="XM161">
            <v>5</v>
          </cell>
          <cell r="XN161">
            <v>19</v>
          </cell>
          <cell r="XO161">
            <v>0</v>
          </cell>
          <cell r="XP161">
            <v>0</v>
          </cell>
          <cell r="XQ161">
            <v>0</v>
          </cell>
          <cell r="XR161">
            <v>0</v>
          </cell>
          <cell r="XS161">
            <v>0</v>
          </cell>
          <cell r="XT161">
            <v>0</v>
          </cell>
          <cell r="XU161">
            <v>0</v>
          </cell>
          <cell r="XV161">
            <v>0</v>
          </cell>
          <cell r="XW161">
            <v>2</v>
          </cell>
          <cell r="XX161">
            <v>3</v>
          </cell>
          <cell r="XY161">
            <v>3</v>
          </cell>
          <cell r="XZ161">
            <v>8</v>
          </cell>
          <cell r="YA161">
            <v>0</v>
          </cell>
          <cell r="YB161">
            <v>0</v>
          </cell>
          <cell r="YC161">
            <v>0</v>
          </cell>
          <cell r="YD161">
            <v>0</v>
          </cell>
          <cell r="YE161">
            <v>0</v>
          </cell>
          <cell r="YF161">
            <v>38</v>
          </cell>
          <cell r="YG161">
            <v>1</v>
          </cell>
          <cell r="YH161">
            <v>1</v>
          </cell>
          <cell r="YI161">
            <v>1</v>
          </cell>
          <cell r="YJ161">
            <v>1</v>
          </cell>
          <cell r="YL161">
            <v>1</v>
          </cell>
          <cell r="YM161" t="str">
            <v>A</v>
          </cell>
          <cell r="YN161">
            <v>1</v>
          </cell>
          <cell r="YO161">
            <v>0</v>
          </cell>
          <cell r="YP161">
            <v>1</v>
          </cell>
        </row>
        <row r="162">
          <cell r="B162" t="str">
            <v>MUHAMAD BAIDHAWI</v>
          </cell>
          <cell r="C162">
            <v>86711</v>
          </cell>
          <cell r="D162" t="str">
            <v>1</v>
          </cell>
          <cell r="E162" t="str">
            <v>ISLAM</v>
          </cell>
          <cell r="F162" t="str">
            <v>PKWT</v>
          </cell>
          <cell r="G162" t="str">
            <v>POSTPAID</v>
          </cell>
          <cell r="J162">
            <v>17009101</v>
          </cell>
          <cell r="K162">
            <v>570282</v>
          </cell>
          <cell r="L162" t="str">
            <v>LAKI-LAKI</v>
          </cell>
          <cell r="M162" t="str">
            <v>AGENT POSTPAID</v>
          </cell>
          <cell r="N162" t="str">
            <v>WIDA MIRAWATI</v>
          </cell>
          <cell r="O162" t="str">
            <v>AAN YANUAR</v>
          </cell>
          <cell r="Q162">
            <v>0.37638888888888888</v>
          </cell>
          <cell r="R162">
            <v>62</v>
          </cell>
          <cell r="S162" t="str">
            <v>TDP</v>
          </cell>
          <cell r="T162" t="str">
            <v>RESA CAHYANA ALGHIFARI</v>
          </cell>
          <cell r="U162" t="str">
            <v>KETEPATAN LOGIN</v>
          </cell>
          <cell r="AB162">
            <v>0</v>
          </cell>
          <cell r="AD162" t="str">
            <v>LL</v>
          </cell>
          <cell r="AM162">
            <v>0.1875</v>
          </cell>
          <cell r="AN162" t="str">
            <v>66-2</v>
          </cell>
          <cell r="AO162" t="str">
            <v>H</v>
          </cell>
          <cell r="AX162">
            <v>0.36736111111111114</v>
          </cell>
          <cell r="AY162">
            <v>58</v>
          </cell>
          <cell r="AZ162" t="str">
            <v>H</v>
          </cell>
          <cell r="BI162">
            <v>1.3673611111111108</v>
          </cell>
          <cell r="BJ162">
            <v>62</v>
          </cell>
          <cell r="BK162" t="str">
            <v>H</v>
          </cell>
          <cell r="BT162">
            <v>0.37430555555555567</v>
          </cell>
          <cell r="BU162">
            <v>84</v>
          </cell>
          <cell r="BV162" t="str">
            <v>H</v>
          </cell>
          <cell r="CE162">
            <v>0</v>
          </cell>
          <cell r="CG162" t="str">
            <v>LL</v>
          </cell>
          <cell r="CP162">
            <v>0</v>
          </cell>
          <cell r="CR162" t="str">
            <v>LL</v>
          </cell>
          <cell r="DA162">
            <v>0.18680555555555556</v>
          </cell>
          <cell r="DB162" t="str">
            <v>67-2</v>
          </cell>
          <cell r="DC162" t="str">
            <v>H</v>
          </cell>
          <cell r="DL162">
            <v>0.37291666666666679</v>
          </cell>
          <cell r="DM162">
            <v>58</v>
          </cell>
          <cell r="DN162" t="str">
            <v>H</v>
          </cell>
          <cell r="DW162">
            <v>0.37777777777777777</v>
          </cell>
          <cell r="DX162">
            <v>62</v>
          </cell>
          <cell r="DY162" t="str">
            <v>H</v>
          </cell>
          <cell r="EH162">
            <v>0</v>
          </cell>
          <cell r="EJ162" t="str">
            <v>LL</v>
          </cell>
          <cell r="ES162">
            <v>0.37152777777777768</v>
          </cell>
          <cell r="ET162">
            <v>58</v>
          </cell>
          <cell r="EU162" t="str">
            <v>H</v>
          </cell>
          <cell r="FD162">
            <v>0.36805555555555558</v>
          </cell>
          <cell r="FE162">
            <v>58</v>
          </cell>
          <cell r="FF162" t="str">
            <v>H</v>
          </cell>
          <cell r="FO162">
            <v>0.37638888888888894</v>
          </cell>
          <cell r="FP162">
            <v>62</v>
          </cell>
          <cell r="FQ162" t="str">
            <v>H</v>
          </cell>
          <cell r="FZ162">
            <v>0.375</v>
          </cell>
          <cell r="GA162">
            <v>82</v>
          </cell>
          <cell r="GB162" t="str">
            <v>H</v>
          </cell>
          <cell r="GK162">
            <v>0</v>
          </cell>
          <cell r="GM162" t="str">
            <v>LL</v>
          </cell>
          <cell r="GV162">
            <v>0.35763888888888884</v>
          </cell>
          <cell r="GW162">
            <v>58</v>
          </cell>
          <cell r="GX162" t="str">
            <v>H</v>
          </cell>
          <cell r="HG162">
            <v>0.36875000000000002</v>
          </cell>
          <cell r="HH162">
            <v>62</v>
          </cell>
          <cell r="HI162" t="str">
            <v>H</v>
          </cell>
          <cell r="HR162">
            <v>0.37916666666666671</v>
          </cell>
          <cell r="HS162">
            <v>68</v>
          </cell>
          <cell r="HT162" t="str">
            <v>H</v>
          </cell>
          <cell r="IC162">
            <v>0</v>
          </cell>
          <cell r="IE162" t="str">
            <v>LL</v>
          </cell>
          <cell r="IN162">
            <v>0.1875</v>
          </cell>
          <cell r="IO162" t="str">
            <v>67-2</v>
          </cell>
          <cell r="IP162" t="str">
            <v>H</v>
          </cell>
          <cell r="JF162">
            <v>0.37499999999999994</v>
          </cell>
          <cell r="JG162">
            <v>84</v>
          </cell>
          <cell r="JH162" t="str">
            <v>H</v>
          </cell>
          <cell r="JQ162">
            <v>0</v>
          </cell>
          <cell r="JS162" t="str">
            <v>C</v>
          </cell>
          <cell r="KB162">
            <v>0</v>
          </cell>
          <cell r="KD162" t="str">
            <v>LL</v>
          </cell>
          <cell r="KM162">
            <v>0.18819444444444444</v>
          </cell>
          <cell r="KN162" t="str">
            <v>72-2</v>
          </cell>
          <cell r="KO162" t="str">
            <v>H</v>
          </cell>
          <cell r="KX162">
            <v>0.37569444444444439</v>
          </cell>
          <cell r="KY162">
            <v>68</v>
          </cell>
          <cell r="KZ162" t="str">
            <v>H</v>
          </cell>
          <cell r="LI162">
            <v>0.37361111111111112</v>
          </cell>
          <cell r="LJ162">
            <v>53</v>
          </cell>
          <cell r="LK162" t="str">
            <v>TDP</v>
          </cell>
          <cell r="LL162" t="str">
            <v>BRYAN WISHUDA SIHOMBING</v>
          </cell>
          <cell r="LM162" t="str">
            <v>KETEPATAN LOGIN</v>
          </cell>
          <cell r="NB162">
            <v>62</v>
          </cell>
          <cell r="NC162">
            <v>0</v>
          </cell>
          <cell r="ND162" t="str">
            <v>66-2</v>
          </cell>
          <cell r="NE162">
            <v>58</v>
          </cell>
          <cell r="NF162">
            <v>62</v>
          </cell>
          <cell r="NG162">
            <v>84</v>
          </cell>
          <cell r="NH162">
            <v>0</v>
          </cell>
          <cell r="NI162">
            <v>0</v>
          </cell>
          <cell r="NJ162" t="str">
            <v>67-2</v>
          </cell>
          <cell r="NK162">
            <v>58</v>
          </cell>
          <cell r="NL162">
            <v>62</v>
          </cell>
          <cell r="NM162">
            <v>0</v>
          </cell>
          <cell r="NN162">
            <v>58</v>
          </cell>
          <cell r="NO162">
            <v>58</v>
          </cell>
          <cell r="NP162">
            <v>62</v>
          </cell>
          <cell r="NQ162">
            <v>82</v>
          </cell>
          <cell r="NR162">
            <v>0</v>
          </cell>
          <cell r="NS162">
            <v>58</v>
          </cell>
          <cell r="NT162">
            <v>62</v>
          </cell>
          <cell r="NU162">
            <v>68</v>
          </cell>
          <cell r="NV162">
            <v>0</v>
          </cell>
          <cell r="NW162" t="str">
            <v>67-2</v>
          </cell>
          <cell r="NX162">
            <v>84</v>
          </cell>
          <cell r="NY162">
            <v>0</v>
          </cell>
          <cell r="NZ162">
            <v>0</v>
          </cell>
          <cell r="OA162" t="str">
            <v>72-2</v>
          </cell>
          <cell r="OB162">
            <v>68</v>
          </cell>
          <cell r="OC162">
            <v>53</v>
          </cell>
          <cell r="OD162">
            <v>0</v>
          </cell>
          <cell r="OE162">
            <v>0</v>
          </cell>
          <cell r="OF162">
            <v>0</v>
          </cell>
          <cell r="OH162" t="str">
            <v>TDP</v>
          </cell>
          <cell r="OI162" t="str">
            <v>LL</v>
          </cell>
          <cell r="OJ162" t="str">
            <v>H</v>
          </cell>
          <cell r="OK162" t="str">
            <v>H</v>
          </cell>
          <cell r="OL162" t="str">
            <v>H</v>
          </cell>
          <cell r="OM162" t="str">
            <v>H</v>
          </cell>
          <cell r="ON162" t="str">
            <v>LL</v>
          </cell>
          <cell r="OO162" t="str">
            <v>LL</v>
          </cell>
          <cell r="OP162" t="str">
            <v>H</v>
          </cell>
          <cell r="OQ162" t="str">
            <v>H</v>
          </cell>
          <cell r="OR162" t="str">
            <v>H</v>
          </cell>
          <cell r="OS162" t="str">
            <v>LL</v>
          </cell>
          <cell r="OT162" t="str">
            <v>H</v>
          </cell>
          <cell r="OU162" t="str">
            <v>H</v>
          </cell>
          <cell r="OV162" t="str">
            <v>H</v>
          </cell>
          <cell r="OW162" t="str">
            <v>H</v>
          </cell>
          <cell r="OX162" t="str">
            <v>LL</v>
          </cell>
          <cell r="OY162" t="str">
            <v>H</v>
          </cell>
          <cell r="OZ162" t="str">
            <v>H</v>
          </cell>
          <cell r="PA162" t="str">
            <v>H</v>
          </cell>
          <cell r="PB162" t="str">
            <v>LL</v>
          </cell>
          <cell r="PC162" t="str">
            <v>H</v>
          </cell>
          <cell r="PD162" t="str">
            <v>H</v>
          </cell>
          <cell r="PE162" t="str">
            <v>C</v>
          </cell>
          <cell r="PF162" t="str">
            <v>LL</v>
          </cell>
          <cell r="PG162" t="str">
            <v>H</v>
          </cell>
          <cell r="PH162" t="str">
            <v>H</v>
          </cell>
          <cell r="PI162" t="str">
            <v>TDP</v>
          </cell>
          <cell r="PJ162">
            <v>0</v>
          </cell>
          <cell r="PK162">
            <v>0</v>
          </cell>
          <cell r="PL162">
            <v>0</v>
          </cell>
          <cell r="PN162" t="str">
            <v>RESA CAHYANA ALGHIFARI</v>
          </cell>
          <cell r="PO162">
            <v>0</v>
          </cell>
          <cell r="PP162">
            <v>0</v>
          </cell>
          <cell r="PQ162">
            <v>0</v>
          </cell>
          <cell r="PR162">
            <v>0</v>
          </cell>
          <cell r="PS162">
            <v>0</v>
          </cell>
          <cell r="PT162">
            <v>0</v>
          </cell>
          <cell r="PU162">
            <v>0</v>
          </cell>
          <cell r="PV162">
            <v>0</v>
          </cell>
          <cell r="PW162">
            <v>0</v>
          </cell>
          <cell r="PX162">
            <v>0</v>
          </cell>
          <cell r="PY162">
            <v>0</v>
          </cell>
          <cell r="PZ162">
            <v>0</v>
          </cell>
          <cell r="QA162">
            <v>0</v>
          </cell>
          <cell r="QB162">
            <v>0</v>
          </cell>
          <cell r="QC162">
            <v>0</v>
          </cell>
          <cell r="QD162">
            <v>0</v>
          </cell>
          <cell r="QE162">
            <v>0</v>
          </cell>
          <cell r="QF162">
            <v>0</v>
          </cell>
          <cell r="QG162">
            <v>0</v>
          </cell>
          <cell r="QH162">
            <v>0</v>
          </cell>
          <cell r="QI162">
            <v>0</v>
          </cell>
          <cell r="QJ162">
            <v>0</v>
          </cell>
          <cell r="QK162">
            <v>0</v>
          </cell>
          <cell r="QL162">
            <v>0</v>
          </cell>
          <cell r="QM162">
            <v>0</v>
          </cell>
          <cell r="QN162">
            <v>0</v>
          </cell>
          <cell r="QO162" t="str">
            <v>BRYAN WISHUDA SIHOMBING</v>
          </cell>
          <cell r="QP162">
            <v>0</v>
          </cell>
          <cell r="QQ162">
            <v>0</v>
          </cell>
          <cell r="QR162">
            <v>0</v>
          </cell>
          <cell r="QT162" t="str">
            <v>KETEPATAN LOGIN</v>
          </cell>
          <cell r="QU162">
            <v>0</v>
          </cell>
          <cell r="QV162">
            <v>0</v>
          </cell>
          <cell r="QW162">
            <v>0</v>
          </cell>
          <cell r="QX162">
            <v>0</v>
          </cell>
          <cell r="QY162">
            <v>0</v>
          </cell>
          <cell r="QZ162">
            <v>0</v>
          </cell>
          <cell r="RA162">
            <v>0</v>
          </cell>
          <cell r="RB162">
            <v>0</v>
          </cell>
          <cell r="RC162">
            <v>0</v>
          </cell>
          <cell r="RD162">
            <v>0</v>
          </cell>
          <cell r="RE162">
            <v>0</v>
          </cell>
          <cell r="RF162">
            <v>0</v>
          </cell>
          <cell r="RG162">
            <v>0</v>
          </cell>
          <cell r="RH162">
            <v>0</v>
          </cell>
          <cell r="RI162">
            <v>0</v>
          </cell>
          <cell r="RJ162">
            <v>0</v>
          </cell>
          <cell r="RK162">
            <v>0</v>
          </cell>
          <cell r="RL162">
            <v>0</v>
          </cell>
          <cell r="RM162">
            <v>0</v>
          </cell>
          <cell r="RN162">
            <v>0</v>
          </cell>
          <cell r="RO162">
            <v>0</v>
          </cell>
          <cell r="RP162">
            <v>0</v>
          </cell>
          <cell r="RQ162">
            <v>0</v>
          </cell>
          <cell r="RR162">
            <v>0</v>
          </cell>
          <cell r="RS162">
            <v>0</v>
          </cell>
          <cell r="RT162">
            <v>0</v>
          </cell>
          <cell r="RU162" t="str">
            <v>KETEPATAN LOGIN</v>
          </cell>
          <cell r="RV162">
            <v>0</v>
          </cell>
          <cell r="RW162">
            <v>0</v>
          </cell>
          <cell r="RX162">
            <v>0</v>
          </cell>
          <cell r="RZ162">
            <v>0.37638888888888888</v>
          </cell>
          <cell r="SA162">
            <v>0</v>
          </cell>
          <cell r="SB162">
            <v>0.1875</v>
          </cell>
          <cell r="SC162">
            <v>0.36736111111111114</v>
          </cell>
          <cell r="SD162">
            <v>1.3673611111111108</v>
          </cell>
          <cell r="SE162">
            <v>0.37430555555555567</v>
          </cell>
          <cell r="SF162">
            <v>0</v>
          </cell>
          <cell r="SG162">
            <v>0</v>
          </cell>
          <cell r="SH162">
            <v>0.18680555555555556</v>
          </cell>
          <cell r="SI162">
            <v>0.37291666666666679</v>
          </cell>
          <cell r="SJ162">
            <v>0.37777777777777777</v>
          </cell>
          <cell r="SK162">
            <v>0</v>
          </cell>
          <cell r="SL162">
            <v>0.37152777777777768</v>
          </cell>
          <cell r="SM162">
            <v>0.36805555555555558</v>
          </cell>
          <cell r="SN162">
            <v>0.37638888888888894</v>
          </cell>
          <cell r="SO162">
            <v>0.375</v>
          </cell>
          <cell r="SP162">
            <v>0</v>
          </cell>
          <cell r="SQ162">
            <v>0.35763888888888884</v>
          </cell>
          <cell r="SR162">
            <v>0.36875000000000002</v>
          </cell>
          <cell r="SS162">
            <v>0.37916666666666671</v>
          </cell>
          <cell r="ST162">
            <v>0</v>
          </cell>
          <cell r="SU162">
            <v>0.1875</v>
          </cell>
          <cell r="SV162">
            <v>0.37499999999999994</v>
          </cell>
          <cell r="SW162">
            <v>0</v>
          </cell>
          <cell r="SX162">
            <v>0</v>
          </cell>
          <cell r="SY162">
            <v>0.18819444444444444</v>
          </cell>
          <cell r="SZ162">
            <v>0.37569444444444439</v>
          </cell>
          <cell r="TA162">
            <v>0.37361111111111112</v>
          </cell>
          <cell r="TB162">
            <v>0</v>
          </cell>
          <cell r="TC162">
            <v>0</v>
          </cell>
          <cell r="TD162">
            <v>0</v>
          </cell>
          <cell r="TF162">
            <v>0</v>
          </cell>
          <cell r="TG162">
            <v>0</v>
          </cell>
          <cell r="TH162">
            <v>0</v>
          </cell>
          <cell r="TI162">
            <v>0</v>
          </cell>
          <cell r="TJ162">
            <v>0</v>
          </cell>
          <cell r="TK162">
            <v>0</v>
          </cell>
          <cell r="TL162">
            <v>0</v>
          </cell>
          <cell r="TM162">
            <v>0</v>
          </cell>
          <cell r="TN162">
            <v>0</v>
          </cell>
          <cell r="TO162">
            <v>0</v>
          </cell>
          <cell r="TP162">
            <v>0</v>
          </cell>
          <cell r="TQ162">
            <v>0</v>
          </cell>
          <cell r="TR162">
            <v>0</v>
          </cell>
          <cell r="TS162">
            <v>0</v>
          </cell>
          <cell r="TT162">
            <v>0</v>
          </cell>
          <cell r="TU162">
            <v>0</v>
          </cell>
          <cell r="TV162">
            <v>0</v>
          </cell>
          <cell r="TW162">
            <v>0</v>
          </cell>
          <cell r="TX162">
            <v>0</v>
          </cell>
          <cell r="TY162">
            <v>0</v>
          </cell>
          <cell r="TZ162">
            <v>0</v>
          </cell>
          <cell r="UA162">
            <v>0</v>
          </cell>
          <cell r="UB162">
            <v>0</v>
          </cell>
          <cell r="UC162">
            <v>0</v>
          </cell>
          <cell r="UD162">
            <v>0</v>
          </cell>
          <cell r="UE162">
            <v>0</v>
          </cell>
          <cell r="UF162">
            <v>0</v>
          </cell>
          <cell r="UG162">
            <v>0</v>
          </cell>
          <cell r="UH162">
            <v>0</v>
          </cell>
          <cell r="UI162">
            <v>0</v>
          </cell>
          <cell r="UJ162">
            <v>0</v>
          </cell>
          <cell r="UL162">
            <v>0</v>
          </cell>
          <cell r="UM162">
            <v>0</v>
          </cell>
          <cell r="UN162">
            <v>0</v>
          </cell>
          <cell r="UO162">
            <v>0</v>
          </cell>
          <cell r="UP162">
            <v>0</v>
          </cell>
          <cell r="UQ162">
            <v>0</v>
          </cell>
          <cell r="UR162">
            <v>0</v>
          </cell>
          <cell r="US162">
            <v>0</v>
          </cell>
          <cell r="UT162">
            <v>0</v>
          </cell>
          <cell r="UU162">
            <v>0</v>
          </cell>
          <cell r="UV162">
            <v>0</v>
          </cell>
          <cell r="UW162">
            <v>0</v>
          </cell>
          <cell r="UX162">
            <v>0</v>
          </cell>
          <cell r="UY162">
            <v>0</v>
          </cell>
          <cell r="UZ162">
            <v>0</v>
          </cell>
          <cell r="VA162">
            <v>0</v>
          </cell>
          <cell r="VB162">
            <v>0</v>
          </cell>
          <cell r="VC162">
            <v>0</v>
          </cell>
          <cell r="VD162">
            <v>0</v>
          </cell>
          <cell r="VE162">
            <v>0</v>
          </cell>
          <cell r="VF162">
            <v>0</v>
          </cell>
          <cell r="VG162">
            <v>0</v>
          </cell>
          <cell r="VH162">
            <v>0</v>
          </cell>
          <cell r="VI162">
            <v>0</v>
          </cell>
          <cell r="VJ162">
            <v>0</v>
          </cell>
          <cell r="VK162">
            <v>0</v>
          </cell>
          <cell r="VL162">
            <v>0</v>
          </cell>
          <cell r="VM162">
            <v>0</v>
          </cell>
          <cell r="VN162">
            <v>0</v>
          </cell>
          <cell r="VO162">
            <v>0</v>
          </cell>
          <cell r="VP162">
            <v>0</v>
          </cell>
          <cell r="VR162">
            <v>21</v>
          </cell>
          <cell r="VS162">
            <v>28</v>
          </cell>
          <cell r="VT162">
            <v>21</v>
          </cell>
          <cell r="VU162">
            <v>20</v>
          </cell>
          <cell r="VV162">
            <v>7</v>
          </cell>
          <cell r="VW162">
            <v>0</v>
          </cell>
          <cell r="VX162">
            <v>0</v>
          </cell>
          <cell r="VY162">
            <v>0</v>
          </cell>
          <cell r="VZ162">
            <v>0</v>
          </cell>
          <cell r="WA162">
            <v>0</v>
          </cell>
          <cell r="WB162">
            <v>0</v>
          </cell>
          <cell r="WC162">
            <v>0</v>
          </cell>
          <cell r="WD162">
            <v>0</v>
          </cell>
          <cell r="WE162">
            <v>1</v>
          </cell>
          <cell r="WF162">
            <v>0</v>
          </cell>
          <cell r="WG162">
            <v>0</v>
          </cell>
          <cell r="WH162">
            <v>0</v>
          </cell>
          <cell r="WI162">
            <v>0</v>
          </cell>
          <cell r="WJ162">
            <v>1</v>
          </cell>
          <cell r="WK162">
            <v>0</v>
          </cell>
          <cell r="WL162">
            <v>0</v>
          </cell>
          <cell r="WM162">
            <v>0</v>
          </cell>
          <cell r="WN162">
            <v>0</v>
          </cell>
          <cell r="WO162">
            <v>18</v>
          </cell>
          <cell r="WP162">
            <v>0</v>
          </cell>
          <cell r="WQ162">
            <v>0</v>
          </cell>
          <cell r="WR162">
            <v>2</v>
          </cell>
          <cell r="WS162">
            <v>2</v>
          </cell>
          <cell r="WT162">
            <v>0</v>
          </cell>
          <cell r="WU162">
            <v>0</v>
          </cell>
          <cell r="WV162">
            <v>0</v>
          </cell>
          <cell r="WW162">
            <v>0</v>
          </cell>
          <cell r="WX162">
            <v>0</v>
          </cell>
          <cell r="WY162">
            <v>2</v>
          </cell>
          <cell r="WZ162">
            <v>0</v>
          </cell>
          <cell r="XA162">
            <v>2</v>
          </cell>
          <cell r="XB162">
            <v>0</v>
          </cell>
          <cell r="XC162">
            <v>0</v>
          </cell>
          <cell r="XD162">
            <v>0</v>
          </cell>
          <cell r="XE162">
            <v>0</v>
          </cell>
          <cell r="XF162">
            <v>0</v>
          </cell>
          <cell r="XG162">
            <v>0</v>
          </cell>
          <cell r="XH162">
            <v>0</v>
          </cell>
          <cell r="XI162">
            <v>0</v>
          </cell>
          <cell r="XJ162">
            <v>2</v>
          </cell>
          <cell r="XK162">
            <v>7</v>
          </cell>
          <cell r="XL162">
            <v>8</v>
          </cell>
          <cell r="XM162">
            <v>5</v>
          </cell>
          <cell r="XN162">
            <v>20</v>
          </cell>
          <cell r="XO162">
            <v>0</v>
          </cell>
          <cell r="XP162">
            <v>0</v>
          </cell>
          <cell r="XQ162">
            <v>0</v>
          </cell>
          <cell r="XR162">
            <v>0</v>
          </cell>
          <cell r="XS162">
            <v>0</v>
          </cell>
          <cell r="XT162">
            <v>0</v>
          </cell>
          <cell r="XU162">
            <v>0</v>
          </cell>
          <cell r="XV162">
            <v>0</v>
          </cell>
          <cell r="XW162">
            <v>3</v>
          </cell>
          <cell r="XX162">
            <v>2</v>
          </cell>
          <cell r="XY162">
            <v>2</v>
          </cell>
          <cell r="XZ162">
            <v>7</v>
          </cell>
          <cell r="YA162">
            <v>0</v>
          </cell>
          <cell r="YB162">
            <v>0</v>
          </cell>
          <cell r="YC162">
            <v>0</v>
          </cell>
          <cell r="YD162">
            <v>0</v>
          </cell>
          <cell r="YE162">
            <v>0</v>
          </cell>
          <cell r="YF162">
            <v>40</v>
          </cell>
          <cell r="YG162">
            <v>1</v>
          </cell>
          <cell r="YH162">
            <v>1</v>
          </cell>
          <cell r="YI162">
            <v>1</v>
          </cell>
          <cell r="YJ162">
            <v>1</v>
          </cell>
          <cell r="YL162">
            <v>1</v>
          </cell>
          <cell r="YM162" t="str">
            <v>B</v>
          </cell>
          <cell r="YN162">
            <v>1</v>
          </cell>
          <cell r="YO162">
            <v>0</v>
          </cell>
          <cell r="YP162">
            <v>1</v>
          </cell>
        </row>
        <row r="163">
          <cell r="B163" t="str">
            <v>FEBRIYANTI</v>
          </cell>
          <cell r="C163">
            <v>104711</v>
          </cell>
          <cell r="D163" t="str">
            <v>10</v>
          </cell>
          <cell r="E163" t="str">
            <v>ISLAM</v>
          </cell>
          <cell r="F163" t="str">
            <v>PHL</v>
          </cell>
          <cell r="G163" t="str">
            <v>POSTPAID</v>
          </cell>
          <cell r="J163">
            <v>18010289</v>
          </cell>
          <cell r="K163">
            <v>570135</v>
          </cell>
          <cell r="L163" t="str">
            <v>PEREMPUAN</v>
          </cell>
          <cell r="M163" t="str">
            <v>AGENT POSTPAID</v>
          </cell>
          <cell r="N163" t="str">
            <v>IIN TARINAH</v>
          </cell>
          <cell r="O163" t="str">
            <v>AAN YANUAR</v>
          </cell>
          <cell r="Q163">
            <v>0.37430555555555556</v>
          </cell>
          <cell r="R163">
            <v>22</v>
          </cell>
          <cell r="S163" t="str">
            <v>H</v>
          </cell>
          <cell r="AB163">
            <v>0.41736111111111113</v>
          </cell>
          <cell r="AC163">
            <v>26</v>
          </cell>
          <cell r="AD163" t="str">
            <v>H</v>
          </cell>
          <cell r="AM163">
            <v>0.36249999999999993</v>
          </cell>
          <cell r="AN163">
            <v>32</v>
          </cell>
          <cell r="AO163" t="str">
            <v>H</v>
          </cell>
          <cell r="AX163">
            <v>0.3743055555555555</v>
          </cell>
          <cell r="AY163">
            <v>33</v>
          </cell>
          <cell r="AZ163" t="str">
            <v>H</v>
          </cell>
          <cell r="BI163">
            <v>0</v>
          </cell>
          <cell r="BK163" t="str">
            <v>LP</v>
          </cell>
          <cell r="BT163">
            <v>0</v>
          </cell>
          <cell r="BV163" t="str">
            <v>LP</v>
          </cell>
          <cell r="CE163">
            <v>0.38541666666666674</v>
          </cell>
          <cell r="CF163">
            <v>22</v>
          </cell>
          <cell r="CG163" t="str">
            <v>H</v>
          </cell>
          <cell r="CP163">
            <v>0.37986111111111115</v>
          </cell>
          <cell r="CQ163">
            <v>26</v>
          </cell>
          <cell r="CR163" t="str">
            <v>H</v>
          </cell>
          <cell r="DA163">
            <v>0.41666666666666674</v>
          </cell>
          <cell r="DB163">
            <v>22</v>
          </cell>
          <cell r="DC163" t="str">
            <v>TDP</v>
          </cell>
          <cell r="DD163" t="str">
            <v>EVI NURASTUTI</v>
          </cell>
          <cell r="DE163" t="str">
            <v>RESPN WEB</v>
          </cell>
          <cell r="DL163">
            <v>0.36805555555555547</v>
          </cell>
          <cell r="DM163">
            <v>32</v>
          </cell>
          <cell r="DN163" t="str">
            <v>H</v>
          </cell>
          <cell r="DW163">
            <v>0.36875000000000002</v>
          </cell>
          <cell r="DX163">
            <v>48</v>
          </cell>
          <cell r="DY163" t="str">
            <v>H</v>
          </cell>
          <cell r="EH163">
            <v>0</v>
          </cell>
          <cell r="EJ163" t="str">
            <v>LP</v>
          </cell>
          <cell r="ES163">
            <v>0</v>
          </cell>
          <cell r="EU163" t="str">
            <v>LP</v>
          </cell>
          <cell r="FD163">
            <v>0.31250000000000006</v>
          </cell>
          <cell r="FE163">
            <v>26</v>
          </cell>
          <cell r="FF163" t="str">
            <v>IMP</v>
          </cell>
          <cell r="FJ163" t="str">
            <v>anak suami sakit</v>
          </cell>
          <cell r="FO163">
            <v>0.3701388888888888</v>
          </cell>
          <cell r="FP163">
            <v>22</v>
          </cell>
          <cell r="FQ163" t="str">
            <v>TDP</v>
          </cell>
          <cell r="FR163" t="str">
            <v>VINNY SORAYA TARPIANTI</v>
          </cell>
          <cell r="FS163" t="str">
            <v>KETEPATAN LOGIN</v>
          </cell>
          <cell r="FZ163">
            <v>0</v>
          </cell>
          <cell r="GB163" t="str">
            <v>LP</v>
          </cell>
          <cell r="GK163">
            <v>0.37500000000000006</v>
          </cell>
          <cell r="GL163">
            <v>26</v>
          </cell>
          <cell r="GM163" t="str">
            <v>TLPM</v>
          </cell>
          <cell r="GN163" t="str">
            <v>TRINADIA RAHAYU SUGIHARTI SUHENDI</v>
          </cell>
          <cell r="GO163" t="str">
            <v>CES</v>
          </cell>
          <cell r="GV163">
            <v>0.37638888888888888</v>
          </cell>
          <cell r="GW163">
            <v>22</v>
          </cell>
          <cell r="GX163" t="str">
            <v>H</v>
          </cell>
          <cell r="HG163">
            <v>0.36805555555555552</v>
          </cell>
          <cell r="HH163">
            <v>25</v>
          </cell>
          <cell r="HI163" t="str">
            <v>H</v>
          </cell>
          <cell r="HR163">
            <v>0</v>
          </cell>
          <cell r="HT163" t="str">
            <v>TLPL</v>
          </cell>
          <cell r="HU163" t="str">
            <v>TRINADIA RAHAYU SUGIHARTI SUHENDI</v>
          </cell>
          <cell r="HV163" t="str">
            <v>CES</v>
          </cell>
          <cell r="IC163">
            <v>0.375</v>
          </cell>
          <cell r="ID163">
            <v>48</v>
          </cell>
          <cell r="IE163" t="str">
            <v>H</v>
          </cell>
          <cell r="IN163">
            <v>0</v>
          </cell>
          <cell r="IP163" t="str">
            <v>LP</v>
          </cell>
          <cell r="JF163">
            <v>0</v>
          </cell>
          <cell r="JH163" t="str">
            <v>LP</v>
          </cell>
          <cell r="JQ163">
            <v>0.37569444444444444</v>
          </cell>
          <cell r="JR163">
            <v>22</v>
          </cell>
          <cell r="JS163" t="str">
            <v>H</v>
          </cell>
          <cell r="KB163">
            <v>0.375</v>
          </cell>
          <cell r="KC163">
            <v>22</v>
          </cell>
          <cell r="KD163" t="str">
            <v>TDT</v>
          </cell>
          <cell r="KE163" t="str">
            <v>DIANA INDRAWATI RAHAYU</v>
          </cell>
          <cell r="KM163">
            <v>0.3708333333333334</v>
          </cell>
          <cell r="KN163">
            <v>32</v>
          </cell>
          <cell r="KO163" t="str">
            <v>H</v>
          </cell>
          <cell r="KX163">
            <v>0</v>
          </cell>
          <cell r="KZ163" t="str">
            <v>LP</v>
          </cell>
          <cell r="LI163">
            <v>0.36597222222222225</v>
          </cell>
          <cell r="LJ163">
            <v>23</v>
          </cell>
          <cell r="LK163" t="str">
            <v>H</v>
          </cell>
          <cell r="NB163">
            <v>22</v>
          </cell>
          <cell r="NC163">
            <v>26</v>
          </cell>
          <cell r="ND163">
            <v>32</v>
          </cell>
          <cell r="NE163">
            <v>33</v>
          </cell>
          <cell r="NF163">
            <v>0</v>
          </cell>
          <cell r="NG163">
            <v>0</v>
          </cell>
          <cell r="NH163">
            <v>22</v>
          </cell>
          <cell r="NI163">
            <v>26</v>
          </cell>
          <cell r="NJ163">
            <v>22</v>
          </cell>
          <cell r="NK163">
            <v>32</v>
          </cell>
          <cell r="NL163">
            <v>48</v>
          </cell>
          <cell r="NM163">
            <v>0</v>
          </cell>
          <cell r="NN163">
            <v>0</v>
          </cell>
          <cell r="NO163">
            <v>26</v>
          </cell>
          <cell r="NP163">
            <v>22</v>
          </cell>
          <cell r="NQ163">
            <v>0</v>
          </cell>
          <cell r="NR163">
            <v>26</v>
          </cell>
          <cell r="NS163">
            <v>22</v>
          </cell>
          <cell r="NT163">
            <v>25</v>
          </cell>
          <cell r="NU163">
            <v>0</v>
          </cell>
          <cell r="NV163">
            <v>48</v>
          </cell>
          <cell r="NW163">
            <v>0</v>
          </cell>
          <cell r="NX163">
            <v>0</v>
          </cell>
          <cell r="NY163">
            <v>22</v>
          </cell>
          <cell r="NZ163">
            <v>22</v>
          </cell>
          <cell r="OA163">
            <v>32</v>
          </cell>
          <cell r="OB163">
            <v>0</v>
          </cell>
          <cell r="OC163">
            <v>23</v>
          </cell>
          <cell r="OD163">
            <v>0</v>
          </cell>
          <cell r="OE163">
            <v>0</v>
          </cell>
          <cell r="OF163">
            <v>0</v>
          </cell>
          <cell r="OH163" t="str">
            <v>H</v>
          </cell>
          <cell r="OI163" t="str">
            <v>H</v>
          </cell>
          <cell r="OJ163" t="str">
            <v>H</v>
          </cell>
          <cell r="OK163" t="str">
            <v>H</v>
          </cell>
          <cell r="OL163" t="str">
            <v>LP</v>
          </cell>
          <cell r="OM163" t="str">
            <v>LP</v>
          </cell>
          <cell r="ON163" t="str">
            <v>H</v>
          </cell>
          <cell r="OO163" t="str">
            <v>H</v>
          </cell>
          <cell r="OP163" t="str">
            <v>TDP</v>
          </cell>
          <cell r="OQ163" t="str">
            <v>H</v>
          </cell>
          <cell r="OR163" t="str">
            <v>H</v>
          </cell>
          <cell r="OS163" t="str">
            <v>LP</v>
          </cell>
          <cell r="OT163" t="str">
            <v>LP</v>
          </cell>
          <cell r="OU163" t="str">
            <v>IMP</v>
          </cell>
          <cell r="OV163" t="str">
            <v>TDP</v>
          </cell>
          <cell r="OW163" t="str">
            <v>LP</v>
          </cell>
          <cell r="OX163" t="str">
            <v>TLPM</v>
          </cell>
          <cell r="OY163" t="str">
            <v>H</v>
          </cell>
          <cell r="OZ163" t="str">
            <v>H</v>
          </cell>
          <cell r="PA163" t="str">
            <v>TLPL</v>
          </cell>
          <cell r="PB163" t="str">
            <v>H</v>
          </cell>
          <cell r="PC163" t="str">
            <v>LP</v>
          </cell>
          <cell r="PD163" t="str">
            <v>LP</v>
          </cell>
          <cell r="PE163" t="str">
            <v>H</v>
          </cell>
          <cell r="PF163" t="str">
            <v>TDT</v>
          </cell>
          <cell r="PG163" t="str">
            <v>H</v>
          </cell>
          <cell r="PH163" t="str">
            <v>LP</v>
          </cell>
          <cell r="PI163" t="str">
            <v>H</v>
          </cell>
          <cell r="PJ163">
            <v>0</v>
          </cell>
          <cell r="PK163">
            <v>0</v>
          </cell>
          <cell r="PL163">
            <v>0</v>
          </cell>
          <cell r="PN163">
            <v>0</v>
          </cell>
          <cell r="PO163">
            <v>0</v>
          </cell>
          <cell r="PP163">
            <v>0</v>
          </cell>
          <cell r="PQ163">
            <v>0</v>
          </cell>
          <cell r="PR163">
            <v>0</v>
          </cell>
          <cell r="PS163">
            <v>0</v>
          </cell>
          <cell r="PT163">
            <v>0</v>
          </cell>
          <cell r="PU163">
            <v>0</v>
          </cell>
          <cell r="PV163" t="str">
            <v>EVI NURASTUTI</v>
          </cell>
          <cell r="PW163">
            <v>0</v>
          </cell>
          <cell r="PX163">
            <v>0</v>
          </cell>
          <cell r="PY163">
            <v>0</v>
          </cell>
          <cell r="PZ163">
            <v>0</v>
          </cell>
          <cell r="QA163">
            <v>0</v>
          </cell>
          <cell r="QB163" t="str">
            <v>VINNY SORAYA TARPIANTI</v>
          </cell>
          <cell r="QC163">
            <v>0</v>
          </cell>
          <cell r="QD163" t="str">
            <v>TRINADIA RAHAYU SUGIHARTI SUHENDI</v>
          </cell>
          <cell r="QE163">
            <v>0</v>
          </cell>
          <cell r="QF163">
            <v>0</v>
          </cell>
          <cell r="QG163" t="str">
            <v>TRINADIA RAHAYU SUGIHARTI SUHENDI</v>
          </cell>
          <cell r="QH163">
            <v>0</v>
          </cell>
          <cell r="QI163">
            <v>0</v>
          </cell>
          <cell r="QJ163">
            <v>0</v>
          </cell>
          <cell r="QK163">
            <v>0</v>
          </cell>
          <cell r="QL163" t="str">
            <v>DIANA INDRAWATI RAHAYU</v>
          </cell>
          <cell r="QM163">
            <v>0</v>
          </cell>
          <cell r="QN163">
            <v>0</v>
          </cell>
          <cell r="QO163">
            <v>0</v>
          </cell>
          <cell r="QP163">
            <v>0</v>
          </cell>
          <cell r="QQ163">
            <v>0</v>
          </cell>
          <cell r="QR163">
            <v>0</v>
          </cell>
          <cell r="QT163">
            <v>0</v>
          </cell>
          <cell r="QU163">
            <v>0</v>
          </cell>
          <cell r="QV163">
            <v>0</v>
          </cell>
          <cell r="QW163">
            <v>0</v>
          </cell>
          <cell r="QX163">
            <v>0</v>
          </cell>
          <cell r="QY163">
            <v>0</v>
          </cell>
          <cell r="QZ163">
            <v>0</v>
          </cell>
          <cell r="RA163">
            <v>0</v>
          </cell>
          <cell r="RB163" t="str">
            <v>RESPN WEB</v>
          </cell>
          <cell r="RC163">
            <v>0</v>
          </cell>
          <cell r="RD163">
            <v>0</v>
          </cell>
          <cell r="RE163">
            <v>0</v>
          </cell>
          <cell r="RF163">
            <v>0</v>
          </cell>
          <cell r="RG163">
            <v>0</v>
          </cell>
          <cell r="RH163" t="str">
            <v>KETEPATAN LOGIN</v>
          </cell>
          <cell r="RI163">
            <v>0</v>
          </cell>
          <cell r="RJ163" t="str">
            <v>CES</v>
          </cell>
          <cell r="RK163">
            <v>0</v>
          </cell>
          <cell r="RL163">
            <v>0</v>
          </cell>
          <cell r="RM163" t="str">
            <v>CES</v>
          </cell>
          <cell r="RN163">
            <v>0</v>
          </cell>
          <cell r="RO163">
            <v>0</v>
          </cell>
          <cell r="RP163">
            <v>0</v>
          </cell>
          <cell r="RQ163">
            <v>0</v>
          </cell>
          <cell r="RR163">
            <v>0</v>
          </cell>
          <cell r="RS163">
            <v>0</v>
          </cell>
          <cell r="RT163">
            <v>0</v>
          </cell>
          <cell r="RU163">
            <v>0</v>
          </cell>
          <cell r="RV163">
            <v>0</v>
          </cell>
          <cell r="RW163">
            <v>0</v>
          </cell>
          <cell r="RX163">
            <v>0</v>
          </cell>
          <cell r="RZ163">
            <v>0.37430555555555556</v>
          </cell>
          <cell r="SA163">
            <v>0.41736111111111113</v>
          </cell>
          <cell r="SB163">
            <v>0.36249999999999993</v>
          </cell>
          <cell r="SC163">
            <v>0.3743055555555555</v>
          </cell>
          <cell r="SD163">
            <v>0</v>
          </cell>
          <cell r="SE163">
            <v>0</v>
          </cell>
          <cell r="SF163">
            <v>0.38541666666666674</v>
          </cell>
          <cell r="SG163">
            <v>0.37986111111111115</v>
          </cell>
          <cell r="SH163">
            <v>0.41666666666666674</v>
          </cell>
          <cell r="SI163">
            <v>0.36805555555555547</v>
          </cell>
          <cell r="SJ163">
            <v>0.36875000000000002</v>
          </cell>
          <cell r="SK163">
            <v>0</v>
          </cell>
          <cell r="SL163">
            <v>0</v>
          </cell>
          <cell r="SM163">
            <v>0.31250000000000006</v>
          </cell>
          <cell r="SN163">
            <v>0.3701388888888888</v>
          </cell>
          <cell r="SO163">
            <v>0</v>
          </cell>
          <cell r="SP163">
            <v>0.37500000000000006</v>
          </cell>
          <cell r="SQ163">
            <v>0.37638888888888888</v>
          </cell>
          <cell r="SR163">
            <v>0.36805555555555552</v>
          </cell>
          <cell r="SS163">
            <v>0</v>
          </cell>
          <cell r="ST163">
            <v>0.375</v>
          </cell>
          <cell r="SU163">
            <v>0</v>
          </cell>
          <cell r="SV163">
            <v>0</v>
          </cell>
          <cell r="SW163">
            <v>0.37569444444444444</v>
          </cell>
          <cell r="SX163">
            <v>0.375</v>
          </cell>
          <cell r="SY163">
            <v>0.3708333333333334</v>
          </cell>
          <cell r="SZ163">
            <v>0</v>
          </cell>
          <cell r="TA163">
            <v>0.36597222222222225</v>
          </cell>
          <cell r="TB163">
            <v>0</v>
          </cell>
          <cell r="TC163">
            <v>0</v>
          </cell>
          <cell r="TD163">
            <v>0</v>
          </cell>
          <cell r="TF163">
            <v>0</v>
          </cell>
          <cell r="TG163">
            <v>0</v>
          </cell>
          <cell r="TH163">
            <v>0</v>
          </cell>
          <cell r="TI163">
            <v>0</v>
          </cell>
          <cell r="TJ163">
            <v>0</v>
          </cell>
          <cell r="TK163">
            <v>0</v>
          </cell>
          <cell r="TL163">
            <v>0</v>
          </cell>
          <cell r="TM163">
            <v>0</v>
          </cell>
          <cell r="TN163">
            <v>0</v>
          </cell>
          <cell r="TO163">
            <v>0</v>
          </cell>
          <cell r="TP163">
            <v>0</v>
          </cell>
          <cell r="TQ163">
            <v>0</v>
          </cell>
          <cell r="TR163">
            <v>0</v>
          </cell>
          <cell r="TS163">
            <v>0</v>
          </cell>
          <cell r="TT163">
            <v>0</v>
          </cell>
          <cell r="TU163">
            <v>0</v>
          </cell>
          <cell r="TV163">
            <v>0</v>
          </cell>
          <cell r="TW163">
            <v>0</v>
          </cell>
          <cell r="TX163">
            <v>0</v>
          </cell>
          <cell r="TY163">
            <v>0</v>
          </cell>
          <cell r="TZ163">
            <v>0</v>
          </cell>
          <cell r="UA163">
            <v>0</v>
          </cell>
          <cell r="UB163">
            <v>0</v>
          </cell>
          <cell r="UC163">
            <v>0</v>
          </cell>
          <cell r="UD163">
            <v>0</v>
          </cell>
          <cell r="UE163">
            <v>0</v>
          </cell>
          <cell r="UF163">
            <v>0</v>
          </cell>
          <cell r="UG163">
            <v>0</v>
          </cell>
          <cell r="UH163">
            <v>0</v>
          </cell>
          <cell r="UI163">
            <v>0</v>
          </cell>
          <cell r="UJ163">
            <v>0</v>
          </cell>
          <cell r="UL163">
            <v>0</v>
          </cell>
          <cell r="UM163">
            <v>0</v>
          </cell>
          <cell r="UN163">
            <v>0</v>
          </cell>
          <cell r="UO163">
            <v>0</v>
          </cell>
          <cell r="UP163">
            <v>0</v>
          </cell>
          <cell r="UQ163">
            <v>0</v>
          </cell>
          <cell r="UR163">
            <v>0</v>
          </cell>
          <cell r="US163">
            <v>0</v>
          </cell>
          <cell r="UT163">
            <v>0</v>
          </cell>
          <cell r="UU163">
            <v>0</v>
          </cell>
          <cell r="UV163">
            <v>0</v>
          </cell>
          <cell r="UW163">
            <v>0</v>
          </cell>
          <cell r="UX163">
            <v>0</v>
          </cell>
          <cell r="UY163">
            <v>0</v>
          </cell>
          <cell r="UZ163">
            <v>0</v>
          </cell>
          <cell r="VA163">
            <v>0</v>
          </cell>
          <cell r="VB163">
            <v>0</v>
          </cell>
          <cell r="VC163">
            <v>0</v>
          </cell>
          <cell r="VD163">
            <v>0</v>
          </cell>
          <cell r="VE163">
            <v>0</v>
          </cell>
          <cell r="VF163">
            <v>0</v>
          </cell>
          <cell r="VG163">
            <v>0</v>
          </cell>
          <cell r="VH163">
            <v>0</v>
          </cell>
          <cell r="VI163">
            <v>0</v>
          </cell>
          <cell r="VJ163">
            <v>0</v>
          </cell>
          <cell r="VK163">
            <v>0</v>
          </cell>
          <cell r="VL163">
            <v>0</v>
          </cell>
          <cell r="VM163">
            <v>0</v>
          </cell>
          <cell r="VN163">
            <v>0</v>
          </cell>
          <cell r="VO163">
            <v>0</v>
          </cell>
          <cell r="VP163">
            <v>0</v>
          </cell>
          <cell r="VR163">
            <v>19</v>
          </cell>
          <cell r="VS163">
            <v>28</v>
          </cell>
          <cell r="VT163">
            <v>19</v>
          </cell>
          <cell r="VU163">
            <v>19</v>
          </cell>
          <cell r="VV163">
            <v>9</v>
          </cell>
          <cell r="VW163">
            <v>0</v>
          </cell>
          <cell r="VX163">
            <v>0</v>
          </cell>
          <cell r="VY163">
            <v>0</v>
          </cell>
          <cell r="VZ163">
            <v>0</v>
          </cell>
          <cell r="WA163">
            <v>0</v>
          </cell>
          <cell r="WB163">
            <v>0</v>
          </cell>
          <cell r="WC163">
            <v>0</v>
          </cell>
          <cell r="WD163">
            <v>0</v>
          </cell>
          <cell r="WE163">
            <v>0</v>
          </cell>
          <cell r="WF163">
            <v>0</v>
          </cell>
          <cell r="WG163">
            <v>0</v>
          </cell>
          <cell r="WH163">
            <v>0</v>
          </cell>
          <cell r="WI163">
            <v>0</v>
          </cell>
          <cell r="WJ163">
            <v>0</v>
          </cell>
          <cell r="WK163">
            <v>0</v>
          </cell>
          <cell r="WL163">
            <v>0</v>
          </cell>
          <cell r="WM163">
            <v>0</v>
          </cell>
          <cell r="WN163">
            <v>0</v>
          </cell>
          <cell r="WO163">
            <v>2</v>
          </cell>
          <cell r="WP163">
            <v>0</v>
          </cell>
          <cell r="WQ163">
            <v>1</v>
          </cell>
          <cell r="WR163">
            <v>2</v>
          </cell>
          <cell r="WS163">
            <v>3</v>
          </cell>
          <cell r="WT163">
            <v>1</v>
          </cell>
          <cell r="WU163">
            <v>1</v>
          </cell>
          <cell r="WV163">
            <v>0</v>
          </cell>
          <cell r="WW163">
            <v>0</v>
          </cell>
          <cell r="WX163">
            <v>2</v>
          </cell>
          <cell r="WY163">
            <v>4</v>
          </cell>
          <cell r="WZ163">
            <v>0</v>
          </cell>
          <cell r="XA163">
            <v>1</v>
          </cell>
          <cell r="XB163">
            <v>2</v>
          </cell>
          <cell r="XC163">
            <v>0</v>
          </cell>
          <cell r="XD163">
            <v>0</v>
          </cell>
          <cell r="XE163">
            <v>0</v>
          </cell>
          <cell r="XF163">
            <v>0</v>
          </cell>
          <cell r="XG163">
            <v>0</v>
          </cell>
          <cell r="XH163">
            <v>0</v>
          </cell>
          <cell r="XI163">
            <v>0</v>
          </cell>
          <cell r="XJ163">
            <v>3</v>
          </cell>
          <cell r="XK163">
            <v>8</v>
          </cell>
          <cell r="XL163">
            <v>6</v>
          </cell>
          <cell r="XM163">
            <v>5</v>
          </cell>
          <cell r="XN163">
            <v>19</v>
          </cell>
          <cell r="XO163">
            <v>0</v>
          </cell>
          <cell r="XP163">
            <v>0</v>
          </cell>
          <cell r="XQ163">
            <v>0</v>
          </cell>
          <cell r="XR163">
            <v>0</v>
          </cell>
          <cell r="XS163">
            <v>0</v>
          </cell>
          <cell r="XT163">
            <v>0</v>
          </cell>
          <cell r="XU163">
            <v>0</v>
          </cell>
          <cell r="XV163">
            <v>0</v>
          </cell>
          <cell r="XW163">
            <v>2</v>
          </cell>
          <cell r="XX163">
            <v>3</v>
          </cell>
          <cell r="XY163">
            <v>3</v>
          </cell>
          <cell r="XZ163">
            <v>8</v>
          </cell>
          <cell r="YA163">
            <v>0</v>
          </cell>
          <cell r="YB163">
            <v>0</v>
          </cell>
          <cell r="YC163">
            <v>0</v>
          </cell>
          <cell r="YD163">
            <v>0</v>
          </cell>
          <cell r="YE163">
            <v>0</v>
          </cell>
          <cell r="YF163">
            <v>38</v>
          </cell>
          <cell r="YG163">
            <v>1</v>
          </cell>
          <cell r="YH163">
            <v>1</v>
          </cell>
          <cell r="YI163">
            <v>1</v>
          </cell>
          <cell r="YJ163">
            <v>1</v>
          </cell>
          <cell r="YL163">
            <v>1</v>
          </cell>
          <cell r="YM163" t="str">
            <v>A</v>
          </cell>
          <cell r="YN163">
            <v>1</v>
          </cell>
          <cell r="YO163">
            <v>0</v>
          </cell>
          <cell r="YP163">
            <v>1</v>
          </cell>
        </row>
        <row r="164">
          <cell r="B164" t="str">
            <v>TIA SETIAWATI</v>
          </cell>
          <cell r="C164">
            <v>106436</v>
          </cell>
          <cell r="D164" t="str">
            <v>10</v>
          </cell>
          <cell r="E164" t="str">
            <v>ISLAM</v>
          </cell>
          <cell r="F164" t="str">
            <v>PKWT</v>
          </cell>
          <cell r="G164" t="str">
            <v>POSTPAID</v>
          </cell>
          <cell r="J164">
            <v>18010782</v>
          </cell>
          <cell r="K164">
            <v>570189</v>
          </cell>
          <cell r="L164" t="str">
            <v>PEREMPUAN</v>
          </cell>
          <cell r="M164" t="str">
            <v>AGENT POSTPAID</v>
          </cell>
          <cell r="N164" t="str">
            <v>ILYAS AFANDI</v>
          </cell>
          <cell r="O164" t="str">
            <v>AAN YANUAR</v>
          </cell>
          <cell r="Q164">
            <v>0.375</v>
          </cell>
          <cell r="R164">
            <v>30</v>
          </cell>
          <cell r="S164" t="str">
            <v>H</v>
          </cell>
          <cell r="AB164">
            <v>0.18402777777777779</v>
          </cell>
          <cell r="AC164" t="str">
            <v>66-2</v>
          </cell>
          <cell r="AD164" t="str">
            <v>H</v>
          </cell>
          <cell r="AM164">
            <v>0</v>
          </cell>
          <cell r="AO164" t="str">
            <v>LP</v>
          </cell>
          <cell r="AX164">
            <v>0.375</v>
          </cell>
          <cell r="AY164">
            <v>22</v>
          </cell>
          <cell r="AZ164" t="str">
            <v>H</v>
          </cell>
          <cell r="BI164">
            <v>0.38958333333333334</v>
          </cell>
          <cell r="BJ164">
            <v>25</v>
          </cell>
          <cell r="BK164" t="str">
            <v>H</v>
          </cell>
          <cell r="BT164">
            <v>0.38124999999999998</v>
          </cell>
          <cell r="BU164">
            <v>30</v>
          </cell>
          <cell r="BV164" t="str">
            <v>H</v>
          </cell>
          <cell r="CE164">
            <v>0.18472222222222223</v>
          </cell>
          <cell r="CF164" t="str">
            <v>66-2</v>
          </cell>
          <cell r="CG164" t="str">
            <v>H</v>
          </cell>
          <cell r="CP164">
            <v>0</v>
          </cell>
          <cell r="CR164" t="str">
            <v>LP</v>
          </cell>
          <cell r="DA164">
            <v>0.17847222222222225</v>
          </cell>
          <cell r="DC164" t="str">
            <v>LM</v>
          </cell>
          <cell r="DL164">
            <v>0.37638888888888888</v>
          </cell>
          <cell r="DM164">
            <v>22</v>
          </cell>
          <cell r="DN164" t="str">
            <v>H</v>
          </cell>
          <cell r="DW164">
            <v>0.375</v>
          </cell>
          <cell r="DX164">
            <v>23</v>
          </cell>
          <cell r="DY164" t="str">
            <v>H</v>
          </cell>
          <cell r="EH164">
            <v>0.375</v>
          </cell>
          <cell r="EI164">
            <v>22</v>
          </cell>
          <cell r="EJ164" t="str">
            <v>TDP</v>
          </cell>
          <cell r="EK164" t="str">
            <v>SELLY FEBRIANTI</v>
          </cell>
          <cell r="EL164" t="str">
            <v>KEHADIRAN</v>
          </cell>
          <cell r="ES164">
            <v>0.3131944444444445</v>
          </cell>
          <cell r="ET164">
            <v>26</v>
          </cell>
          <cell r="EU164" t="str">
            <v>IMP</v>
          </cell>
          <cell r="EV164" t="str">
            <v>MASLIA MANDASARI</v>
          </cell>
          <cell r="EW164" t="str">
            <v>KETEPATAN LOGIN</v>
          </cell>
          <cell r="EY164" t="str">
            <v xml:space="preserve"> ortu mau pergi tidak ada yg jaga anak</v>
          </cell>
          <cell r="FD164">
            <v>0</v>
          </cell>
          <cell r="FF164" t="str">
            <v>LP</v>
          </cell>
          <cell r="FO164">
            <v>0.37777777777777782</v>
          </cell>
          <cell r="FP164">
            <v>26</v>
          </cell>
          <cell r="FQ164" t="str">
            <v>H</v>
          </cell>
          <cell r="FZ164">
            <v>0.1875</v>
          </cell>
          <cell r="GA164" t="str">
            <v>66-2</v>
          </cell>
          <cell r="GB164" t="str">
            <v>H</v>
          </cell>
          <cell r="GK164">
            <v>0</v>
          </cell>
          <cell r="GM164" t="str">
            <v>LP</v>
          </cell>
          <cell r="GV164">
            <v>0.37569444444444444</v>
          </cell>
          <cell r="GW164">
            <v>23</v>
          </cell>
          <cell r="GX164" t="str">
            <v>H</v>
          </cell>
          <cell r="HG164">
            <v>0.37569444444444444</v>
          </cell>
          <cell r="HH164">
            <v>30</v>
          </cell>
          <cell r="HI164" t="str">
            <v>H</v>
          </cell>
          <cell r="HR164">
            <v>0.37500000000000006</v>
          </cell>
          <cell r="HS164">
            <v>41</v>
          </cell>
          <cell r="HT164" t="str">
            <v>H</v>
          </cell>
          <cell r="IC164">
            <v>0</v>
          </cell>
          <cell r="IE164" t="str">
            <v>LP</v>
          </cell>
          <cell r="IN164">
            <v>0.41736111111111118</v>
          </cell>
          <cell r="IO164">
            <v>22</v>
          </cell>
          <cell r="IP164" t="str">
            <v>H</v>
          </cell>
          <cell r="JF164">
            <v>0.37916666666666665</v>
          </cell>
          <cell r="JG164">
            <v>30</v>
          </cell>
          <cell r="JH164" t="str">
            <v>H</v>
          </cell>
          <cell r="JQ164">
            <v>0.18611111111111112</v>
          </cell>
          <cell r="JR164" t="str">
            <v>38-2</v>
          </cell>
          <cell r="JS164" t="str">
            <v>H</v>
          </cell>
          <cell r="KB164">
            <v>0</v>
          </cell>
          <cell r="KD164" t="str">
            <v>LP</v>
          </cell>
          <cell r="KM164">
            <v>0</v>
          </cell>
          <cell r="KO164" t="str">
            <v>LP</v>
          </cell>
          <cell r="KX164">
            <v>0.375</v>
          </cell>
          <cell r="KY164">
            <v>22</v>
          </cell>
          <cell r="KZ164" t="str">
            <v>H</v>
          </cell>
          <cell r="LI164">
            <v>0.37638888888888888</v>
          </cell>
          <cell r="LJ164">
            <v>24</v>
          </cell>
          <cell r="LK164" t="str">
            <v>H</v>
          </cell>
          <cell r="NB164">
            <v>30</v>
          </cell>
          <cell r="NC164" t="str">
            <v>66-2</v>
          </cell>
          <cell r="ND164">
            <v>0</v>
          </cell>
          <cell r="NE164">
            <v>22</v>
          </cell>
          <cell r="NF164">
            <v>25</v>
          </cell>
          <cell r="NG164">
            <v>30</v>
          </cell>
          <cell r="NH164" t="str">
            <v>66-2</v>
          </cell>
          <cell r="NI164">
            <v>0</v>
          </cell>
          <cell r="NJ164">
            <v>0</v>
          </cell>
          <cell r="NK164">
            <v>22</v>
          </cell>
          <cell r="NL164">
            <v>23</v>
          </cell>
          <cell r="NM164">
            <v>22</v>
          </cell>
          <cell r="NN164">
            <v>26</v>
          </cell>
          <cell r="NO164">
            <v>0</v>
          </cell>
          <cell r="NP164">
            <v>26</v>
          </cell>
          <cell r="NQ164" t="str">
            <v>66-2</v>
          </cell>
          <cell r="NR164">
            <v>0</v>
          </cell>
          <cell r="NS164">
            <v>23</v>
          </cell>
          <cell r="NT164">
            <v>30</v>
          </cell>
          <cell r="NU164">
            <v>41</v>
          </cell>
          <cell r="NV164">
            <v>0</v>
          </cell>
          <cell r="NW164">
            <v>22</v>
          </cell>
          <cell r="NX164">
            <v>30</v>
          </cell>
          <cell r="NY164" t="str">
            <v>38-2</v>
          </cell>
          <cell r="NZ164">
            <v>0</v>
          </cell>
          <cell r="OA164">
            <v>0</v>
          </cell>
          <cell r="OB164">
            <v>22</v>
          </cell>
          <cell r="OC164">
            <v>24</v>
          </cell>
          <cell r="OD164">
            <v>0</v>
          </cell>
          <cell r="OE164">
            <v>0</v>
          </cell>
          <cell r="OF164">
            <v>0</v>
          </cell>
          <cell r="OH164" t="str">
            <v>H</v>
          </cell>
          <cell r="OI164" t="str">
            <v>H</v>
          </cell>
          <cell r="OJ164" t="str">
            <v>LP</v>
          </cell>
          <cell r="OK164" t="str">
            <v>H</v>
          </cell>
          <cell r="OL164" t="str">
            <v>H</v>
          </cell>
          <cell r="OM164" t="str">
            <v>H</v>
          </cell>
          <cell r="ON164" t="str">
            <v>H</v>
          </cell>
          <cell r="OO164" t="str">
            <v>LP</v>
          </cell>
          <cell r="OP164" t="str">
            <v>LM</v>
          </cell>
          <cell r="OQ164" t="str">
            <v>H</v>
          </cell>
          <cell r="OR164" t="str">
            <v>H</v>
          </cell>
          <cell r="OS164" t="str">
            <v>TDP</v>
          </cell>
          <cell r="OT164" t="str">
            <v>IMP</v>
          </cell>
          <cell r="OU164" t="str">
            <v>LP</v>
          </cell>
          <cell r="OV164" t="str">
            <v>H</v>
          </cell>
          <cell r="OW164" t="str">
            <v>H</v>
          </cell>
          <cell r="OX164" t="str">
            <v>LP</v>
          </cell>
          <cell r="OY164" t="str">
            <v>H</v>
          </cell>
          <cell r="OZ164" t="str">
            <v>H</v>
          </cell>
          <cell r="PA164" t="str">
            <v>H</v>
          </cell>
          <cell r="PB164" t="str">
            <v>LP</v>
          </cell>
          <cell r="PC164" t="str">
            <v>H</v>
          </cell>
          <cell r="PD164" t="str">
            <v>H</v>
          </cell>
          <cell r="PE164" t="str">
            <v>H</v>
          </cell>
          <cell r="PF164" t="str">
            <v>LP</v>
          </cell>
          <cell r="PG164" t="str">
            <v>LP</v>
          </cell>
          <cell r="PH164" t="str">
            <v>H</v>
          </cell>
          <cell r="PI164" t="str">
            <v>H</v>
          </cell>
          <cell r="PJ164">
            <v>0</v>
          </cell>
          <cell r="PK164">
            <v>0</v>
          </cell>
          <cell r="PL164">
            <v>0</v>
          </cell>
          <cell r="PN164">
            <v>0</v>
          </cell>
          <cell r="PO164">
            <v>0</v>
          </cell>
          <cell r="PP164">
            <v>0</v>
          </cell>
          <cell r="PQ164">
            <v>0</v>
          </cell>
          <cell r="PR164">
            <v>0</v>
          </cell>
          <cell r="PS164">
            <v>0</v>
          </cell>
          <cell r="PT164">
            <v>0</v>
          </cell>
          <cell r="PU164">
            <v>0</v>
          </cell>
          <cell r="PV164">
            <v>0</v>
          </cell>
          <cell r="PW164">
            <v>0</v>
          </cell>
          <cell r="PX164">
            <v>0</v>
          </cell>
          <cell r="PY164" t="str">
            <v>SELLY FEBRIANTI</v>
          </cell>
          <cell r="PZ164" t="str">
            <v>MASLIA MANDASARI</v>
          </cell>
          <cell r="QA164">
            <v>0</v>
          </cell>
          <cell r="QB164">
            <v>0</v>
          </cell>
          <cell r="QC164">
            <v>0</v>
          </cell>
          <cell r="QD164">
            <v>0</v>
          </cell>
          <cell r="QE164">
            <v>0</v>
          </cell>
          <cell r="QF164">
            <v>0</v>
          </cell>
          <cell r="QG164">
            <v>0</v>
          </cell>
          <cell r="QH164">
            <v>0</v>
          </cell>
          <cell r="QI164">
            <v>0</v>
          </cell>
          <cell r="QJ164">
            <v>0</v>
          </cell>
          <cell r="QK164">
            <v>0</v>
          </cell>
          <cell r="QL164">
            <v>0</v>
          </cell>
          <cell r="QM164">
            <v>0</v>
          </cell>
          <cell r="QN164">
            <v>0</v>
          </cell>
          <cell r="QO164">
            <v>0</v>
          </cell>
          <cell r="QP164">
            <v>0</v>
          </cell>
          <cell r="QQ164">
            <v>0</v>
          </cell>
          <cell r="QR164">
            <v>0</v>
          </cell>
          <cell r="QT164">
            <v>0</v>
          </cell>
          <cell r="QU164">
            <v>0</v>
          </cell>
          <cell r="QV164">
            <v>0</v>
          </cell>
          <cell r="QW164">
            <v>0</v>
          </cell>
          <cell r="QX164">
            <v>0</v>
          </cell>
          <cell r="QY164">
            <v>0</v>
          </cell>
          <cell r="QZ164">
            <v>0</v>
          </cell>
          <cell r="RA164">
            <v>0</v>
          </cell>
          <cell r="RB164">
            <v>0</v>
          </cell>
          <cell r="RC164">
            <v>0</v>
          </cell>
          <cell r="RD164">
            <v>0</v>
          </cell>
          <cell r="RE164" t="str">
            <v>KEHADIRAN</v>
          </cell>
          <cell r="RF164" t="str">
            <v>KETEPATAN LOGIN</v>
          </cell>
          <cell r="RG164">
            <v>0</v>
          </cell>
          <cell r="RH164">
            <v>0</v>
          </cell>
          <cell r="RI164">
            <v>0</v>
          </cell>
          <cell r="RJ164">
            <v>0</v>
          </cell>
          <cell r="RK164">
            <v>0</v>
          </cell>
          <cell r="RL164">
            <v>0</v>
          </cell>
          <cell r="RM164">
            <v>0</v>
          </cell>
          <cell r="RN164">
            <v>0</v>
          </cell>
          <cell r="RO164">
            <v>0</v>
          </cell>
          <cell r="RP164">
            <v>0</v>
          </cell>
          <cell r="RQ164">
            <v>0</v>
          </cell>
          <cell r="RR164">
            <v>0</v>
          </cell>
          <cell r="RS164">
            <v>0</v>
          </cell>
          <cell r="RT164">
            <v>0</v>
          </cell>
          <cell r="RU164">
            <v>0</v>
          </cell>
          <cell r="RV164">
            <v>0</v>
          </cell>
          <cell r="RW164">
            <v>0</v>
          </cell>
          <cell r="RX164">
            <v>0</v>
          </cell>
          <cell r="RZ164">
            <v>0.375</v>
          </cell>
          <cell r="SA164">
            <v>0.18402777777777779</v>
          </cell>
          <cell r="SB164">
            <v>0</v>
          </cell>
          <cell r="SC164">
            <v>0.375</v>
          </cell>
          <cell r="SD164">
            <v>0.38958333333333334</v>
          </cell>
          <cell r="SE164">
            <v>0.38124999999999998</v>
          </cell>
          <cell r="SF164">
            <v>0.18472222222222223</v>
          </cell>
          <cell r="SG164">
            <v>0</v>
          </cell>
          <cell r="SH164">
            <v>0.17847222222222225</v>
          </cell>
          <cell r="SI164">
            <v>0.37638888888888888</v>
          </cell>
          <cell r="SJ164">
            <v>0.375</v>
          </cell>
          <cell r="SK164">
            <v>0.375</v>
          </cell>
          <cell r="SL164">
            <v>0.3131944444444445</v>
          </cell>
          <cell r="SM164">
            <v>0</v>
          </cell>
          <cell r="SN164">
            <v>0.37777777777777782</v>
          </cell>
          <cell r="SO164">
            <v>0.1875</v>
          </cell>
          <cell r="SP164">
            <v>0</v>
          </cell>
          <cell r="SQ164">
            <v>0.37569444444444444</v>
          </cell>
          <cell r="SR164">
            <v>0.37569444444444444</v>
          </cell>
          <cell r="SS164">
            <v>0.37500000000000006</v>
          </cell>
          <cell r="ST164">
            <v>0</v>
          </cell>
          <cell r="SU164">
            <v>0.41736111111111118</v>
          </cell>
          <cell r="SV164">
            <v>0.37916666666666665</v>
          </cell>
          <cell r="SW164">
            <v>0.18611111111111112</v>
          </cell>
          <cell r="SX164">
            <v>0</v>
          </cell>
          <cell r="SY164">
            <v>0</v>
          </cell>
          <cell r="SZ164">
            <v>0.375</v>
          </cell>
          <cell r="TA164">
            <v>0.37638888888888888</v>
          </cell>
          <cell r="TB164">
            <v>0</v>
          </cell>
          <cell r="TC164">
            <v>0</v>
          </cell>
          <cell r="TD164">
            <v>0</v>
          </cell>
          <cell r="TF164">
            <v>0</v>
          </cell>
          <cell r="TG164">
            <v>0</v>
          </cell>
          <cell r="TH164">
            <v>0</v>
          </cell>
          <cell r="TI164">
            <v>0</v>
          </cell>
          <cell r="TJ164">
            <v>0</v>
          </cell>
          <cell r="TK164">
            <v>0</v>
          </cell>
          <cell r="TL164">
            <v>0</v>
          </cell>
          <cell r="TM164">
            <v>0</v>
          </cell>
          <cell r="TN164">
            <v>0</v>
          </cell>
          <cell r="TO164">
            <v>0</v>
          </cell>
          <cell r="TP164">
            <v>0</v>
          </cell>
          <cell r="TQ164">
            <v>0</v>
          </cell>
          <cell r="TR164">
            <v>0</v>
          </cell>
          <cell r="TS164">
            <v>0</v>
          </cell>
          <cell r="TT164">
            <v>0</v>
          </cell>
          <cell r="TU164">
            <v>0</v>
          </cell>
          <cell r="TV164">
            <v>0</v>
          </cell>
          <cell r="TW164">
            <v>0</v>
          </cell>
          <cell r="TX164">
            <v>0</v>
          </cell>
          <cell r="TY164">
            <v>0</v>
          </cell>
          <cell r="TZ164">
            <v>0</v>
          </cell>
          <cell r="UA164">
            <v>0</v>
          </cell>
          <cell r="UB164">
            <v>0</v>
          </cell>
          <cell r="UC164">
            <v>0</v>
          </cell>
          <cell r="UD164">
            <v>0</v>
          </cell>
          <cell r="UE164">
            <v>0</v>
          </cell>
          <cell r="UF164">
            <v>0</v>
          </cell>
          <cell r="UG164">
            <v>0</v>
          </cell>
          <cell r="UH164">
            <v>0</v>
          </cell>
          <cell r="UI164">
            <v>0</v>
          </cell>
          <cell r="UJ164">
            <v>0</v>
          </cell>
          <cell r="UL164">
            <v>0</v>
          </cell>
          <cell r="UM164">
            <v>0</v>
          </cell>
          <cell r="UN164">
            <v>0</v>
          </cell>
          <cell r="UO164">
            <v>0</v>
          </cell>
          <cell r="UP164">
            <v>0</v>
          </cell>
          <cell r="UQ164">
            <v>0</v>
          </cell>
          <cell r="UR164">
            <v>0</v>
          </cell>
          <cell r="US164">
            <v>0</v>
          </cell>
          <cell r="UT164">
            <v>0</v>
          </cell>
          <cell r="UU164">
            <v>0</v>
          </cell>
          <cell r="UV164">
            <v>0</v>
          </cell>
          <cell r="UW164">
            <v>0</v>
          </cell>
          <cell r="UX164">
            <v>0</v>
          </cell>
          <cell r="UY164">
            <v>0</v>
          </cell>
          <cell r="UZ164">
            <v>0</v>
          </cell>
          <cell r="VA164">
            <v>0</v>
          </cell>
          <cell r="VB164">
            <v>0</v>
          </cell>
          <cell r="VC164">
            <v>0</v>
          </cell>
          <cell r="VD164">
            <v>0</v>
          </cell>
          <cell r="VE164">
            <v>0</v>
          </cell>
          <cell r="VF164">
            <v>0</v>
          </cell>
          <cell r="VG164">
            <v>0</v>
          </cell>
          <cell r="VH164">
            <v>0</v>
          </cell>
          <cell r="VI164">
            <v>0</v>
          </cell>
          <cell r="VJ164">
            <v>0</v>
          </cell>
          <cell r="VK164">
            <v>0</v>
          </cell>
          <cell r="VL164">
            <v>0</v>
          </cell>
          <cell r="VM164">
            <v>0</v>
          </cell>
          <cell r="VN164">
            <v>0</v>
          </cell>
          <cell r="VO164">
            <v>0</v>
          </cell>
          <cell r="VP164">
            <v>0</v>
          </cell>
          <cell r="VR164">
            <v>20</v>
          </cell>
          <cell r="VS164">
            <v>28</v>
          </cell>
          <cell r="VT164">
            <v>20</v>
          </cell>
          <cell r="VU164">
            <v>20</v>
          </cell>
          <cell r="VV164">
            <v>8</v>
          </cell>
          <cell r="VW164">
            <v>0</v>
          </cell>
          <cell r="VX164">
            <v>0</v>
          </cell>
          <cell r="VY164">
            <v>0</v>
          </cell>
          <cell r="VZ164">
            <v>0</v>
          </cell>
          <cell r="WA164">
            <v>0</v>
          </cell>
          <cell r="WB164">
            <v>0</v>
          </cell>
          <cell r="WC164">
            <v>0</v>
          </cell>
          <cell r="WD164">
            <v>0</v>
          </cell>
          <cell r="WE164">
            <v>0</v>
          </cell>
          <cell r="WF164">
            <v>0</v>
          </cell>
          <cell r="WG164">
            <v>0</v>
          </cell>
          <cell r="WH164">
            <v>0</v>
          </cell>
          <cell r="WI164">
            <v>0</v>
          </cell>
          <cell r="WJ164">
            <v>0</v>
          </cell>
          <cell r="WK164">
            <v>0</v>
          </cell>
          <cell r="WL164">
            <v>0</v>
          </cell>
          <cell r="WM164">
            <v>0</v>
          </cell>
          <cell r="WN164">
            <v>0</v>
          </cell>
          <cell r="WO164">
            <v>3</v>
          </cell>
          <cell r="WP164">
            <v>1</v>
          </cell>
          <cell r="WQ164">
            <v>0</v>
          </cell>
          <cell r="WR164">
            <v>1</v>
          </cell>
          <cell r="WS164">
            <v>1</v>
          </cell>
          <cell r="WT164">
            <v>0</v>
          </cell>
          <cell r="WU164">
            <v>0</v>
          </cell>
          <cell r="WV164">
            <v>0</v>
          </cell>
          <cell r="WW164">
            <v>0</v>
          </cell>
          <cell r="WX164">
            <v>0</v>
          </cell>
          <cell r="WY164">
            <v>1</v>
          </cell>
          <cell r="WZ164">
            <v>1</v>
          </cell>
          <cell r="XA164">
            <v>1</v>
          </cell>
          <cell r="XB164">
            <v>0</v>
          </cell>
          <cell r="XC164">
            <v>0</v>
          </cell>
          <cell r="XD164">
            <v>0</v>
          </cell>
          <cell r="XE164">
            <v>0</v>
          </cell>
          <cell r="XF164">
            <v>0</v>
          </cell>
          <cell r="XG164">
            <v>0</v>
          </cell>
          <cell r="XH164">
            <v>0</v>
          </cell>
          <cell r="XI164">
            <v>0</v>
          </cell>
          <cell r="XJ164">
            <v>2</v>
          </cell>
          <cell r="XK164">
            <v>7</v>
          </cell>
          <cell r="XL164">
            <v>8</v>
          </cell>
          <cell r="XM164">
            <v>5</v>
          </cell>
          <cell r="XN164">
            <v>20</v>
          </cell>
          <cell r="XO164">
            <v>0</v>
          </cell>
          <cell r="XP164">
            <v>0</v>
          </cell>
          <cell r="XQ164">
            <v>0</v>
          </cell>
          <cell r="XR164">
            <v>0</v>
          </cell>
          <cell r="XS164">
            <v>0</v>
          </cell>
          <cell r="XT164">
            <v>0</v>
          </cell>
          <cell r="XU164">
            <v>0</v>
          </cell>
          <cell r="XV164">
            <v>0</v>
          </cell>
          <cell r="XW164">
            <v>2</v>
          </cell>
          <cell r="XX164">
            <v>2</v>
          </cell>
          <cell r="XY164">
            <v>2</v>
          </cell>
          <cell r="XZ164">
            <v>6</v>
          </cell>
          <cell r="YA164">
            <v>0</v>
          </cell>
          <cell r="YB164">
            <v>0</v>
          </cell>
          <cell r="YC164">
            <v>0</v>
          </cell>
          <cell r="YD164">
            <v>0</v>
          </cell>
          <cell r="YE164">
            <v>0</v>
          </cell>
          <cell r="YF164">
            <v>40</v>
          </cell>
          <cell r="YG164">
            <v>1</v>
          </cell>
          <cell r="YH164">
            <v>1</v>
          </cell>
          <cell r="YI164">
            <v>1</v>
          </cell>
          <cell r="YJ164">
            <v>1</v>
          </cell>
          <cell r="YL164">
            <v>1</v>
          </cell>
          <cell r="YM164" t="str">
            <v>B</v>
          </cell>
          <cell r="YN164">
            <v>1</v>
          </cell>
          <cell r="YO164">
            <v>0</v>
          </cell>
          <cell r="YP164">
            <v>1</v>
          </cell>
        </row>
        <row r="165">
          <cell r="B165" t="str">
            <v>WINA PUJI ASTARI</v>
          </cell>
          <cell r="C165">
            <v>81001</v>
          </cell>
          <cell r="D165" t="str">
            <v>36</v>
          </cell>
          <cell r="E165" t="str">
            <v>ISLAM</v>
          </cell>
          <cell r="F165" t="str">
            <v>PKWT</v>
          </cell>
          <cell r="G165" t="str">
            <v>POSTPAID</v>
          </cell>
          <cell r="J165">
            <v>16013031</v>
          </cell>
          <cell r="K165">
            <v>570005</v>
          </cell>
          <cell r="L165" t="str">
            <v>PEREMPUAN</v>
          </cell>
          <cell r="M165" t="str">
            <v>AGENT POSTPAID</v>
          </cell>
          <cell r="N165" t="str">
            <v>MOHAMAD RAMDAN HILMI SOFYAN</v>
          </cell>
          <cell r="O165" t="str">
            <v>RIKA RIANY</v>
          </cell>
          <cell r="Q165">
            <v>1.3763888888888889</v>
          </cell>
          <cell r="R165">
            <v>32</v>
          </cell>
          <cell r="S165" t="str">
            <v>H</v>
          </cell>
          <cell r="AB165">
            <v>0.18888888888888899</v>
          </cell>
          <cell r="AC165" t="str">
            <v>66-2</v>
          </cell>
          <cell r="AD165" t="str">
            <v>H</v>
          </cell>
          <cell r="AM165">
            <v>0</v>
          </cell>
          <cell r="AO165" t="str">
            <v>LP</v>
          </cell>
          <cell r="AX165">
            <v>0.37777777777777777</v>
          </cell>
          <cell r="AY165">
            <v>30</v>
          </cell>
          <cell r="AZ165" t="str">
            <v>H</v>
          </cell>
          <cell r="BI165">
            <v>0.18958333333333333</v>
          </cell>
          <cell r="BJ165" t="str">
            <v>66-2</v>
          </cell>
          <cell r="BK165" t="str">
            <v>H</v>
          </cell>
          <cell r="BT165">
            <v>0</v>
          </cell>
          <cell r="BV165" t="str">
            <v>LP</v>
          </cell>
          <cell r="CE165">
            <v>0</v>
          </cell>
          <cell r="CG165" t="str">
            <v>LP</v>
          </cell>
          <cell r="CP165">
            <v>0</v>
          </cell>
          <cell r="CR165" t="str">
            <v>S</v>
          </cell>
          <cell r="CU165" t="str">
            <v>DEMAM</v>
          </cell>
          <cell r="DA165">
            <v>0</v>
          </cell>
          <cell r="DC165" t="str">
            <v>S</v>
          </cell>
          <cell r="DF165" t="str">
            <v>PUSING</v>
          </cell>
          <cell r="DL165">
            <v>0.38611111111111107</v>
          </cell>
          <cell r="DM165">
            <v>22</v>
          </cell>
          <cell r="DN165" t="str">
            <v>TDP</v>
          </cell>
          <cell r="DO165" t="str">
            <v>REZA ANGGRIANI</v>
          </cell>
          <cell r="DP165" t="str">
            <v>NPS</v>
          </cell>
          <cell r="DW165">
            <v>0.37569444444444444</v>
          </cell>
          <cell r="DX165">
            <v>23</v>
          </cell>
          <cell r="DY165" t="str">
            <v>TDP</v>
          </cell>
          <cell r="DZ165" t="str">
            <v>REZA ANGGRIANI</v>
          </cell>
          <cell r="EA165" t="str">
            <v>QA SCORE</v>
          </cell>
          <cell r="EH165">
            <v>0</v>
          </cell>
          <cell r="EJ165" t="str">
            <v>LP</v>
          </cell>
          <cell r="ES165">
            <v>0</v>
          </cell>
          <cell r="EU165" t="str">
            <v>LP</v>
          </cell>
          <cell r="FD165">
            <v>0.37569444444444444</v>
          </cell>
          <cell r="FE165">
            <v>22</v>
          </cell>
          <cell r="FF165" t="str">
            <v>H</v>
          </cell>
          <cell r="FO165">
            <v>0.37569444444444444</v>
          </cell>
          <cell r="FP165">
            <v>23</v>
          </cell>
          <cell r="FQ165" t="str">
            <v>H</v>
          </cell>
          <cell r="FZ165">
            <v>1.3770833333333337</v>
          </cell>
          <cell r="GA165">
            <v>32</v>
          </cell>
          <cell r="GB165" t="str">
            <v>H</v>
          </cell>
          <cell r="GK165">
            <v>0.18819444444444444</v>
          </cell>
          <cell r="GL165" t="str">
            <v>66-2</v>
          </cell>
          <cell r="GM165" t="str">
            <v>H</v>
          </cell>
          <cell r="GV165">
            <v>0</v>
          </cell>
          <cell r="GX165" t="str">
            <v>LP</v>
          </cell>
          <cell r="HG165">
            <v>0.41805555555555551</v>
          </cell>
          <cell r="HH165">
            <v>23</v>
          </cell>
          <cell r="HI165" t="str">
            <v>H</v>
          </cell>
          <cell r="HR165">
            <v>0.38402777777777775</v>
          </cell>
          <cell r="HS165">
            <v>22</v>
          </cell>
          <cell r="HT165" t="str">
            <v>TDT</v>
          </cell>
          <cell r="HU165" t="str">
            <v>SITI MARIAM</v>
          </cell>
          <cell r="IC165">
            <v>0.41875000000000007</v>
          </cell>
          <cell r="ID165">
            <v>22</v>
          </cell>
          <cell r="IE165" t="str">
            <v>TDP</v>
          </cell>
          <cell r="IF165" t="str">
            <v>REZA ANGGRIANI</v>
          </cell>
          <cell r="IG165" t="str">
            <v>NPS</v>
          </cell>
          <cell r="IN165">
            <v>0.38263888888888903</v>
          </cell>
          <cell r="IO165">
            <v>33</v>
          </cell>
          <cell r="IP165" t="str">
            <v>H</v>
          </cell>
          <cell r="JF165">
            <v>0</v>
          </cell>
          <cell r="JH165" t="str">
            <v>LP</v>
          </cell>
          <cell r="JQ165">
            <v>0.4194444444444444</v>
          </cell>
          <cell r="JR165">
            <v>23</v>
          </cell>
          <cell r="JS165" t="str">
            <v>H</v>
          </cell>
          <cell r="KB165">
            <v>0.41805555555555562</v>
          </cell>
          <cell r="KC165">
            <v>22</v>
          </cell>
          <cell r="KD165" t="str">
            <v>TDT</v>
          </cell>
          <cell r="KE165" t="str">
            <v>NURUL NABILA</v>
          </cell>
          <cell r="KM165">
            <v>0.19027777777777782</v>
          </cell>
          <cell r="KN165" t="str">
            <v>38-2</v>
          </cell>
          <cell r="KO165" t="str">
            <v>H</v>
          </cell>
          <cell r="KX165">
            <v>0</v>
          </cell>
          <cell r="KZ165" t="str">
            <v>C</v>
          </cell>
          <cell r="LI165">
            <v>0.37638888888888888</v>
          </cell>
          <cell r="LJ165">
            <v>22</v>
          </cell>
          <cell r="LK165" t="str">
            <v>H</v>
          </cell>
          <cell r="NB165">
            <v>32</v>
          </cell>
          <cell r="NC165" t="str">
            <v>66-2</v>
          </cell>
          <cell r="ND165">
            <v>0</v>
          </cell>
          <cell r="NE165">
            <v>30</v>
          </cell>
          <cell r="NF165" t="str">
            <v>66-2</v>
          </cell>
          <cell r="NG165">
            <v>0</v>
          </cell>
          <cell r="NH165">
            <v>0</v>
          </cell>
          <cell r="NI165">
            <v>0</v>
          </cell>
          <cell r="NJ165">
            <v>0</v>
          </cell>
          <cell r="NK165">
            <v>22</v>
          </cell>
          <cell r="NL165">
            <v>23</v>
          </cell>
          <cell r="NM165">
            <v>0</v>
          </cell>
          <cell r="NN165">
            <v>0</v>
          </cell>
          <cell r="NO165">
            <v>22</v>
          </cell>
          <cell r="NP165">
            <v>23</v>
          </cell>
          <cell r="NQ165">
            <v>32</v>
          </cell>
          <cell r="NR165" t="str">
            <v>66-2</v>
          </cell>
          <cell r="NS165">
            <v>0</v>
          </cell>
          <cell r="NT165">
            <v>23</v>
          </cell>
          <cell r="NU165">
            <v>22</v>
          </cell>
          <cell r="NV165">
            <v>22</v>
          </cell>
          <cell r="NW165">
            <v>33</v>
          </cell>
          <cell r="NX165">
            <v>0</v>
          </cell>
          <cell r="NY165">
            <v>23</v>
          </cell>
          <cell r="NZ165">
            <v>22</v>
          </cell>
          <cell r="OA165" t="str">
            <v>38-2</v>
          </cell>
          <cell r="OB165">
            <v>0</v>
          </cell>
          <cell r="OC165">
            <v>22</v>
          </cell>
          <cell r="OD165">
            <v>0</v>
          </cell>
          <cell r="OE165">
            <v>0</v>
          </cell>
          <cell r="OF165">
            <v>0</v>
          </cell>
          <cell r="OH165" t="str">
            <v>H</v>
          </cell>
          <cell r="OI165" t="str">
            <v>H</v>
          </cell>
          <cell r="OJ165" t="str">
            <v>LP</v>
          </cell>
          <cell r="OK165" t="str">
            <v>H</v>
          </cell>
          <cell r="OL165" t="str">
            <v>H</v>
          </cell>
          <cell r="OM165" t="str">
            <v>LP</v>
          </cell>
          <cell r="ON165" t="str">
            <v>LP</v>
          </cell>
          <cell r="OO165" t="str">
            <v>S</v>
          </cell>
          <cell r="OP165" t="str">
            <v>S</v>
          </cell>
          <cell r="OQ165" t="str">
            <v>TDP</v>
          </cell>
          <cell r="OR165" t="str">
            <v>TDP</v>
          </cell>
          <cell r="OS165" t="str">
            <v>LP</v>
          </cell>
          <cell r="OT165" t="str">
            <v>LP</v>
          </cell>
          <cell r="OU165" t="str">
            <v>H</v>
          </cell>
          <cell r="OV165" t="str">
            <v>H</v>
          </cell>
          <cell r="OW165" t="str">
            <v>H</v>
          </cell>
          <cell r="OX165" t="str">
            <v>H</v>
          </cell>
          <cell r="OY165" t="str">
            <v>LP</v>
          </cell>
          <cell r="OZ165" t="str">
            <v>H</v>
          </cell>
          <cell r="PA165" t="str">
            <v>TDT</v>
          </cell>
          <cell r="PB165" t="str">
            <v>TDP</v>
          </cell>
          <cell r="PC165" t="str">
            <v>H</v>
          </cell>
          <cell r="PD165" t="str">
            <v>LP</v>
          </cell>
          <cell r="PE165" t="str">
            <v>H</v>
          </cell>
          <cell r="PF165" t="str">
            <v>TDT</v>
          </cell>
          <cell r="PG165" t="str">
            <v>H</v>
          </cell>
          <cell r="PH165" t="str">
            <v>C</v>
          </cell>
          <cell r="PI165" t="str">
            <v>H</v>
          </cell>
          <cell r="PJ165">
            <v>0</v>
          </cell>
          <cell r="PK165">
            <v>0</v>
          </cell>
          <cell r="PL165">
            <v>0</v>
          </cell>
          <cell r="PN165">
            <v>0</v>
          </cell>
          <cell r="PO165">
            <v>0</v>
          </cell>
          <cell r="PP165">
            <v>0</v>
          </cell>
          <cell r="PQ165">
            <v>0</v>
          </cell>
          <cell r="PR165">
            <v>0</v>
          </cell>
          <cell r="PS165">
            <v>0</v>
          </cell>
          <cell r="PT165">
            <v>0</v>
          </cell>
          <cell r="PU165">
            <v>0</v>
          </cell>
          <cell r="PV165">
            <v>0</v>
          </cell>
          <cell r="PW165" t="str">
            <v>REZA ANGGRIANI</v>
          </cell>
          <cell r="PX165" t="str">
            <v>REZA ANGGRIANI</v>
          </cell>
          <cell r="PY165">
            <v>0</v>
          </cell>
          <cell r="PZ165">
            <v>0</v>
          </cell>
          <cell r="QA165">
            <v>0</v>
          </cell>
          <cell r="QB165">
            <v>0</v>
          </cell>
          <cell r="QC165">
            <v>0</v>
          </cell>
          <cell r="QD165">
            <v>0</v>
          </cell>
          <cell r="QE165">
            <v>0</v>
          </cell>
          <cell r="QF165">
            <v>0</v>
          </cell>
          <cell r="QG165" t="str">
            <v>SITI MARIAM</v>
          </cell>
          <cell r="QH165" t="str">
            <v>REZA ANGGRIANI</v>
          </cell>
          <cell r="QI165">
            <v>0</v>
          </cell>
          <cell r="QJ165">
            <v>0</v>
          </cell>
          <cell r="QK165">
            <v>0</v>
          </cell>
          <cell r="QL165" t="str">
            <v>NURUL NABILA</v>
          </cell>
          <cell r="QM165">
            <v>0</v>
          </cell>
          <cell r="QN165">
            <v>0</v>
          </cell>
          <cell r="QO165">
            <v>0</v>
          </cell>
          <cell r="QP165">
            <v>0</v>
          </cell>
          <cell r="QQ165">
            <v>0</v>
          </cell>
          <cell r="QR165">
            <v>0</v>
          </cell>
          <cell r="QT165">
            <v>0</v>
          </cell>
          <cell r="QU165">
            <v>0</v>
          </cell>
          <cell r="QV165">
            <v>0</v>
          </cell>
          <cell r="QW165">
            <v>0</v>
          </cell>
          <cell r="QX165">
            <v>0</v>
          </cell>
          <cell r="QY165">
            <v>0</v>
          </cell>
          <cell r="QZ165">
            <v>0</v>
          </cell>
          <cell r="RA165">
            <v>0</v>
          </cell>
          <cell r="RB165">
            <v>0</v>
          </cell>
          <cell r="RC165" t="str">
            <v>NPS</v>
          </cell>
          <cell r="RD165" t="str">
            <v>QA SCORE</v>
          </cell>
          <cell r="RE165">
            <v>0</v>
          </cell>
          <cell r="RF165">
            <v>0</v>
          </cell>
          <cell r="RG165">
            <v>0</v>
          </cell>
          <cell r="RH165">
            <v>0</v>
          </cell>
          <cell r="RI165">
            <v>0</v>
          </cell>
          <cell r="RJ165">
            <v>0</v>
          </cell>
          <cell r="RK165">
            <v>0</v>
          </cell>
          <cell r="RL165">
            <v>0</v>
          </cell>
          <cell r="RM165">
            <v>0</v>
          </cell>
          <cell r="RN165" t="str">
            <v>NPS</v>
          </cell>
          <cell r="RO165">
            <v>0</v>
          </cell>
          <cell r="RP165">
            <v>0</v>
          </cell>
          <cell r="RQ165">
            <v>0</v>
          </cell>
          <cell r="RR165">
            <v>0</v>
          </cell>
          <cell r="RS165">
            <v>0</v>
          </cell>
          <cell r="RT165">
            <v>0</v>
          </cell>
          <cell r="RU165">
            <v>0</v>
          </cell>
          <cell r="RV165">
            <v>0</v>
          </cell>
          <cell r="RW165">
            <v>0</v>
          </cell>
          <cell r="RX165">
            <v>0</v>
          </cell>
          <cell r="RZ165">
            <v>1.3763888888888889</v>
          </cell>
          <cell r="SA165">
            <v>0.18888888888888899</v>
          </cell>
          <cell r="SB165">
            <v>0</v>
          </cell>
          <cell r="SC165">
            <v>0.37777777777777777</v>
          </cell>
          <cell r="SD165">
            <v>0.18958333333333333</v>
          </cell>
          <cell r="SE165">
            <v>0</v>
          </cell>
          <cell r="SF165">
            <v>0</v>
          </cell>
          <cell r="SG165">
            <v>0</v>
          </cell>
          <cell r="SH165">
            <v>0</v>
          </cell>
          <cell r="SI165">
            <v>0.38611111111111107</v>
          </cell>
          <cell r="SJ165">
            <v>0.37569444444444444</v>
          </cell>
          <cell r="SK165">
            <v>0</v>
          </cell>
          <cell r="SL165">
            <v>0</v>
          </cell>
          <cell r="SM165">
            <v>0.37569444444444444</v>
          </cell>
          <cell r="SN165">
            <v>0.37569444444444444</v>
          </cell>
          <cell r="SO165">
            <v>1.3770833333333337</v>
          </cell>
          <cell r="SP165">
            <v>0.18819444444444444</v>
          </cell>
          <cell r="SQ165">
            <v>0</v>
          </cell>
          <cell r="SR165">
            <v>0.41805555555555551</v>
          </cell>
          <cell r="SS165">
            <v>0.38402777777777775</v>
          </cell>
          <cell r="ST165">
            <v>0.41875000000000007</v>
          </cell>
          <cell r="SU165">
            <v>0.38263888888888903</v>
          </cell>
          <cell r="SV165">
            <v>0</v>
          </cell>
          <cell r="SW165">
            <v>0.4194444444444444</v>
          </cell>
          <cell r="SX165">
            <v>0.41805555555555562</v>
          </cell>
          <cell r="SY165">
            <v>0.19027777777777782</v>
          </cell>
          <cell r="SZ165">
            <v>0</v>
          </cell>
          <cell r="TA165">
            <v>0.37638888888888888</v>
          </cell>
          <cell r="TB165">
            <v>0</v>
          </cell>
          <cell r="TC165">
            <v>0</v>
          </cell>
          <cell r="TD165">
            <v>0</v>
          </cell>
          <cell r="TF165">
            <v>0</v>
          </cell>
          <cell r="TG165">
            <v>0</v>
          </cell>
          <cell r="TH165">
            <v>0</v>
          </cell>
          <cell r="TI165">
            <v>0</v>
          </cell>
          <cell r="TJ165">
            <v>0</v>
          </cell>
          <cell r="TK165">
            <v>0</v>
          </cell>
          <cell r="TL165">
            <v>0</v>
          </cell>
          <cell r="TM165">
            <v>0</v>
          </cell>
          <cell r="TN165">
            <v>0</v>
          </cell>
          <cell r="TO165">
            <v>0</v>
          </cell>
          <cell r="TP165">
            <v>0</v>
          </cell>
          <cell r="TQ165">
            <v>0</v>
          </cell>
          <cell r="TR165">
            <v>0</v>
          </cell>
          <cell r="TS165">
            <v>0</v>
          </cell>
          <cell r="TT165">
            <v>0</v>
          </cell>
          <cell r="TU165">
            <v>0</v>
          </cell>
          <cell r="TV165">
            <v>0</v>
          </cell>
          <cell r="TW165">
            <v>0</v>
          </cell>
          <cell r="TX165">
            <v>0</v>
          </cell>
          <cell r="TY165">
            <v>0</v>
          </cell>
          <cell r="TZ165">
            <v>0</v>
          </cell>
          <cell r="UA165">
            <v>0</v>
          </cell>
          <cell r="UB165">
            <v>0</v>
          </cell>
          <cell r="UC165">
            <v>0</v>
          </cell>
          <cell r="UD165">
            <v>0</v>
          </cell>
          <cell r="UE165">
            <v>0</v>
          </cell>
          <cell r="UF165">
            <v>0</v>
          </cell>
          <cell r="UG165">
            <v>0</v>
          </cell>
          <cell r="UH165">
            <v>0</v>
          </cell>
          <cell r="UI165">
            <v>0</v>
          </cell>
          <cell r="UJ165">
            <v>0</v>
          </cell>
          <cell r="UL165">
            <v>0</v>
          </cell>
          <cell r="UM165">
            <v>0</v>
          </cell>
          <cell r="UN165">
            <v>0</v>
          </cell>
          <cell r="UO165">
            <v>0</v>
          </cell>
          <cell r="UP165">
            <v>0</v>
          </cell>
          <cell r="UQ165">
            <v>0</v>
          </cell>
          <cell r="UR165">
            <v>0</v>
          </cell>
          <cell r="US165">
            <v>0</v>
          </cell>
          <cell r="UT165">
            <v>0</v>
          </cell>
          <cell r="UU165">
            <v>0</v>
          </cell>
          <cell r="UV165">
            <v>0</v>
          </cell>
          <cell r="UW165">
            <v>0</v>
          </cell>
          <cell r="UX165">
            <v>0</v>
          </cell>
          <cell r="UY165">
            <v>0</v>
          </cell>
          <cell r="UZ165">
            <v>0</v>
          </cell>
          <cell r="VA165">
            <v>0</v>
          </cell>
          <cell r="VB165">
            <v>0</v>
          </cell>
          <cell r="VC165">
            <v>0</v>
          </cell>
          <cell r="VD165">
            <v>0</v>
          </cell>
          <cell r="VE165">
            <v>0</v>
          </cell>
          <cell r="VF165">
            <v>0</v>
          </cell>
          <cell r="VG165">
            <v>0</v>
          </cell>
          <cell r="VH165">
            <v>0</v>
          </cell>
          <cell r="VI165">
            <v>0</v>
          </cell>
          <cell r="VJ165">
            <v>0</v>
          </cell>
          <cell r="VK165">
            <v>0</v>
          </cell>
          <cell r="VL165">
            <v>0</v>
          </cell>
          <cell r="VM165">
            <v>0</v>
          </cell>
          <cell r="VN165">
            <v>0</v>
          </cell>
          <cell r="VO165">
            <v>0</v>
          </cell>
          <cell r="VP165">
            <v>0</v>
          </cell>
          <cell r="VR165">
            <v>21</v>
          </cell>
          <cell r="VS165">
            <v>28</v>
          </cell>
          <cell r="VT165">
            <v>19</v>
          </cell>
          <cell r="VU165">
            <v>18</v>
          </cell>
          <cell r="VV165">
            <v>7</v>
          </cell>
          <cell r="VW165">
            <v>2</v>
          </cell>
          <cell r="VX165">
            <v>0</v>
          </cell>
          <cell r="VY165">
            <v>2</v>
          </cell>
          <cell r="VZ165">
            <v>0</v>
          </cell>
          <cell r="WA165">
            <v>0</v>
          </cell>
          <cell r="WB165">
            <v>0</v>
          </cell>
          <cell r="WC165">
            <v>0</v>
          </cell>
          <cell r="WD165">
            <v>2</v>
          </cell>
          <cell r="WE165">
            <v>1</v>
          </cell>
          <cell r="WF165">
            <v>0</v>
          </cell>
          <cell r="WG165">
            <v>0</v>
          </cell>
          <cell r="WH165">
            <v>0</v>
          </cell>
          <cell r="WI165">
            <v>0</v>
          </cell>
          <cell r="WJ165">
            <v>1</v>
          </cell>
          <cell r="WK165">
            <v>0</v>
          </cell>
          <cell r="WL165">
            <v>0</v>
          </cell>
          <cell r="WM165">
            <v>0</v>
          </cell>
          <cell r="WN165">
            <v>0</v>
          </cell>
          <cell r="WO165">
            <v>3</v>
          </cell>
          <cell r="WP165">
            <v>0</v>
          </cell>
          <cell r="WQ165">
            <v>2</v>
          </cell>
          <cell r="WR165">
            <v>3</v>
          </cell>
          <cell r="WS165">
            <v>5</v>
          </cell>
          <cell r="WT165">
            <v>0</v>
          </cell>
          <cell r="WU165">
            <v>0</v>
          </cell>
          <cell r="WV165">
            <v>0</v>
          </cell>
          <cell r="WW165">
            <v>0</v>
          </cell>
          <cell r="WX165">
            <v>0</v>
          </cell>
          <cell r="WY165">
            <v>3</v>
          </cell>
          <cell r="WZ165">
            <v>0</v>
          </cell>
          <cell r="XA165">
            <v>0</v>
          </cell>
          <cell r="XB165">
            <v>0</v>
          </cell>
          <cell r="XC165">
            <v>0</v>
          </cell>
          <cell r="XD165">
            <v>1</v>
          </cell>
          <cell r="XE165">
            <v>2</v>
          </cell>
          <cell r="XF165">
            <v>0</v>
          </cell>
          <cell r="XG165">
            <v>0</v>
          </cell>
          <cell r="XH165">
            <v>0</v>
          </cell>
          <cell r="XI165">
            <v>0</v>
          </cell>
          <cell r="XJ165">
            <v>3</v>
          </cell>
          <cell r="XK165">
            <v>5</v>
          </cell>
          <cell r="XL165">
            <v>7</v>
          </cell>
          <cell r="XM165">
            <v>6</v>
          </cell>
          <cell r="XN165">
            <v>18</v>
          </cell>
          <cell r="XO165">
            <v>2</v>
          </cell>
          <cell r="XP165">
            <v>0</v>
          </cell>
          <cell r="XQ165">
            <v>0</v>
          </cell>
          <cell r="XR165">
            <v>2</v>
          </cell>
          <cell r="XS165">
            <v>0</v>
          </cell>
          <cell r="XT165">
            <v>0</v>
          </cell>
          <cell r="XU165">
            <v>0</v>
          </cell>
          <cell r="XV165">
            <v>0</v>
          </cell>
          <cell r="XW165">
            <v>3</v>
          </cell>
          <cell r="XX165">
            <v>3</v>
          </cell>
          <cell r="XY165">
            <v>3</v>
          </cell>
          <cell r="XZ165">
            <v>9</v>
          </cell>
          <cell r="YA165">
            <v>0</v>
          </cell>
          <cell r="YB165">
            <v>0</v>
          </cell>
          <cell r="YC165">
            <v>0</v>
          </cell>
          <cell r="YD165">
            <v>0</v>
          </cell>
          <cell r="YE165">
            <v>0</v>
          </cell>
          <cell r="YF165">
            <v>38</v>
          </cell>
          <cell r="YG165">
            <v>0.7142857142857143</v>
          </cell>
          <cell r="YH165">
            <v>1</v>
          </cell>
          <cell r="YI165">
            <v>1</v>
          </cell>
          <cell r="YJ165">
            <v>0.9</v>
          </cell>
          <cell r="YL165">
            <v>0.87878787878787878</v>
          </cell>
          <cell r="YM165" t="str">
            <v>B</v>
          </cell>
          <cell r="YN165">
            <v>0.87878787878787878</v>
          </cell>
          <cell r="YO165">
            <v>2</v>
          </cell>
          <cell r="YP165">
            <v>0.9</v>
          </cell>
        </row>
        <row r="166">
          <cell r="B166" t="str">
            <v>FANNY FARIANTI</v>
          </cell>
          <cell r="C166">
            <v>84656</v>
          </cell>
          <cell r="D166" t="str">
            <v>10</v>
          </cell>
          <cell r="E166" t="str">
            <v>ISLAM</v>
          </cell>
          <cell r="F166" t="str">
            <v>PHL</v>
          </cell>
          <cell r="G166" t="str">
            <v>POSTPAID</v>
          </cell>
          <cell r="J166">
            <v>18008952</v>
          </cell>
          <cell r="K166">
            <v>570200</v>
          </cell>
          <cell r="L166" t="str">
            <v>PEREMPUAN</v>
          </cell>
          <cell r="M166" t="str">
            <v>AGENT POSTPAID</v>
          </cell>
          <cell r="N166" t="str">
            <v>WIDA MIRAWATI</v>
          </cell>
          <cell r="O166" t="str">
            <v>AAN YANUAR</v>
          </cell>
          <cell r="Q166">
            <v>0</v>
          </cell>
          <cell r="S166" t="str">
            <v>LP</v>
          </cell>
          <cell r="AB166">
            <v>0</v>
          </cell>
          <cell r="AD166" t="str">
            <v>LP</v>
          </cell>
          <cell r="AM166">
            <v>0</v>
          </cell>
          <cell r="AO166" t="str">
            <v>LP</v>
          </cell>
          <cell r="AX166">
            <v>0</v>
          </cell>
          <cell r="AZ166" t="str">
            <v>LP</v>
          </cell>
          <cell r="BI166">
            <v>1.3729166666666668</v>
          </cell>
          <cell r="BJ166">
            <v>22</v>
          </cell>
          <cell r="BK166" t="str">
            <v>H</v>
          </cell>
          <cell r="BT166">
            <v>0.37986111111111109</v>
          </cell>
          <cell r="BU166">
            <v>24</v>
          </cell>
          <cell r="BV166" t="str">
            <v>H</v>
          </cell>
          <cell r="CE166">
            <v>0.37916666666666676</v>
          </cell>
          <cell r="CF166">
            <v>30</v>
          </cell>
          <cell r="CG166" t="str">
            <v>H</v>
          </cell>
          <cell r="CP166">
            <v>0.37638888888888899</v>
          </cell>
          <cell r="CQ166">
            <v>33</v>
          </cell>
          <cell r="CR166" t="str">
            <v>H</v>
          </cell>
          <cell r="DA166">
            <v>0</v>
          </cell>
          <cell r="DC166" t="str">
            <v>LP</v>
          </cell>
          <cell r="DL166">
            <v>0</v>
          </cell>
          <cell r="DN166" t="str">
            <v>LP</v>
          </cell>
          <cell r="DW166">
            <v>0.10833333333333331</v>
          </cell>
          <cell r="DY166" t="str">
            <v>S</v>
          </cell>
          <cell r="EB166" t="str">
            <v>SAKIT TENGGOROKAN</v>
          </cell>
          <cell r="EH166">
            <v>0</v>
          </cell>
          <cell r="EJ166" t="str">
            <v>S</v>
          </cell>
          <cell r="EM166" t="str">
            <v>BATUK</v>
          </cell>
          <cell r="ES166">
            <v>0.38263888888888903</v>
          </cell>
          <cell r="ET166">
            <v>32</v>
          </cell>
          <cell r="EU166" t="str">
            <v>H</v>
          </cell>
          <cell r="FD166">
            <v>0.37500000000000006</v>
          </cell>
          <cell r="FE166">
            <v>41</v>
          </cell>
          <cell r="FF166" t="str">
            <v>H</v>
          </cell>
          <cell r="FO166">
            <v>0</v>
          </cell>
          <cell r="FQ166" t="str">
            <v>LP</v>
          </cell>
          <cell r="FZ166">
            <v>0.37569444444444455</v>
          </cell>
          <cell r="GA166">
            <v>22</v>
          </cell>
          <cell r="GB166" t="str">
            <v>H</v>
          </cell>
          <cell r="GK166">
            <v>0.41805555555555562</v>
          </cell>
          <cell r="GL166">
            <v>22</v>
          </cell>
          <cell r="GM166" t="str">
            <v>TDT</v>
          </cell>
          <cell r="GN166" t="str">
            <v>SELLY FEBRIANTI</v>
          </cell>
          <cell r="GV166">
            <v>0.375</v>
          </cell>
          <cell r="GW166">
            <v>42</v>
          </cell>
          <cell r="GX166" t="str">
            <v>H</v>
          </cell>
          <cell r="HG166">
            <v>0</v>
          </cell>
          <cell r="HI166" t="str">
            <v>LP</v>
          </cell>
          <cell r="HR166">
            <v>0.3756944444444445</v>
          </cell>
          <cell r="HS166">
            <v>25</v>
          </cell>
          <cell r="HT166" t="str">
            <v>H</v>
          </cell>
          <cell r="IC166">
            <v>0.41875000000000001</v>
          </cell>
          <cell r="ID166">
            <v>26</v>
          </cell>
          <cell r="IE166" t="str">
            <v>H</v>
          </cell>
          <cell r="IN166">
            <v>0.40972222222222221</v>
          </cell>
          <cell r="IO166">
            <v>22</v>
          </cell>
          <cell r="IP166" t="str">
            <v>TDT</v>
          </cell>
          <cell r="IQ166" t="str">
            <v>WINA NURFAUZIAH</v>
          </cell>
          <cell r="JF166">
            <v>0.37638888888888894</v>
          </cell>
          <cell r="JG166">
            <v>48</v>
          </cell>
          <cell r="JH166" t="str">
            <v>H</v>
          </cell>
          <cell r="JQ166">
            <v>0</v>
          </cell>
          <cell r="JS166" t="str">
            <v>LP</v>
          </cell>
          <cell r="KB166">
            <v>0.41944444444444451</v>
          </cell>
          <cell r="KC166">
            <v>22</v>
          </cell>
          <cell r="KD166" t="str">
            <v>H</v>
          </cell>
          <cell r="KM166">
            <v>0.38333333333333336</v>
          </cell>
          <cell r="KN166">
            <v>26</v>
          </cell>
          <cell r="KO166" t="str">
            <v>H</v>
          </cell>
          <cell r="KX166">
            <v>0.41736111111111113</v>
          </cell>
          <cell r="KY166">
            <v>32</v>
          </cell>
          <cell r="KZ166" t="str">
            <v>H</v>
          </cell>
          <cell r="LI166">
            <v>0.375</v>
          </cell>
          <cell r="LJ166">
            <v>48</v>
          </cell>
          <cell r="LK166" t="str">
            <v>H</v>
          </cell>
          <cell r="NB166">
            <v>0</v>
          </cell>
          <cell r="NC166">
            <v>0</v>
          </cell>
          <cell r="ND166">
            <v>0</v>
          </cell>
          <cell r="NE166">
            <v>0</v>
          </cell>
          <cell r="NF166">
            <v>22</v>
          </cell>
          <cell r="NG166">
            <v>24</v>
          </cell>
          <cell r="NH166">
            <v>30</v>
          </cell>
          <cell r="NI166">
            <v>33</v>
          </cell>
          <cell r="NJ166">
            <v>0</v>
          </cell>
          <cell r="NK166">
            <v>0</v>
          </cell>
          <cell r="NL166">
            <v>0</v>
          </cell>
          <cell r="NM166">
            <v>0</v>
          </cell>
          <cell r="NN166">
            <v>32</v>
          </cell>
          <cell r="NO166">
            <v>41</v>
          </cell>
          <cell r="NP166">
            <v>0</v>
          </cell>
          <cell r="NQ166">
            <v>22</v>
          </cell>
          <cell r="NR166">
            <v>22</v>
          </cell>
          <cell r="NS166">
            <v>42</v>
          </cell>
          <cell r="NT166">
            <v>0</v>
          </cell>
          <cell r="NU166">
            <v>25</v>
          </cell>
          <cell r="NV166">
            <v>26</v>
          </cell>
          <cell r="NW166">
            <v>22</v>
          </cell>
          <cell r="NX166">
            <v>48</v>
          </cell>
          <cell r="NY166">
            <v>0</v>
          </cell>
          <cell r="NZ166">
            <v>22</v>
          </cell>
          <cell r="OA166">
            <v>26</v>
          </cell>
          <cell r="OB166">
            <v>32</v>
          </cell>
          <cell r="OC166">
            <v>48</v>
          </cell>
          <cell r="OD166">
            <v>0</v>
          </cell>
          <cell r="OE166">
            <v>0</v>
          </cell>
          <cell r="OF166">
            <v>0</v>
          </cell>
          <cell r="OH166" t="str">
            <v>LP</v>
          </cell>
          <cell r="OI166" t="str">
            <v>LP</v>
          </cell>
          <cell r="OJ166" t="str">
            <v>LP</v>
          </cell>
          <cell r="OK166" t="str">
            <v>LP</v>
          </cell>
          <cell r="OL166" t="str">
            <v>H</v>
          </cell>
          <cell r="OM166" t="str">
            <v>H</v>
          </cell>
          <cell r="ON166" t="str">
            <v>H</v>
          </cell>
          <cell r="OO166" t="str">
            <v>H</v>
          </cell>
          <cell r="OP166" t="str">
            <v>LP</v>
          </cell>
          <cell r="OQ166" t="str">
            <v>LP</v>
          </cell>
          <cell r="OR166" t="str">
            <v>S</v>
          </cell>
          <cell r="OS166" t="str">
            <v>S</v>
          </cell>
          <cell r="OT166" t="str">
            <v>H</v>
          </cell>
          <cell r="OU166" t="str">
            <v>H</v>
          </cell>
          <cell r="OV166" t="str">
            <v>LP</v>
          </cell>
          <cell r="OW166" t="str">
            <v>H</v>
          </cell>
          <cell r="OX166" t="str">
            <v>TDT</v>
          </cell>
          <cell r="OY166" t="str">
            <v>H</v>
          </cell>
          <cell r="OZ166" t="str">
            <v>LP</v>
          </cell>
          <cell r="PA166" t="str">
            <v>H</v>
          </cell>
          <cell r="PB166" t="str">
            <v>H</v>
          </cell>
          <cell r="PC166" t="str">
            <v>TDT</v>
          </cell>
          <cell r="PD166" t="str">
            <v>H</v>
          </cell>
          <cell r="PE166" t="str">
            <v>LP</v>
          </cell>
          <cell r="PF166" t="str">
            <v>H</v>
          </cell>
          <cell r="PG166" t="str">
            <v>H</v>
          </cell>
          <cell r="PH166" t="str">
            <v>H</v>
          </cell>
          <cell r="PI166" t="str">
            <v>H</v>
          </cell>
          <cell r="PJ166">
            <v>0</v>
          </cell>
          <cell r="PK166">
            <v>0</v>
          </cell>
          <cell r="PL166">
            <v>0</v>
          </cell>
          <cell r="PN166">
            <v>0</v>
          </cell>
          <cell r="PO166">
            <v>0</v>
          </cell>
          <cell r="PP166">
            <v>0</v>
          </cell>
          <cell r="PQ166">
            <v>0</v>
          </cell>
          <cell r="PR166">
            <v>0</v>
          </cell>
          <cell r="PS166">
            <v>0</v>
          </cell>
          <cell r="PT166">
            <v>0</v>
          </cell>
          <cell r="PU166">
            <v>0</v>
          </cell>
          <cell r="PV166">
            <v>0</v>
          </cell>
          <cell r="PW166">
            <v>0</v>
          </cell>
          <cell r="PX166">
            <v>0</v>
          </cell>
          <cell r="PY166">
            <v>0</v>
          </cell>
          <cell r="PZ166">
            <v>0</v>
          </cell>
          <cell r="QA166">
            <v>0</v>
          </cell>
          <cell r="QB166">
            <v>0</v>
          </cell>
          <cell r="QC166">
            <v>0</v>
          </cell>
          <cell r="QD166" t="str">
            <v>SELLY FEBRIANTI</v>
          </cell>
          <cell r="QE166">
            <v>0</v>
          </cell>
          <cell r="QF166">
            <v>0</v>
          </cell>
          <cell r="QG166">
            <v>0</v>
          </cell>
          <cell r="QH166">
            <v>0</v>
          </cell>
          <cell r="QI166" t="str">
            <v>WINA NURFAUZIAH</v>
          </cell>
          <cell r="QJ166">
            <v>0</v>
          </cell>
          <cell r="QK166">
            <v>0</v>
          </cell>
          <cell r="QL166">
            <v>0</v>
          </cell>
          <cell r="QM166">
            <v>0</v>
          </cell>
          <cell r="QN166">
            <v>0</v>
          </cell>
          <cell r="QO166">
            <v>0</v>
          </cell>
          <cell r="QP166">
            <v>0</v>
          </cell>
          <cell r="QQ166">
            <v>0</v>
          </cell>
          <cell r="QR166">
            <v>0</v>
          </cell>
          <cell r="QT166">
            <v>0</v>
          </cell>
          <cell r="QU166">
            <v>0</v>
          </cell>
          <cell r="QV166">
            <v>0</v>
          </cell>
          <cell r="QW166">
            <v>0</v>
          </cell>
          <cell r="QX166">
            <v>0</v>
          </cell>
          <cell r="QY166">
            <v>0</v>
          </cell>
          <cell r="QZ166">
            <v>0</v>
          </cell>
          <cell r="RA166">
            <v>0</v>
          </cell>
          <cell r="RB166">
            <v>0</v>
          </cell>
          <cell r="RC166">
            <v>0</v>
          </cell>
          <cell r="RD166">
            <v>0</v>
          </cell>
          <cell r="RE166">
            <v>0</v>
          </cell>
          <cell r="RF166">
            <v>0</v>
          </cell>
          <cell r="RG166">
            <v>0</v>
          </cell>
          <cell r="RH166">
            <v>0</v>
          </cell>
          <cell r="RI166">
            <v>0</v>
          </cell>
          <cell r="RJ166">
            <v>0</v>
          </cell>
          <cell r="RK166">
            <v>0</v>
          </cell>
          <cell r="RL166">
            <v>0</v>
          </cell>
          <cell r="RM166">
            <v>0</v>
          </cell>
          <cell r="RN166">
            <v>0</v>
          </cell>
          <cell r="RO166">
            <v>0</v>
          </cell>
          <cell r="RP166">
            <v>0</v>
          </cell>
          <cell r="RQ166">
            <v>0</v>
          </cell>
          <cell r="RR166">
            <v>0</v>
          </cell>
          <cell r="RS166">
            <v>0</v>
          </cell>
          <cell r="RT166">
            <v>0</v>
          </cell>
          <cell r="RU166">
            <v>0</v>
          </cell>
          <cell r="RV166">
            <v>0</v>
          </cell>
          <cell r="RW166">
            <v>0</v>
          </cell>
          <cell r="RX166">
            <v>0</v>
          </cell>
          <cell r="RZ166">
            <v>0</v>
          </cell>
          <cell r="SA166">
            <v>0</v>
          </cell>
          <cell r="SB166">
            <v>0</v>
          </cell>
          <cell r="SC166">
            <v>0</v>
          </cell>
          <cell r="SD166">
            <v>1.3729166666666668</v>
          </cell>
          <cell r="SE166">
            <v>0.37986111111111109</v>
          </cell>
          <cell r="SF166">
            <v>0.37916666666666676</v>
          </cell>
          <cell r="SG166">
            <v>0.37638888888888899</v>
          </cell>
          <cell r="SH166">
            <v>0</v>
          </cell>
          <cell r="SI166">
            <v>0</v>
          </cell>
          <cell r="SJ166">
            <v>0.10833333333333331</v>
          </cell>
          <cell r="SK166">
            <v>0</v>
          </cell>
          <cell r="SL166">
            <v>0.38263888888888903</v>
          </cell>
          <cell r="SM166">
            <v>0.37500000000000006</v>
          </cell>
          <cell r="SN166">
            <v>0</v>
          </cell>
          <cell r="SO166">
            <v>0.37569444444444455</v>
          </cell>
          <cell r="SP166">
            <v>0.41805555555555562</v>
          </cell>
          <cell r="SQ166">
            <v>0.375</v>
          </cell>
          <cell r="SR166">
            <v>0</v>
          </cell>
          <cell r="SS166">
            <v>0.3756944444444445</v>
          </cell>
          <cell r="ST166">
            <v>0.41875000000000001</v>
          </cell>
          <cell r="SU166">
            <v>0.40972222222222221</v>
          </cell>
          <cell r="SV166">
            <v>0.37638888888888894</v>
          </cell>
          <cell r="SW166">
            <v>0</v>
          </cell>
          <cell r="SX166">
            <v>0.41944444444444451</v>
          </cell>
          <cell r="SY166">
            <v>0.38333333333333336</v>
          </cell>
          <cell r="SZ166">
            <v>0.41736111111111113</v>
          </cell>
          <cell r="TA166">
            <v>0.375</v>
          </cell>
          <cell r="TB166">
            <v>0</v>
          </cell>
          <cell r="TC166">
            <v>0</v>
          </cell>
          <cell r="TD166">
            <v>0</v>
          </cell>
          <cell r="TF166">
            <v>0</v>
          </cell>
          <cell r="TG166">
            <v>0</v>
          </cell>
          <cell r="TH166">
            <v>0</v>
          </cell>
          <cell r="TI166">
            <v>0</v>
          </cell>
          <cell r="TJ166">
            <v>0</v>
          </cell>
          <cell r="TK166">
            <v>0</v>
          </cell>
          <cell r="TL166">
            <v>0</v>
          </cell>
          <cell r="TM166">
            <v>0</v>
          </cell>
          <cell r="TN166">
            <v>0</v>
          </cell>
          <cell r="TO166">
            <v>0</v>
          </cell>
          <cell r="TP166">
            <v>0</v>
          </cell>
          <cell r="TQ166">
            <v>0</v>
          </cell>
          <cell r="TR166">
            <v>0</v>
          </cell>
          <cell r="TS166">
            <v>0</v>
          </cell>
          <cell r="TT166">
            <v>0</v>
          </cell>
          <cell r="TU166">
            <v>0</v>
          </cell>
          <cell r="TV166">
            <v>0</v>
          </cell>
          <cell r="TW166">
            <v>0</v>
          </cell>
          <cell r="TX166">
            <v>0</v>
          </cell>
          <cell r="TY166">
            <v>0</v>
          </cell>
          <cell r="TZ166">
            <v>0</v>
          </cell>
          <cell r="UA166">
            <v>0</v>
          </cell>
          <cell r="UB166">
            <v>0</v>
          </cell>
          <cell r="UC166">
            <v>0</v>
          </cell>
          <cell r="UD166">
            <v>0</v>
          </cell>
          <cell r="UE166">
            <v>0</v>
          </cell>
          <cell r="UF166">
            <v>0</v>
          </cell>
          <cell r="UG166">
            <v>0</v>
          </cell>
          <cell r="UH166">
            <v>0</v>
          </cell>
          <cell r="UI166">
            <v>0</v>
          </cell>
          <cell r="UJ166">
            <v>0</v>
          </cell>
          <cell r="UL166">
            <v>0</v>
          </cell>
          <cell r="UM166">
            <v>0</v>
          </cell>
          <cell r="UN166">
            <v>0</v>
          </cell>
          <cell r="UO166">
            <v>0</v>
          </cell>
          <cell r="UP166">
            <v>0</v>
          </cell>
          <cell r="UQ166">
            <v>0</v>
          </cell>
          <cell r="UR166">
            <v>0</v>
          </cell>
          <cell r="US166">
            <v>0</v>
          </cell>
          <cell r="UT166">
            <v>0</v>
          </cell>
          <cell r="UU166">
            <v>0</v>
          </cell>
          <cell r="UV166">
            <v>0</v>
          </cell>
          <cell r="UW166">
            <v>0</v>
          </cell>
          <cell r="UX166">
            <v>0</v>
          </cell>
          <cell r="UY166">
            <v>0</v>
          </cell>
          <cell r="UZ166">
            <v>0</v>
          </cell>
          <cell r="VA166">
            <v>0</v>
          </cell>
          <cell r="VB166">
            <v>0</v>
          </cell>
          <cell r="VC166">
            <v>0</v>
          </cell>
          <cell r="VD166">
            <v>0</v>
          </cell>
          <cell r="VE166">
            <v>0</v>
          </cell>
          <cell r="VF166">
            <v>0</v>
          </cell>
          <cell r="VG166">
            <v>0</v>
          </cell>
          <cell r="VH166">
            <v>0</v>
          </cell>
          <cell r="VI166">
            <v>0</v>
          </cell>
          <cell r="VJ166">
            <v>0</v>
          </cell>
          <cell r="VK166">
            <v>0</v>
          </cell>
          <cell r="VL166">
            <v>0</v>
          </cell>
          <cell r="VM166">
            <v>0</v>
          </cell>
          <cell r="VN166">
            <v>0</v>
          </cell>
          <cell r="VO166">
            <v>0</v>
          </cell>
          <cell r="VP166">
            <v>0</v>
          </cell>
          <cell r="VR166">
            <v>19</v>
          </cell>
          <cell r="VS166">
            <v>28</v>
          </cell>
          <cell r="VT166">
            <v>17</v>
          </cell>
          <cell r="VU166">
            <v>17</v>
          </cell>
          <cell r="VV166">
            <v>9</v>
          </cell>
          <cell r="VW166">
            <v>2</v>
          </cell>
          <cell r="VX166">
            <v>0</v>
          </cell>
          <cell r="VY166">
            <v>2</v>
          </cell>
          <cell r="VZ166">
            <v>0</v>
          </cell>
          <cell r="WA166">
            <v>0</v>
          </cell>
          <cell r="WB166">
            <v>0</v>
          </cell>
          <cell r="WC166">
            <v>0</v>
          </cell>
          <cell r="WD166">
            <v>2</v>
          </cell>
          <cell r="WE166">
            <v>0</v>
          </cell>
          <cell r="WF166">
            <v>0</v>
          </cell>
          <cell r="WG166">
            <v>0</v>
          </cell>
          <cell r="WH166">
            <v>0</v>
          </cell>
          <cell r="WI166">
            <v>0</v>
          </cell>
          <cell r="WJ166">
            <v>0</v>
          </cell>
          <cell r="WK166">
            <v>0</v>
          </cell>
          <cell r="WL166">
            <v>0</v>
          </cell>
          <cell r="WM166">
            <v>0</v>
          </cell>
          <cell r="WN166">
            <v>0</v>
          </cell>
          <cell r="WO166">
            <v>2</v>
          </cell>
          <cell r="WP166">
            <v>0</v>
          </cell>
          <cell r="WQ166">
            <v>2</v>
          </cell>
          <cell r="WR166">
            <v>0</v>
          </cell>
          <cell r="WS166">
            <v>2</v>
          </cell>
          <cell r="WT166">
            <v>0</v>
          </cell>
          <cell r="WU166">
            <v>0</v>
          </cell>
          <cell r="WV166">
            <v>0</v>
          </cell>
          <cell r="WW166">
            <v>0</v>
          </cell>
          <cell r="WX166">
            <v>0</v>
          </cell>
          <cell r="WY166">
            <v>0</v>
          </cell>
          <cell r="WZ166">
            <v>0</v>
          </cell>
          <cell r="XA166">
            <v>0</v>
          </cell>
          <cell r="XB166">
            <v>0</v>
          </cell>
          <cell r="XC166">
            <v>0</v>
          </cell>
          <cell r="XD166">
            <v>0</v>
          </cell>
          <cell r="XE166">
            <v>0</v>
          </cell>
          <cell r="XF166">
            <v>0</v>
          </cell>
          <cell r="XG166">
            <v>0</v>
          </cell>
          <cell r="XH166">
            <v>0</v>
          </cell>
          <cell r="XI166">
            <v>0</v>
          </cell>
          <cell r="XJ166">
            <v>0</v>
          </cell>
          <cell r="XK166">
            <v>4</v>
          </cell>
          <cell r="XL166">
            <v>6</v>
          </cell>
          <cell r="XM166">
            <v>7</v>
          </cell>
          <cell r="XN166">
            <v>17</v>
          </cell>
          <cell r="XO166">
            <v>0</v>
          </cell>
          <cell r="XP166">
            <v>2</v>
          </cell>
          <cell r="XQ166">
            <v>0</v>
          </cell>
          <cell r="XR166">
            <v>2</v>
          </cell>
          <cell r="XS166">
            <v>0</v>
          </cell>
          <cell r="XT166">
            <v>0</v>
          </cell>
          <cell r="XU166">
            <v>0</v>
          </cell>
          <cell r="XV166">
            <v>0</v>
          </cell>
          <cell r="XW166">
            <v>6</v>
          </cell>
          <cell r="XX166">
            <v>2</v>
          </cell>
          <cell r="XY166">
            <v>2</v>
          </cell>
          <cell r="XZ166">
            <v>10</v>
          </cell>
          <cell r="YA166">
            <v>0</v>
          </cell>
          <cell r="YB166">
            <v>0</v>
          </cell>
          <cell r="YC166">
            <v>0</v>
          </cell>
          <cell r="YD166">
            <v>0</v>
          </cell>
          <cell r="YE166">
            <v>0</v>
          </cell>
          <cell r="YF166">
            <v>36</v>
          </cell>
          <cell r="YG166">
            <v>1</v>
          </cell>
          <cell r="YH166">
            <v>0.66666666666666663</v>
          </cell>
          <cell r="YI166">
            <v>1</v>
          </cell>
          <cell r="YJ166">
            <v>0.89473684210526316</v>
          </cell>
          <cell r="YL166">
            <v>0.875</v>
          </cell>
          <cell r="YM166" t="str">
            <v>A</v>
          </cell>
          <cell r="YN166">
            <v>0.875</v>
          </cell>
          <cell r="YO166">
            <v>2</v>
          </cell>
          <cell r="YP166">
            <v>0.89473684210526316</v>
          </cell>
        </row>
        <row r="167">
          <cell r="B167" t="str">
            <v>HARIS PRATAMA PUTRA J</v>
          </cell>
          <cell r="C167">
            <v>178114</v>
          </cell>
          <cell r="D167">
            <v>7</v>
          </cell>
          <cell r="E167" t="str">
            <v>ISLAM</v>
          </cell>
          <cell r="F167" t="str">
            <v>PHL</v>
          </cell>
          <cell r="G167" t="str">
            <v>PREPAID</v>
          </cell>
          <cell r="J167">
            <v>21239354</v>
          </cell>
          <cell r="K167">
            <v>570375</v>
          </cell>
          <cell r="L167" t="str">
            <v>LAKI-LAKI</v>
          </cell>
          <cell r="M167" t="str">
            <v>AGENT PREPAID</v>
          </cell>
          <cell r="N167" t="str">
            <v>ADITYA AMRULLAH</v>
          </cell>
          <cell r="O167" t="str">
            <v>RIKA RIANY</v>
          </cell>
          <cell r="Q167">
            <v>0</v>
          </cell>
          <cell r="S167" t="str">
            <v>LL</v>
          </cell>
          <cell r="AB167">
            <v>0.37083333333333335</v>
          </cell>
          <cell r="AC167">
            <v>52</v>
          </cell>
          <cell r="AD167" t="str">
            <v>H</v>
          </cell>
          <cell r="AM167">
            <v>0.35972222222222217</v>
          </cell>
          <cell r="AN167">
            <v>60</v>
          </cell>
          <cell r="AO167" t="str">
            <v>H</v>
          </cell>
          <cell r="AX167">
            <v>0.4111111111111112</v>
          </cell>
          <cell r="AY167">
            <v>52</v>
          </cell>
          <cell r="AZ167" t="str">
            <v>TDP</v>
          </cell>
          <cell r="BA167" t="str">
            <v>RAMDHAN NUGRAHA</v>
          </cell>
          <cell r="BB167" t="str">
            <v>KEHADIRAN</v>
          </cell>
          <cell r="BI167">
            <v>0</v>
          </cell>
          <cell r="BK167" t="str">
            <v>LL</v>
          </cell>
          <cell r="BT167">
            <v>0</v>
          </cell>
          <cell r="BV167" t="str">
            <v>LL</v>
          </cell>
          <cell r="CE167">
            <v>0.37569444444444455</v>
          </cell>
          <cell r="CF167">
            <v>56</v>
          </cell>
          <cell r="CG167" t="str">
            <v>H</v>
          </cell>
          <cell r="CP167">
            <v>0.37638888888888877</v>
          </cell>
          <cell r="CQ167">
            <v>82</v>
          </cell>
          <cell r="CR167" t="str">
            <v>H</v>
          </cell>
          <cell r="DA167">
            <v>0.37222222222222223</v>
          </cell>
          <cell r="DB167">
            <v>84</v>
          </cell>
          <cell r="DC167" t="str">
            <v>H</v>
          </cell>
          <cell r="DL167">
            <v>0</v>
          </cell>
          <cell r="DN167" t="str">
            <v>LL</v>
          </cell>
          <cell r="DW167">
            <v>0.375</v>
          </cell>
          <cell r="DX167">
            <v>56</v>
          </cell>
          <cell r="DY167" t="str">
            <v>H</v>
          </cell>
          <cell r="EH167">
            <v>0.37222222222222223</v>
          </cell>
          <cell r="EI167">
            <v>82</v>
          </cell>
          <cell r="EJ167" t="str">
            <v>TDT</v>
          </cell>
          <cell r="EK167" t="str">
            <v>ANDIKA FAUZI</v>
          </cell>
          <cell r="ES167">
            <v>0.37499999999999994</v>
          </cell>
          <cell r="ET167">
            <v>68</v>
          </cell>
          <cell r="EU167" t="str">
            <v>H</v>
          </cell>
          <cell r="FD167">
            <v>0</v>
          </cell>
          <cell r="FF167" t="str">
            <v>LL</v>
          </cell>
          <cell r="FO167">
            <v>0</v>
          </cell>
          <cell r="FQ167" t="str">
            <v>LL</v>
          </cell>
          <cell r="FZ167">
            <v>0.375</v>
          </cell>
          <cell r="GA167">
            <v>52</v>
          </cell>
          <cell r="GB167" t="str">
            <v>H</v>
          </cell>
          <cell r="GK167">
            <v>0.37499999999999994</v>
          </cell>
          <cell r="GL167">
            <v>62</v>
          </cell>
          <cell r="GM167" t="str">
            <v>H</v>
          </cell>
          <cell r="GV167">
            <v>0.3666666666666667</v>
          </cell>
          <cell r="GW167">
            <v>84</v>
          </cell>
          <cell r="GX167" t="str">
            <v>H</v>
          </cell>
          <cell r="HG167">
            <v>0</v>
          </cell>
          <cell r="HI167" t="str">
            <v>LL</v>
          </cell>
          <cell r="HR167">
            <v>0</v>
          </cell>
          <cell r="HT167" t="str">
            <v>LL</v>
          </cell>
          <cell r="IC167">
            <v>0.3798611111111112</v>
          </cell>
          <cell r="ID167">
            <v>52</v>
          </cell>
          <cell r="IE167" t="str">
            <v>H</v>
          </cell>
          <cell r="IN167">
            <v>0.37499999999999994</v>
          </cell>
          <cell r="IO167">
            <v>62</v>
          </cell>
          <cell r="IP167" t="str">
            <v>H</v>
          </cell>
          <cell r="JF167">
            <v>0.39027777777777778</v>
          </cell>
          <cell r="JG167">
            <v>84</v>
          </cell>
          <cell r="JH167" t="str">
            <v>H</v>
          </cell>
          <cell r="JQ167">
            <v>0</v>
          </cell>
          <cell r="JS167" t="str">
            <v>LL</v>
          </cell>
          <cell r="KB167">
            <v>0</v>
          </cell>
          <cell r="KD167" t="str">
            <v>LL</v>
          </cell>
          <cell r="KM167">
            <v>0.41736111111111107</v>
          </cell>
          <cell r="KN167">
            <v>51</v>
          </cell>
          <cell r="KO167" t="str">
            <v>H</v>
          </cell>
          <cell r="KX167">
            <v>0.37708333333333333</v>
          </cell>
          <cell r="KY167">
            <v>60</v>
          </cell>
          <cell r="KZ167" t="str">
            <v>H</v>
          </cell>
          <cell r="LI167">
            <v>0.41666666666666663</v>
          </cell>
          <cell r="LJ167">
            <v>62</v>
          </cell>
          <cell r="LK167" t="str">
            <v>H</v>
          </cell>
          <cell r="NB167">
            <v>0</v>
          </cell>
          <cell r="NC167">
            <v>52</v>
          </cell>
          <cell r="ND167">
            <v>60</v>
          </cell>
          <cell r="NE167">
            <v>52</v>
          </cell>
          <cell r="NF167">
            <v>0</v>
          </cell>
          <cell r="NG167">
            <v>0</v>
          </cell>
          <cell r="NH167">
            <v>56</v>
          </cell>
          <cell r="NI167">
            <v>82</v>
          </cell>
          <cell r="NJ167">
            <v>84</v>
          </cell>
          <cell r="NK167">
            <v>0</v>
          </cell>
          <cell r="NL167">
            <v>56</v>
          </cell>
          <cell r="NM167">
            <v>82</v>
          </cell>
          <cell r="NN167">
            <v>68</v>
          </cell>
          <cell r="NO167">
            <v>0</v>
          </cell>
          <cell r="NP167">
            <v>0</v>
          </cell>
          <cell r="NQ167">
            <v>52</v>
          </cell>
          <cell r="NR167">
            <v>62</v>
          </cell>
          <cell r="NS167">
            <v>84</v>
          </cell>
          <cell r="NT167">
            <v>0</v>
          </cell>
          <cell r="NU167">
            <v>0</v>
          </cell>
          <cell r="NV167">
            <v>52</v>
          </cell>
          <cell r="NW167">
            <v>62</v>
          </cell>
          <cell r="NX167">
            <v>84</v>
          </cell>
          <cell r="NY167">
            <v>0</v>
          </cell>
          <cell r="NZ167">
            <v>0</v>
          </cell>
          <cell r="OA167">
            <v>51</v>
          </cell>
          <cell r="OB167">
            <v>60</v>
          </cell>
          <cell r="OC167">
            <v>62</v>
          </cell>
          <cell r="OD167">
            <v>0</v>
          </cell>
          <cell r="OE167">
            <v>0</v>
          </cell>
          <cell r="OF167">
            <v>0</v>
          </cell>
          <cell r="OH167" t="str">
            <v>LL</v>
          </cell>
          <cell r="OI167" t="str">
            <v>H</v>
          </cell>
          <cell r="OJ167" t="str">
            <v>H</v>
          </cell>
          <cell r="OK167" t="str">
            <v>TDP</v>
          </cell>
          <cell r="OL167" t="str">
            <v>LL</v>
          </cell>
          <cell r="OM167" t="str">
            <v>LL</v>
          </cell>
          <cell r="ON167" t="str">
            <v>H</v>
          </cell>
          <cell r="OO167" t="str">
            <v>H</v>
          </cell>
          <cell r="OP167" t="str">
            <v>H</v>
          </cell>
          <cell r="OQ167" t="str">
            <v>LL</v>
          </cell>
          <cell r="OR167" t="str">
            <v>H</v>
          </cell>
          <cell r="OS167" t="str">
            <v>TDT</v>
          </cell>
          <cell r="OT167" t="str">
            <v>H</v>
          </cell>
          <cell r="OU167" t="str">
            <v>LL</v>
          </cell>
          <cell r="OV167" t="str">
            <v>LL</v>
          </cell>
          <cell r="OW167" t="str">
            <v>H</v>
          </cell>
          <cell r="OX167" t="str">
            <v>H</v>
          </cell>
          <cell r="OY167" t="str">
            <v>H</v>
          </cell>
          <cell r="OZ167" t="str">
            <v>LL</v>
          </cell>
          <cell r="PA167" t="str">
            <v>LL</v>
          </cell>
          <cell r="PB167" t="str">
            <v>H</v>
          </cell>
          <cell r="PC167" t="str">
            <v>H</v>
          </cell>
          <cell r="PD167" t="str">
            <v>H</v>
          </cell>
          <cell r="PE167" t="str">
            <v>LL</v>
          </cell>
          <cell r="PF167" t="str">
            <v>LL</v>
          </cell>
          <cell r="PG167" t="str">
            <v>H</v>
          </cell>
          <cell r="PH167" t="str">
            <v>H</v>
          </cell>
          <cell r="PI167" t="str">
            <v>H</v>
          </cell>
          <cell r="PJ167">
            <v>0</v>
          </cell>
          <cell r="PK167">
            <v>0</v>
          </cell>
          <cell r="PL167">
            <v>0</v>
          </cell>
          <cell r="PN167">
            <v>0</v>
          </cell>
          <cell r="PO167">
            <v>0</v>
          </cell>
          <cell r="PP167">
            <v>0</v>
          </cell>
          <cell r="PQ167" t="str">
            <v>RAMDHAN NUGRAHA</v>
          </cell>
          <cell r="PR167">
            <v>0</v>
          </cell>
          <cell r="PS167">
            <v>0</v>
          </cell>
          <cell r="PT167">
            <v>0</v>
          </cell>
          <cell r="PU167">
            <v>0</v>
          </cell>
          <cell r="PV167">
            <v>0</v>
          </cell>
          <cell r="PW167">
            <v>0</v>
          </cell>
          <cell r="PX167">
            <v>0</v>
          </cell>
          <cell r="PY167" t="str">
            <v>ANDIKA FAUZI</v>
          </cell>
          <cell r="PZ167">
            <v>0</v>
          </cell>
          <cell r="QA167">
            <v>0</v>
          </cell>
          <cell r="QB167">
            <v>0</v>
          </cell>
          <cell r="QC167">
            <v>0</v>
          </cell>
          <cell r="QD167">
            <v>0</v>
          </cell>
          <cell r="QE167">
            <v>0</v>
          </cell>
          <cell r="QF167">
            <v>0</v>
          </cell>
          <cell r="QG167">
            <v>0</v>
          </cell>
          <cell r="QH167">
            <v>0</v>
          </cell>
          <cell r="QI167">
            <v>0</v>
          </cell>
          <cell r="QJ167">
            <v>0</v>
          </cell>
          <cell r="QK167">
            <v>0</v>
          </cell>
          <cell r="QL167">
            <v>0</v>
          </cell>
          <cell r="QM167">
            <v>0</v>
          </cell>
          <cell r="QN167">
            <v>0</v>
          </cell>
          <cell r="QO167">
            <v>0</v>
          </cell>
          <cell r="QP167">
            <v>0</v>
          </cell>
          <cell r="QQ167">
            <v>0</v>
          </cell>
          <cell r="QR167">
            <v>0</v>
          </cell>
          <cell r="QT167">
            <v>0</v>
          </cell>
          <cell r="QU167">
            <v>0</v>
          </cell>
          <cell r="QV167">
            <v>0</v>
          </cell>
          <cell r="QW167" t="str">
            <v>KEHADIRAN</v>
          </cell>
          <cell r="QX167">
            <v>0</v>
          </cell>
          <cell r="QY167">
            <v>0</v>
          </cell>
          <cell r="QZ167">
            <v>0</v>
          </cell>
          <cell r="RA167">
            <v>0</v>
          </cell>
          <cell r="RB167">
            <v>0</v>
          </cell>
          <cell r="RC167">
            <v>0</v>
          </cell>
          <cell r="RD167">
            <v>0</v>
          </cell>
          <cell r="RE167">
            <v>0</v>
          </cell>
          <cell r="RF167">
            <v>0</v>
          </cell>
          <cell r="RG167">
            <v>0</v>
          </cell>
          <cell r="RH167">
            <v>0</v>
          </cell>
          <cell r="RI167">
            <v>0</v>
          </cell>
          <cell r="RJ167">
            <v>0</v>
          </cell>
          <cell r="RK167">
            <v>0</v>
          </cell>
          <cell r="RL167">
            <v>0</v>
          </cell>
          <cell r="RM167">
            <v>0</v>
          </cell>
          <cell r="RN167">
            <v>0</v>
          </cell>
          <cell r="RO167">
            <v>0</v>
          </cell>
          <cell r="RP167">
            <v>0</v>
          </cell>
          <cell r="RQ167">
            <v>0</v>
          </cell>
          <cell r="RR167">
            <v>0</v>
          </cell>
          <cell r="RS167">
            <v>0</v>
          </cell>
          <cell r="RT167">
            <v>0</v>
          </cell>
          <cell r="RU167">
            <v>0</v>
          </cell>
          <cell r="RV167">
            <v>0</v>
          </cell>
          <cell r="RW167">
            <v>0</v>
          </cell>
          <cell r="RX167">
            <v>0</v>
          </cell>
          <cell r="RZ167">
            <v>0</v>
          </cell>
          <cell r="SA167">
            <v>0.37083333333333335</v>
          </cell>
          <cell r="SB167">
            <v>0.35972222222222217</v>
          </cell>
          <cell r="SC167">
            <v>0.4111111111111112</v>
          </cell>
          <cell r="SD167">
            <v>0</v>
          </cell>
          <cell r="SE167">
            <v>0</v>
          </cell>
          <cell r="SF167">
            <v>0.37569444444444455</v>
          </cell>
          <cell r="SG167">
            <v>0.37638888888888877</v>
          </cell>
          <cell r="SH167">
            <v>0.37222222222222223</v>
          </cell>
          <cell r="SI167">
            <v>0</v>
          </cell>
          <cell r="SJ167">
            <v>0.375</v>
          </cell>
          <cell r="SK167">
            <v>0.37222222222222223</v>
          </cell>
          <cell r="SL167">
            <v>0.37499999999999994</v>
          </cell>
          <cell r="SM167">
            <v>0</v>
          </cell>
          <cell r="SN167">
            <v>0</v>
          </cell>
          <cell r="SO167">
            <v>0.375</v>
          </cell>
          <cell r="SP167">
            <v>0.37499999999999994</v>
          </cell>
          <cell r="SQ167">
            <v>0.3666666666666667</v>
          </cell>
          <cell r="SR167">
            <v>0</v>
          </cell>
          <cell r="SS167">
            <v>0</v>
          </cell>
          <cell r="ST167">
            <v>0.3798611111111112</v>
          </cell>
          <cell r="SU167">
            <v>0.37499999999999994</v>
          </cell>
          <cell r="SV167">
            <v>0.39027777777777778</v>
          </cell>
          <cell r="SW167">
            <v>0</v>
          </cell>
          <cell r="SX167">
            <v>0</v>
          </cell>
          <cell r="SY167">
            <v>0.41736111111111107</v>
          </cell>
          <cell r="SZ167">
            <v>0.37708333333333333</v>
          </cell>
          <cell r="TA167">
            <v>0.41666666666666663</v>
          </cell>
          <cell r="TB167">
            <v>0</v>
          </cell>
          <cell r="TC167">
            <v>0</v>
          </cell>
          <cell r="TD167">
            <v>0</v>
          </cell>
          <cell r="TF167">
            <v>0</v>
          </cell>
          <cell r="TG167">
            <v>0</v>
          </cell>
          <cell r="TH167">
            <v>0</v>
          </cell>
          <cell r="TI167">
            <v>0</v>
          </cell>
          <cell r="TJ167">
            <v>0</v>
          </cell>
          <cell r="TK167">
            <v>0</v>
          </cell>
          <cell r="TL167">
            <v>0</v>
          </cell>
          <cell r="TM167">
            <v>0</v>
          </cell>
          <cell r="TN167">
            <v>0</v>
          </cell>
          <cell r="TO167">
            <v>0</v>
          </cell>
          <cell r="TP167">
            <v>0</v>
          </cell>
          <cell r="TQ167">
            <v>0</v>
          </cell>
          <cell r="TR167">
            <v>0</v>
          </cell>
          <cell r="TS167">
            <v>0</v>
          </cell>
          <cell r="TT167">
            <v>0</v>
          </cell>
          <cell r="TU167">
            <v>0</v>
          </cell>
          <cell r="TV167">
            <v>0</v>
          </cell>
          <cell r="TW167">
            <v>0</v>
          </cell>
          <cell r="TX167">
            <v>0</v>
          </cell>
          <cell r="TY167">
            <v>0</v>
          </cell>
          <cell r="TZ167">
            <v>0</v>
          </cell>
          <cell r="UA167">
            <v>0</v>
          </cell>
          <cell r="UB167">
            <v>0</v>
          </cell>
          <cell r="UC167">
            <v>0</v>
          </cell>
          <cell r="UD167">
            <v>0</v>
          </cell>
          <cell r="UE167">
            <v>0</v>
          </cell>
          <cell r="UF167">
            <v>0</v>
          </cell>
          <cell r="UG167">
            <v>0</v>
          </cell>
          <cell r="UH167">
            <v>0</v>
          </cell>
          <cell r="UI167">
            <v>0</v>
          </cell>
          <cell r="UJ167">
            <v>0</v>
          </cell>
          <cell r="UL167">
            <v>0</v>
          </cell>
          <cell r="UM167">
            <v>0</v>
          </cell>
          <cell r="UN167">
            <v>0</v>
          </cell>
          <cell r="UO167">
            <v>0</v>
          </cell>
          <cell r="UP167">
            <v>0</v>
          </cell>
          <cell r="UQ167">
            <v>0</v>
          </cell>
          <cell r="UR167">
            <v>0</v>
          </cell>
          <cell r="US167">
            <v>0</v>
          </cell>
          <cell r="UT167">
            <v>0</v>
          </cell>
          <cell r="UU167">
            <v>0</v>
          </cell>
          <cell r="UV167">
            <v>0</v>
          </cell>
          <cell r="UW167">
            <v>0</v>
          </cell>
          <cell r="UX167">
            <v>0</v>
          </cell>
          <cell r="UY167">
            <v>0</v>
          </cell>
          <cell r="UZ167">
            <v>0</v>
          </cell>
          <cell r="VA167">
            <v>0</v>
          </cell>
          <cell r="VB167">
            <v>0</v>
          </cell>
          <cell r="VC167">
            <v>0</v>
          </cell>
          <cell r="VD167">
            <v>0</v>
          </cell>
          <cell r="VE167">
            <v>0</v>
          </cell>
          <cell r="VF167">
            <v>0</v>
          </cell>
          <cell r="VG167">
            <v>0</v>
          </cell>
          <cell r="VH167">
            <v>0</v>
          </cell>
          <cell r="VI167">
            <v>0</v>
          </cell>
          <cell r="VJ167">
            <v>0</v>
          </cell>
          <cell r="VK167">
            <v>0</v>
          </cell>
          <cell r="VL167">
            <v>0</v>
          </cell>
          <cell r="VM167">
            <v>0</v>
          </cell>
          <cell r="VN167">
            <v>0</v>
          </cell>
          <cell r="VO167">
            <v>0</v>
          </cell>
          <cell r="VP167">
            <v>0</v>
          </cell>
          <cell r="VR167">
            <v>18</v>
          </cell>
          <cell r="VS167">
            <v>28</v>
          </cell>
          <cell r="VT167">
            <v>18</v>
          </cell>
          <cell r="VU167">
            <v>18</v>
          </cell>
          <cell r="VV167">
            <v>10</v>
          </cell>
          <cell r="VW167">
            <v>0</v>
          </cell>
          <cell r="VX167">
            <v>0</v>
          </cell>
          <cell r="VY167">
            <v>0</v>
          </cell>
          <cell r="VZ167">
            <v>0</v>
          </cell>
          <cell r="WA167">
            <v>0</v>
          </cell>
          <cell r="WB167">
            <v>0</v>
          </cell>
          <cell r="WC167">
            <v>0</v>
          </cell>
          <cell r="WD167">
            <v>0</v>
          </cell>
          <cell r="WE167">
            <v>0</v>
          </cell>
          <cell r="WF167">
            <v>0</v>
          </cell>
          <cell r="WG167">
            <v>0</v>
          </cell>
          <cell r="WH167">
            <v>0</v>
          </cell>
          <cell r="WI167">
            <v>0</v>
          </cell>
          <cell r="WJ167">
            <v>0</v>
          </cell>
          <cell r="WK167">
            <v>0</v>
          </cell>
          <cell r="WL167">
            <v>0</v>
          </cell>
          <cell r="WM167">
            <v>0</v>
          </cell>
          <cell r="WN167">
            <v>0</v>
          </cell>
          <cell r="WO167">
            <v>18</v>
          </cell>
          <cell r="WP167">
            <v>0</v>
          </cell>
          <cell r="WQ167">
            <v>1</v>
          </cell>
          <cell r="WR167">
            <v>1</v>
          </cell>
          <cell r="WS167">
            <v>2</v>
          </cell>
          <cell r="WT167">
            <v>0</v>
          </cell>
          <cell r="WU167">
            <v>0</v>
          </cell>
          <cell r="WV167">
            <v>0</v>
          </cell>
          <cell r="WW167">
            <v>0</v>
          </cell>
          <cell r="WX167">
            <v>0</v>
          </cell>
          <cell r="WY167">
            <v>1</v>
          </cell>
          <cell r="WZ167">
            <v>1</v>
          </cell>
          <cell r="XA167">
            <v>0</v>
          </cell>
          <cell r="XB167">
            <v>0</v>
          </cell>
          <cell r="XC167">
            <v>0</v>
          </cell>
          <cell r="XD167">
            <v>0</v>
          </cell>
          <cell r="XE167">
            <v>0</v>
          </cell>
          <cell r="XF167">
            <v>0</v>
          </cell>
          <cell r="XG167">
            <v>0</v>
          </cell>
          <cell r="XH167">
            <v>0</v>
          </cell>
          <cell r="XI167">
            <v>0</v>
          </cell>
          <cell r="XJ167">
            <v>1</v>
          </cell>
          <cell r="XK167">
            <v>6</v>
          </cell>
          <cell r="XL167">
            <v>6</v>
          </cell>
          <cell r="XM167">
            <v>6</v>
          </cell>
          <cell r="XN167">
            <v>18</v>
          </cell>
          <cell r="XO167">
            <v>0</v>
          </cell>
          <cell r="XP167">
            <v>0</v>
          </cell>
          <cell r="XQ167">
            <v>0</v>
          </cell>
          <cell r="XR167">
            <v>0</v>
          </cell>
          <cell r="XS167">
            <v>0</v>
          </cell>
          <cell r="XT167">
            <v>0</v>
          </cell>
          <cell r="XU167">
            <v>0</v>
          </cell>
          <cell r="XV167">
            <v>0</v>
          </cell>
          <cell r="XW167">
            <v>4</v>
          </cell>
          <cell r="XX167">
            <v>4</v>
          </cell>
          <cell r="XY167">
            <v>4</v>
          </cell>
          <cell r="XZ167">
            <v>12</v>
          </cell>
          <cell r="YA167">
            <v>0</v>
          </cell>
          <cell r="YB167">
            <v>0</v>
          </cell>
          <cell r="YC167">
            <v>0</v>
          </cell>
          <cell r="YD167">
            <v>0</v>
          </cell>
          <cell r="YE167">
            <v>0</v>
          </cell>
          <cell r="YF167">
            <v>36</v>
          </cell>
          <cell r="YG167">
            <v>1</v>
          </cell>
          <cell r="YH167">
            <v>1</v>
          </cell>
          <cell r="YI167">
            <v>1</v>
          </cell>
          <cell r="YJ167">
            <v>1</v>
          </cell>
          <cell r="YL167">
            <v>1</v>
          </cell>
          <cell r="YM167" t="str">
            <v>A</v>
          </cell>
          <cell r="YN167">
            <v>1</v>
          </cell>
          <cell r="YO167">
            <v>0</v>
          </cell>
          <cell r="YP167">
            <v>1</v>
          </cell>
        </row>
        <row r="168">
          <cell r="B168" t="str">
            <v>PRIYANTO GUNAWAN</v>
          </cell>
          <cell r="C168">
            <v>178142</v>
          </cell>
          <cell r="D168">
            <v>8</v>
          </cell>
          <cell r="E168" t="str">
            <v>ISLAM</v>
          </cell>
          <cell r="F168" t="str">
            <v>PHL</v>
          </cell>
          <cell r="G168" t="str">
            <v>PREPAID</v>
          </cell>
          <cell r="J168">
            <v>21239577</v>
          </cell>
          <cell r="K168">
            <v>570384</v>
          </cell>
          <cell r="L168" t="str">
            <v>LAKI-LAKI</v>
          </cell>
          <cell r="M168" t="str">
            <v>AGENT PREPAID</v>
          </cell>
          <cell r="N168" t="str">
            <v>ANGGITA SITI NUR MARFUAH</v>
          </cell>
          <cell r="O168" t="str">
            <v>AAN YANUAR</v>
          </cell>
          <cell r="Q168">
            <v>0.375</v>
          </cell>
          <cell r="R168">
            <v>58</v>
          </cell>
          <cell r="S168" t="str">
            <v>H</v>
          </cell>
          <cell r="AB168">
            <v>0.375</v>
          </cell>
          <cell r="AC168">
            <v>64</v>
          </cell>
          <cell r="AD168" t="str">
            <v>H</v>
          </cell>
          <cell r="AM168">
            <v>0.37499999999999994</v>
          </cell>
          <cell r="AN168">
            <v>62</v>
          </cell>
          <cell r="AO168" t="str">
            <v>TDP</v>
          </cell>
          <cell r="AP168" t="str">
            <v>RIZKI PAMUJI</v>
          </cell>
          <cell r="AQ168" t="str">
            <v>CES</v>
          </cell>
          <cell r="AX168">
            <v>0</v>
          </cell>
          <cell r="AZ168" t="str">
            <v>LL</v>
          </cell>
          <cell r="BI168">
            <v>0</v>
          </cell>
          <cell r="BK168" t="str">
            <v>LL</v>
          </cell>
          <cell r="BT168">
            <v>0.37847222222222221</v>
          </cell>
          <cell r="BU168">
            <v>52</v>
          </cell>
          <cell r="BV168" t="str">
            <v>H</v>
          </cell>
          <cell r="CE168">
            <v>0.37499999999999994</v>
          </cell>
          <cell r="CF168">
            <v>62</v>
          </cell>
          <cell r="CG168" t="str">
            <v>H</v>
          </cell>
          <cell r="CP168">
            <v>0.36736111111111114</v>
          </cell>
          <cell r="CQ168">
            <v>84</v>
          </cell>
          <cell r="CR168" t="str">
            <v>H</v>
          </cell>
          <cell r="DA168">
            <v>0</v>
          </cell>
          <cell r="DC168" t="str">
            <v>LL</v>
          </cell>
          <cell r="DL168">
            <v>0</v>
          </cell>
          <cell r="DN168" t="str">
            <v>LL</v>
          </cell>
          <cell r="DW168">
            <v>0.36805555555555558</v>
          </cell>
          <cell r="DX168">
            <v>52</v>
          </cell>
          <cell r="DY168" t="str">
            <v>H</v>
          </cell>
          <cell r="EH168">
            <v>0.37638888888888899</v>
          </cell>
          <cell r="EI168">
            <v>58</v>
          </cell>
          <cell r="EJ168" t="str">
            <v>H</v>
          </cell>
          <cell r="ES168">
            <v>0.37499999999999994</v>
          </cell>
          <cell r="ET168">
            <v>62</v>
          </cell>
          <cell r="EU168" t="str">
            <v>H</v>
          </cell>
          <cell r="FD168">
            <v>0.375</v>
          </cell>
          <cell r="FE168">
            <v>56</v>
          </cell>
          <cell r="FF168" t="str">
            <v>TDP</v>
          </cell>
          <cell r="FG168" t="str">
            <v>ARTHUR PRATAMA HAMONANGAN N</v>
          </cell>
          <cell r="FH168" t="str">
            <v>NPS</v>
          </cell>
          <cell r="FO168">
            <v>0</v>
          </cell>
          <cell r="FQ168" t="str">
            <v>LL</v>
          </cell>
          <cell r="FZ168">
            <v>0</v>
          </cell>
          <cell r="GB168" t="str">
            <v>LL</v>
          </cell>
          <cell r="GK168">
            <v>0.37777777777777777</v>
          </cell>
          <cell r="GL168">
            <v>52</v>
          </cell>
          <cell r="GM168" t="str">
            <v>H</v>
          </cell>
          <cell r="GV168">
            <v>0.375</v>
          </cell>
          <cell r="GW168">
            <v>58</v>
          </cell>
          <cell r="GX168" t="str">
            <v>H</v>
          </cell>
          <cell r="HG168">
            <v>0.41666666666666663</v>
          </cell>
          <cell r="HH168">
            <v>82</v>
          </cell>
          <cell r="HI168" t="str">
            <v>H</v>
          </cell>
          <cell r="HR168">
            <v>0</v>
          </cell>
          <cell r="HT168" t="str">
            <v>LL</v>
          </cell>
          <cell r="IC168">
            <v>0.18194444444444446</v>
          </cell>
          <cell r="IE168" t="str">
            <v>LM</v>
          </cell>
          <cell r="IN168">
            <v>0.375</v>
          </cell>
          <cell r="IO168">
            <v>58</v>
          </cell>
          <cell r="IP168" t="str">
            <v>H</v>
          </cell>
          <cell r="JF168">
            <v>1.3715277777777779</v>
          </cell>
          <cell r="JG168">
            <v>64</v>
          </cell>
          <cell r="JH168" t="str">
            <v>H</v>
          </cell>
          <cell r="JQ168">
            <v>0.41805555555555551</v>
          </cell>
          <cell r="JR168">
            <v>62</v>
          </cell>
          <cell r="JS168" t="str">
            <v>TDP</v>
          </cell>
          <cell r="JT168" t="str">
            <v>ARIE FAKHRUL ZAWAWI</v>
          </cell>
          <cell r="JU168" t="str">
            <v>KETEPATAN LOGIN</v>
          </cell>
          <cell r="KB168">
            <v>0</v>
          </cell>
          <cell r="KD168" t="str">
            <v>LL</v>
          </cell>
          <cell r="KM168">
            <v>0</v>
          </cell>
          <cell r="KO168" t="str">
            <v>LL</v>
          </cell>
          <cell r="KX168">
            <v>0.42083333333333339</v>
          </cell>
          <cell r="KY168">
            <v>53</v>
          </cell>
          <cell r="KZ168" t="str">
            <v>H</v>
          </cell>
          <cell r="LI168">
            <v>0.375</v>
          </cell>
          <cell r="LJ168">
            <v>58</v>
          </cell>
          <cell r="LK168" t="str">
            <v>H</v>
          </cell>
          <cell r="NB168">
            <v>58</v>
          </cell>
          <cell r="NC168">
            <v>64</v>
          </cell>
          <cell r="ND168">
            <v>62</v>
          </cell>
          <cell r="NE168">
            <v>0</v>
          </cell>
          <cell r="NF168">
            <v>0</v>
          </cell>
          <cell r="NG168">
            <v>52</v>
          </cell>
          <cell r="NH168">
            <v>62</v>
          </cell>
          <cell r="NI168">
            <v>84</v>
          </cell>
          <cell r="NJ168">
            <v>0</v>
          </cell>
          <cell r="NK168">
            <v>0</v>
          </cell>
          <cell r="NL168">
            <v>52</v>
          </cell>
          <cell r="NM168">
            <v>58</v>
          </cell>
          <cell r="NN168">
            <v>62</v>
          </cell>
          <cell r="NO168">
            <v>56</v>
          </cell>
          <cell r="NP168">
            <v>0</v>
          </cell>
          <cell r="NQ168">
            <v>0</v>
          </cell>
          <cell r="NR168">
            <v>52</v>
          </cell>
          <cell r="NS168">
            <v>58</v>
          </cell>
          <cell r="NT168">
            <v>82</v>
          </cell>
          <cell r="NU168">
            <v>0</v>
          </cell>
          <cell r="NV168">
            <v>0</v>
          </cell>
          <cell r="NW168">
            <v>58</v>
          </cell>
          <cell r="NX168">
            <v>64</v>
          </cell>
          <cell r="NY168">
            <v>62</v>
          </cell>
          <cell r="NZ168">
            <v>0</v>
          </cell>
          <cell r="OA168">
            <v>0</v>
          </cell>
          <cell r="OB168">
            <v>53</v>
          </cell>
          <cell r="OC168">
            <v>58</v>
          </cell>
          <cell r="OD168">
            <v>0</v>
          </cell>
          <cell r="OE168">
            <v>0</v>
          </cell>
          <cell r="OF168">
            <v>0</v>
          </cell>
          <cell r="OH168" t="str">
            <v>H</v>
          </cell>
          <cell r="OI168" t="str">
            <v>H</v>
          </cell>
          <cell r="OJ168" t="str">
            <v>TDP</v>
          </cell>
          <cell r="OK168" t="str">
            <v>LL</v>
          </cell>
          <cell r="OL168" t="str">
            <v>LL</v>
          </cell>
          <cell r="OM168" t="str">
            <v>H</v>
          </cell>
          <cell r="ON168" t="str">
            <v>H</v>
          </cell>
          <cell r="OO168" t="str">
            <v>H</v>
          </cell>
          <cell r="OP168" t="str">
            <v>LL</v>
          </cell>
          <cell r="OQ168" t="str">
            <v>LL</v>
          </cell>
          <cell r="OR168" t="str">
            <v>H</v>
          </cell>
          <cell r="OS168" t="str">
            <v>H</v>
          </cell>
          <cell r="OT168" t="str">
            <v>H</v>
          </cell>
          <cell r="OU168" t="str">
            <v>TDP</v>
          </cell>
          <cell r="OV168" t="str">
            <v>LL</v>
          </cell>
          <cell r="OW168" t="str">
            <v>LL</v>
          </cell>
          <cell r="OX168" t="str">
            <v>H</v>
          </cell>
          <cell r="OY168" t="str">
            <v>H</v>
          </cell>
          <cell r="OZ168" t="str">
            <v>H</v>
          </cell>
          <cell r="PA168" t="str">
            <v>LL</v>
          </cell>
          <cell r="PB168" t="str">
            <v>LM</v>
          </cell>
          <cell r="PC168" t="str">
            <v>H</v>
          </cell>
          <cell r="PD168" t="str">
            <v>H</v>
          </cell>
          <cell r="PE168" t="str">
            <v>TDP</v>
          </cell>
          <cell r="PF168" t="str">
            <v>LL</v>
          </cell>
          <cell r="PG168" t="str">
            <v>LL</v>
          </cell>
          <cell r="PH168" t="str">
            <v>H</v>
          </cell>
          <cell r="PI168" t="str">
            <v>H</v>
          </cell>
          <cell r="PJ168">
            <v>0</v>
          </cell>
          <cell r="PK168">
            <v>0</v>
          </cell>
          <cell r="PL168">
            <v>0</v>
          </cell>
          <cell r="PN168">
            <v>0</v>
          </cell>
          <cell r="PO168">
            <v>0</v>
          </cell>
          <cell r="PP168" t="str">
            <v>RIZKI PAMUJI</v>
          </cell>
          <cell r="PQ168">
            <v>0</v>
          </cell>
          <cell r="PR168">
            <v>0</v>
          </cell>
          <cell r="PS168">
            <v>0</v>
          </cell>
          <cell r="PT168">
            <v>0</v>
          </cell>
          <cell r="PU168">
            <v>0</v>
          </cell>
          <cell r="PV168">
            <v>0</v>
          </cell>
          <cell r="PW168">
            <v>0</v>
          </cell>
          <cell r="PX168">
            <v>0</v>
          </cell>
          <cell r="PY168">
            <v>0</v>
          </cell>
          <cell r="PZ168">
            <v>0</v>
          </cell>
          <cell r="QA168" t="str">
            <v>ARTHUR PRATAMA HAMONANGAN N</v>
          </cell>
          <cell r="QB168">
            <v>0</v>
          </cell>
          <cell r="QC168">
            <v>0</v>
          </cell>
          <cell r="QD168">
            <v>0</v>
          </cell>
          <cell r="QE168">
            <v>0</v>
          </cell>
          <cell r="QF168">
            <v>0</v>
          </cell>
          <cell r="QG168">
            <v>0</v>
          </cell>
          <cell r="QH168">
            <v>0</v>
          </cell>
          <cell r="QI168">
            <v>0</v>
          </cell>
          <cell r="QJ168">
            <v>0</v>
          </cell>
          <cell r="QK168" t="str">
            <v>ARIE FAKHRUL ZAWAWI</v>
          </cell>
          <cell r="QL168">
            <v>0</v>
          </cell>
          <cell r="QM168">
            <v>0</v>
          </cell>
          <cell r="QN168">
            <v>0</v>
          </cell>
          <cell r="QO168">
            <v>0</v>
          </cell>
          <cell r="QP168">
            <v>0</v>
          </cell>
          <cell r="QQ168">
            <v>0</v>
          </cell>
          <cell r="QR168">
            <v>0</v>
          </cell>
          <cell r="QT168">
            <v>0</v>
          </cell>
          <cell r="QU168">
            <v>0</v>
          </cell>
          <cell r="QV168" t="str">
            <v>CES</v>
          </cell>
          <cell r="QW168">
            <v>0</v>
          </cell>
          <cell r="QX168">
            <v>0</v>
          </cell>
          <cell r="QY168">
            <v>0</v>
          </cell>
          <cell r="QZ168">
            <v>0</v>
          </cell>
          <cell r="RA168">
            <v>0</v>
          </cell>
          <cell r="RB168">
            <v>0</v>
          </cell>
          <cell r="RC168">
            <v>0</v>
          </cell>
          <cell r="RD168">
            <v>0</v>
          </cell>
          <cell r="RE168">
            <v>0</v>
          </cell>
          <cell r="RF168">
            <v>0</v>
          </cell>
          <cell r="RG168" t="str">
            <v>NPS</v>
          </cell>
          <cell r="RH168">
            <v>0</v>
          </cell>
          <cell r="RI168">
            <v>0</v>
          </cell>
          <cell r="RJ168">
            <v>0</v>
          </cell>
          <cell r="RK168">
            <v>0</v>
          </cell>
          <cell r="RL168">
            <v>0</v>
          </cell>
          <cell r="RM168">
            <v>0</v>
          </cell>
          <cell r="RN168">
            <v>0</v>
          </cell>
          <cell r="RO168">
            <v>0</v>
          </cell>
          <cell r="RP168">
            <v>0</v>
          </cell>
          <cell r="RQ168" t="str">
            <v>KETEPATAN LOGIN</v>
          </cell>
          <cell r="RR168">
            <v>0</v>
          </cell>
          <cell r="RS168">
            <v>0</v>
          </cell>
          <cell r="RT168">
            <v>0</v>
          </cell>
          <cell r="RU168">
            <v>0</v>
          </cell>
          <cell r="RV168">
            <v>0</v>
          </cell>
          <cell r="RW168">
            <v>0</v>
          </cell>
          <cell r="RX168">
            <v>0</v>
          </cell>
          <cell r="RZ168">
            <v>0.375</v>
          </cell>
          <cell r="SA168">
            <v>0.375</v>
          </cell>
          <cell r="SB168">
            <v>0.37499999999999994</v>
          </cell>
          <cell r="SC168">
            <v>0</v>
          </cell>
          <cell r="SD168">
            <v>0</v>
          </cell>
          <cell r="SE168">
            <v>0.37847222222222221</v>
          </cell>
          <cell r="SF168">
            <v>0.37499999999999994</v>
          </cell>
          <cell r="SG168">
            <v>0.36736111111111114</v>
          </cell>
          <cell r="SH168">
            <v>0</v>
          </cell>
          <cell r="SI168">
            <v>0</v>
          </cell>
          <cell r="SJ168">
            <v>0.36805555555555558</v>
          </cell>
          <cell r="SK168">
            <v>0.37638888888888899</v>
          </cell>
          <cell r="SL168">
            <v>0.37499999999999994</v>
          </cell>
          <cell r="SM168">
            <v>0.375</v>
          </cell>
          <cell r="SN168">
            <v>0</v>
          </cell>
          <cell r="SO168">
            <v>0</v>
          </cell>
          <cell r="SP168">
            <v>0.37777777777777777</v>
          </cell>
          <cell r="SQ168">
            <v>0.375</v>
          </cell>
          <cell r="SR168">
            <v>0.41666666666666663</v>
          </cell>
          <cell r="SS168">
            <v>0</v>
          </cell>
          <cell r="ST168">
            <v>0.18194444444444446</v>
          </cell>
          <cell r="SU168">
            <v>0.375</v>
          </cell>
          <cell r="SV168">
            <v>1.3715277777777779</v>
          </cell>
          <cell r="SW168">
            <v>0.41805555555555551</v>
          </cell>
          <cell r="SX168">
            <v>0</v>
          </cell>
          <cell r="SY168">
            <v>0</v>
          </cell>
          <cell r="SZ168">
            <v>0.42083333333333339</v>
          </cell>
          <cell r="TA168">
            <v>0.375</v>
          </cell>
          <cell r="TB168">
            <v>0</v>
          </cell>
          <cell r="TC168">
            <v>0</v>
          </cell>
          <cell r="TD168">
            <v>0</v>
          </cell>
          <cell r="TF168">
            <v>0</v>
          </cell>
          <cell r="TG168">
            <v>0</v>
          </cell>
          <cell r="TH168">
            <v>0</v>
          </cell>
          <cell r="TI168">
            <v>0</v>
          </cell>
          <cell r="TJ168">
            <v>0</v>
          </cell>
          <cell r="TK168">
            <v>0</v>
          </cell>
          <cell r="TL168">
            <v>0</v>
          </cell>
          <cell r="TM168">
            <v>0</v>
          </cell>
          <cell r="TN168">
            <v>0</v>
          </cell>
          <cell r="TO168">
            <v>0</v>
          </cell>
          <cell r="TP168">
            <v>0</v>
          </cell>
          <cell r="TQ168">
            <v>0</v>
          </cell>
          <cell r="TR168">
            <v>0</v>
          </cell>
          <cell r="TS168">
            <v>0</v>
          </cell>
          <cell r="TT168">
            <v>0</v>
          </cell>
          <cell r="TU168">
            <v>0</v>
          </cell>
          <cell r="TV168">
            <v>0</v>
          </cell>
          <cell r="TW168">
            <v>0</v>
          </cell>
          <cell r="TX168">
            <v>0</v>
          </cell>
          <cell r="TY168">
            <v>0</v>
          </cell>
          <cell r="TZ168">
            <v>0</v>
          </cell>
          <cell r="UA168">
            <v>0</v>
          </cell>
          <cell r="UB168">
            <v>0</v>
          </cell>
          <cell r="UC168">
            <v>0</v>
          </cell>
          <cell r="UD168">
            <v>0</v>
          </cell>
          <cell r="UE168">
            <v>0</v>
          </cell>
          <cell r="UF168">
            <v>0</v>
          </cell>
          <cell r="UG168">
            <v>0</v>
          </cell>
          <cell r="UH168">
            <v>0</v>
          </cell>
          <cell r="UI168">
            <v>0</v>
          </cell>
          <cell r="UJ168">
            <v>0</v>
          </cell>
          <cell r="UL168">
            <v>0</v>
          </cell>
          <cell r="UM168">
            <v>0</v>
          </cell>
          <cell r="UN168">
            <v>0</v>
          </cell>
          <cell r="UO168">
            <v>0</v>
          </cell>
          <cell r="UP168">
            <v>0</v>
          </cell>
          <cell r="UQ168">
            <v>0</v>
          </cell>
          <cell r="UR168">
            <v>0</v>
          </cell>
          <cell r="US168">
            <v>0</v>
          </cell>
          <cell r="UT168">
            <v>0</v>
          </cell>
          <cell r="UU168">
            <v>0</v>
          </cell>
          <cell r="UV168">
            <v>0</v>
          </cell>
          <cell r="UW168">
            <v>0</v>
          </cell>
          <cell r="UX168">
            <v>0</v>
          </cell>
          <cell r="UY168">
            <v>0</v>
          </cell>
          <cell r="UZ168">
            <v>0</v>
          </cell>
          <cell r="VA168">
            <v>0</v>
          </cell>
          <cell r="VB168">
            <v>0</v>
          </cell>
          <cell r="VC168">
            <v>0</v>
          </cell>
          <cell r="VD168">
            <v>0</v>
          </cell>
          <cell r="VE168">
            <v>0</v>
          </cell>
          <cell r="VF168">
            <v>0</v>
          </cell>
          <cell r="VG168">
            <v>0</v>
          </cell>
          <cell r="VH168">
            <v>0</v>
          </cell>
          <cell r="VI168">
            <v>0</v>
          </cell>
          <cell r="VJ168">
            <v>0</v>
          </cell>
          <cell r="VK168">
            <v>0</v>
          </cell>
          <cell r="VL168">
            <v>0</v>
          </cell>
          <cell r="VM168">
            <v>0</v>
          </cell>
          <cell r="VN168">
            <v>0</v>
          </cell>
          <cell r="VO168">
            <v>0</v>
          </cell>
          <cell r="VP168">
            <v>0</v>
          </cell>
          <cell r="VR168">
            <v>18</v>
          </cell>
          <cell r="VS168">
            <v>28</v>
          </cell>
          <cell r="VT168">
            <v>18</v>
          </cell>
          <cell r="VU168">
            <v>18</v>
          </cell>
          <cell r="VV168">
            <v>10</v>
          </cell>
          <cell r="VW168">
            <v>0</v>
          </cell>
          <cell r="VX168">
            <v>0</v>
          </cell>
          <cell r="VY168">
            <v>0</v>
          </cell>
          <cell r="VZ168">
            <v>0</v>
          </cell>
          <cell r="WA168">
            <v>0</v>
          </cell>
          <cell r="WB168">
            <v>0</v>
          </cell>
          <cell r="WC168">
            <v>0</v>
          </cell>
          <cell r="WD168">
            <v>0</v>
          </cell>
          <cell r="WE168">
            <v>0</v>
          </cell>
          <cell r="WF168">
            <v>0</v>
          </cell>
          <cell r="WG168">
            <v>0</v>
          </cell>
          <cell r="WH168">
            <v>0</v>
          </cell>
          <cell r="WI168">
            <v>0</v>
          </cell>
          <cell r="WJ168">
            <v>0</v>
          </cell>
          <cell r="WK168">
            <v>0</v>
          </cell>
          <cell r="WL168">
            <v>0</v>
          </cell>
          <cell r="WM168">
            <v>0</v>
          </cell>
          <cell r="WN168">
            <v>0</v>
          </cell>
          <cell r="WO168">
            <v>18</v>
          </cell>
          <cell r="WP168">
            <v>1</v>
          </cell>
          <cell r="WQ168">
            <v>0</v>
          </cell>
          <cell r="WR168">
            <v>3</v>
          </cell>
          <cell r="WS168">
            <v>3</v>
          </cell>
          <cell r="WT168">
            <v>0</v>
          </cell>
          <cell r="WU168">
            <v>0</v>
          </cell>
          <cell r="WV168">
            <v>0</v>
          </cell>
          <cell r="WW168">
            <v>0</v>
          </cell>
          <cell r="WX168">
            <v>0</v>
          </cell>
          <cell r="WY168">
            <v>3</v>
          </cell>
          <cell r="WZ168">
            <v>0</v>
          </cell>
          <cell r="XA168">
            <v>1</v>
          </cell>
          <cell r="XB168">
            <v>1</v>
          </cell>
          <cell r="XC168">
            <v>0</v>
          </cell>
          <cell r="XD168">
            <v>0</v>
          </cell>
          <cell r="XE168">
            <v>1</v>
          </cell>
          <cell r="XF168">
            <v>0</v>
          </cell>
          <cell r="XG168">
            <v>0</v>
          </cell>
          <cell r="XH168">
            <v>0</v>
          </cell>
          <cell r="XI168">
            <v>0</v>
          </cell>
          <cell r="XJ168">
            <v>3</v>
          </cell>
          <cell r="XK168">
            <v>6</v>
          </cell>
          <cell r="XL168">
            <v>7</v>
          </cell>
          <cell r="XM168">
            <v>5</v>
          </cell>
          <cell r="XN168">
            <v>18</v>
          </cell>
          <cell r="XO168">
            <v>0</v>
          </cell>
          <cell r="XP168">
            <v>0</v>
          </cell>
          <cell r="XQ168">
            <v>0</v>
          </cell>
          <cell r="XR168">
            <v>0</v>
          </cell>
          <cell r="XS168">
            <v>0</v>
          </cell>
          <cell r="XT168">
            <v>0</v>
          </cell>
          <cell r="XU168">
            <v>0</v>
          </cell>
          <cell r="XV168">
            <v>0</v>
          </cell>
          <cell r="XW168">
            <v>4</v>
          </cell>
          <cell r="XX168">
            <v>3</v>
          </cell>
          <cell r="XY168">
            <v>3</v>
          </cell>
          <cell r="XZ168">
            <v>10</v>
          </cell>
          <cell r="YA168">
            <v>0</v>
          </cell>
          <cell r="YB168">
            <v>0</v>
          </cell>
          <cell r="YC168">
            <v>0</v>
          </cell>
          <cell r="YD168">
            <v>0</v>
          </cell>
          <cell r="YE168">
            <v>0</v>
          </cell>
          <cell r="YF168">
            <v>36</v>
          </cell>
          <cell r="YG168">
            <v>1</v>
          </cell>
          <cell r="YH168">
            <v>1</v>
          </cell>
          <cell r="YI168">
            <v>1</v>
          </cell>
          <cell r="YJ168">
            <v>1</v>
          </cell>
          <cell r="YL168">
            <v>1</v>
          </cell>
          <cell r="YM168" t="str">
            <v>A</v>
          </cell>
          <cell r="YN168">
            <v>1</v>
          </cell>
          <cell r="YO168">
            <v>0</v>
          </cell>
          <cell r="YP168">
            <v>1</v>
          </cell>
        </row>
        <row r="169">
          <cell r="B169" t="str">
            <v>RIZKI PAMUJI</v>
          </cell>
          <cell r="C169">
            <v>178145</v>
          </cell>
          <cell r="D169">
            <v>8</v>
          </cell>
          <cell r="E169" t="str">
            <v>ISLAM</v>
          </cell>
          <cell r="F169" t="str">
            <v>PHL</v>
          </cell>
          <cell r="G169" t="str">
            <v>PREPAID</v>
          </cell>
          <cell r="J169">
            <v>21239578</v>
          </cell>
          <cell r="K169">
            <v>570385</v>
          </cell>
          <cell r="L169" t="str">
            <v>LAKI-LAKI</v>
          </cell>
          <cell r="M169" t="str">
            <v>AGENT PREPAID</v>
          </cell>
          <cell r="N169" t="str">
            <v>WIDA MIRAWATI</v>
          </cell>
          <cell r="O169" t="str">
            <v>AAN YANUAR</v>
          </cell>
          <cell r="Q169">
            <v>0.1791666666666667</v>
          </cell>
          <cell r="S169" t="str">
            <v>LM</v>
          </cell>
          <cell r="AB169">
            <v>0.36875000000000013</v>
          </cell>
          <cell r="AC169">
            <v>56</v>
          </cell>
          <cell r="AD169" t="str">
            <v>H</v>
          </cell>
          <cell r="AM169">
            <v>0.375</v>
          </cell>
          <cell r="AN169">
            <v>84</v>
          </cell>
          <cell r="AO169" t="str">
            <v>TDT</v>
          </cell>
          <cell r="AP169" t="str">
            <v>PRIYANTO GUNAWAN</v>
          </cell>
          <cell r="AX169">
            <v>0.41041666666666665</v>
          </cell>
          <cell r="AY169">
            <v>84</v>
          </cell>
          <cell r="AZ169" t="str">
            <v>H</v>
          </cell>
          <cell r="BI169">
            <v>0</v>
          </cell>
          <cell r="BK169" t="str">
            <v>LL</v>
          </cell>
          <cell r="BT169">
            <v>0</v>
          </cell>
          <cell r="BV169" t="str">
            <v>LL</v>
          </cell>
          <cell r="CE169">
            <v>0.37569444444444444</v>
          </cell>
          <cell r="CF169">
            <v>60</v>
          </cell>
          <cell r="CG169" t="str">
            <v>TDT</v>
          </cell>
          <cell r="CH169" t="str">
            <v>BAGOES EKO DANTO</v>
          </cell>
          <cell r="CP169">
            <v>0.36805555555555558</v>
          </cell>
          <cell r="CQ169">
            <v>58</v>
          </cell>
          <cell r="CR169" t="str">
            <v>H</v>
          </cell>
          <cell r="DA169">
            <v>0.37777777777777788</v>
          </cell>
          <cell r="DB169">
            <v>62</v>
          </cell>
          <cell r="DC169" t="str">
            <v>H</v>
          </cell>
          <cell r="DL169">
            <v>0.37569444444444444</v>
          </cell>
          <cell r="DM169">
            <v>84</v>
          </cell>
          <cell r="DN169" t="str">
            <v>H</v>
          </cell>
          <cell r="DW169">
            <v>0</v>
          </cell>
          <cell r="DY169" t="str">
            <v>LL</v>
          </cell>
          <cell r="EH169">
            <v>0</v>
          </cell>
          <cell r="EJ169" t="str">
            <v>LL</v>
          </cell>
          <cell r="ES169">
            <v>0.37569444444444444</v>
          </cell>
          <cell r="ET169">
            <v>52</v>
          </cell>
          <cell r="EU169" t="str">
            <v>H</v>
          </cell>
          <cell r="FD169">
            <v>0.37569444444444444</v>
          </cell>
          <cell r="FE169">
            <v>60</v>
          </cell>
          <cell r="FF169" t="str">
            <v>H</v>
          </cell>
          <cell r="FO169">
            <v>0.37569444444444439</v>
          </cell>
          <cell r="FP169">
            <v>68</v>
          </cell>
          <cell r="FQ169" t="str">
            <v>H</v>
          </cell>
          <cell r="FZ169">
            <v>0</v>
          </cell>
          <cell r="GB169" t="str">
            <v>LL</v>
          </cell>
          <cell r="GK169">
            <v>0.3743055555555555</v>
          </cell>
          <cell r="GL169">
            <v>68</v>
          </cell>
          <cell r="GM169" t="str">
            <v>TDP</v>
          </cell>
          <cell r="GN169" t="str">
            <v>GILVAN TRESALVANTIO</v>
          </cell>
          <cell r="GO169" t="str">
            <v>QA SCORE</v>
          </cell>
          <cell r="GV169">
            <v>0.37083333333333335</v>
          </cell>
          <cell r="GW169">
            <v>60</v>
          </cell>
          <cell r="GX169" t="str">
            <v>H</v>
          </cell>
          <cell r="HG169">
            <v>0.37569444444444444</v>
          </cell>
          <cell r="HH169">
            <v>84</v>
          </cell>
          <cell r="HI169" t="str">
            <v>H</v>
          </cell>
          <cell r="HR169">
            <v>0</v>
          </cell>
          <cell r="HT169" t="str">
            <v>LL</v>
          </cell>
          <cell r="IC169">
            <v>0</v>
          </cell>
          <cell r="IE169" t="str">
            <v>LL</v>
          </cell>
          <cell r="IN169">
            <v>0.37569444444444444</v>
          </cell>
          <cell r="IO169">
            <v>58</v>
          </cell>
          <cell r="IP169" t="str">
            <v>H</v>
          </cell>
          <cell r="JF169">
            <v>0.37569444444444439</v>
          </cell>
          <cell r="JG169">
            <v>68</v>
          </cell>
          <cell r="JH169" t="str">
            <v>H</v>
          </cell>
          <cell r="JQ169">
            <v>0.37638888888888883</v>
          </cell>
          <cell r="JR169">
            <v>68</v>
          </cell>
          <cell r="JS169" t="str">
            <v>H</v>
          </cell>
          <cell r="KB169">
            <v>0</v>
          </cell>
          <cell r="KD169" t="str">
            <v>LL</v>
          </cell>
          <cell r="KM169">
            <v>0.41805555555555562</v>
          </cell>
          <cell r="KN169">
            <v>53</v>
          </cell>
          <cell r="KO169" t="str">
            <v>H</v>
          </cell>
          <cell r="KX169">
            <v>0.37500000000000006</v>
          </cell>
          <cell r="KY169">
            <v>64</v>
          </cell>
          <cell r="KZ169" t="str">
            <v>H</v>
          </cell>
          <cell r="LI169">
            <v>0.37569444444444444</v>
          </cell>
          <cell r="LJ169">
            <v>84</v>
          </cell>
          <cell r="LK169" t="str">
            <v>H</v>
          </cell>
          <cell r="NB169">
            <v>0</v>
          </cell>
          <cell r="NC169">
            <v>56</v>
          </cell>
          <cell r="ND169">
            <v>84</v>
          </cell>
          <cell r="NE169">
            <v>84</v>
          </cell>
          <cell r="NF169">
            <v>0</v>
          </cell>
          <cell r="NG169">
            <v>0</v>
          </cell>
          <cell r="NH169">
            <v>60</v>
          </cell>
          <cell r="NI169">
            <v>58</v>
          </cell>
          <cell r="NJ169">
            <v>62</v>
          </cell>
          <cell r="NK169">
            <v>84</v>
          </cell>
          <cell r="NL169">
            <v>0</v>
          </cell>
          <cell r="NM169">
            <v>0</v>
          </cell>
          <cell r="NN169">
            <v>52</v>
          </cell>
          <cell r="NO169">
            <v>60</v>
          </cell>
          <cell r="NP169">
            <v>68</v>
          </cell>
          <cell r="NQ169">
            <v>0</v>
          </cell>
          <cell r="NR169">
            <v>68</v>
          </cell>
          <cell r="NS169">
            <v>60</v>
          </cell>
          <cell r="NT169">
            <v>84</v>
          </cell>
          <cell r="NU169">
            <v>0</v>
          </cell>
          <cell r="NV169">
            <v>0</v>
          </cell>
          <cell r="NW169">
            <v>58</v>
          </cell>
          <cell r="NX169">
            <v>68</v>
          </cell>
          <cell r="NY169">
            <v>68</v>
          </cell>
          <cell r="NZ169">
            <v>0</v>
          </cell>
          <cell r="OA169">
            <v>53</v>
          </cell>
          <cell r="OB169">
            <v>64</v>
          </cell>
          <cell r="OC169">
            <v>84</v>
          </cell>
          <cell r="OD169">
            <v>0</v>
          </cell>
          <cell r="OE169">
            <v>0</v>
          </cell>
          <cell r="OF169">
            <v>0</v>
          </cell>
          <cell r="OH169" t="str">
            <v>LM</v>
          </cell>
          <cell r="OI169" t="str">
            <v>H</v>
          </cell>
          <cell r="OJ169" t="str">
            <v>TDT</v>
          </cell>
          <cell r="OK169" t="str">
            <v>H</v>
          </cell>
          <cell r="OL169" t="str">
            <v>LL</v>
          </cell>
          <cell r="OM169" t="str">
            <v>LL</v>
          </cell>
          <cell r="ON169" t="str">
            <v>TDT</v>
          </cell>
          <cell r="OO169" t="str">
            <v>H</v>
          </cell>
          <cell r="OP169" t="str">
            <v>H</v>
          </cell>
          <cell r="OQ169" t="str">
            <v>H</v>
          </cell>
          <cell r="OR169" t="str">
            <v>LL</v>
          </cell>
          <cell r="OS169" t="str">
            <v>LL</v>
          </cell>
          <cell r="OT169" t="str">
            <v>H</v>
          </cell>
          <cell r="OU169" t="str">
            <v>H</v>
          </cell>
          <cell r="OV169" t="str">
            <v>H</v>
          </cell>
          <cell r="OW169" t="str">
            <v>LL</v>
          </cell>
          <cell r="OX169" t="str">
            <v>TDP</v>
          </cell>
          <cell r="OY169" t="str">
            <v>H</v>
          </cell>
          <cell r="OZ169" t="str">
            <v>H</v>
          </cell>
          <cell r="PA169" t="str">
            <v>LL</v>
          </cell>
          <cell r="PB169" t="str">
            <v>LL</v>
          </cell>
          <cell r="PC169" t="str">
            <v>H</v>
          </cell>
          <cell r="PD169" t="str">
            <v>H</v>
          </cell>
          <cell r="PE169" t="str">
            <v>H</v>
          </cell>
          <cell r="PF169" t="str">
            <v>LL</v>
          </cell>
          <cell r="PG169" t="str">
            <v>H</v>
          </cell>
          <cell r="PH169" t="str">
            <v>H</v>
          </cell>
          <cell r="PI169" t="str">
            <v>H</v>
          </cell>
          <cell r="PJ169">
            <v>0</v>
          </cell>
          <cell r="PK169">
            <v>0</v>
          </cell>
          <cell r="PL169">
            <v>0</v>
          </cell>
          <cell r="PN169">
            <v>0</v>
          </cell>
          <cell r="PO169">
            <v>0</v>
          </cell>
          <cell r="PP169" t="str">
            <v>PRIYANTO GUNAWAN</v>
          </cell>
          <cell r="PQ169">
            <v>0</v>
          </cell>
          <cell r="PR169">
            <v>0</v>
          </cell>
          <cell r="PS169">
            <v>0</v>
          </cell>
          <cell r="PT169" t="str">
            <v>BAGOES EKO DANTO</v>
          </cell>
          <cell r="PU169">
            <v>0</v>
          </cell>
          <cell r="PV169">
            <v>0</v>
          </cell>
          <cell r="PW169">
            <v>0</v>
          </cell>
          <cell r="PX169">
            <v>0</v>
          </cell>
          <cell r="PY169">
            <v>0</v>
          </cell>
          <cell r="PZ169">
            <v>0</v>
          </cell>
          <cell r="QA169">
            <v>0</v>
          </cell>
          <cell r="QB169">
            <v>0</v>
          </cell>
          <cell r="QC169">
            <v>0</v>
          </cell>
          <cell r="QD169" t="str">
            <v>GILVAN TRESALVANTIO</v>
          </cell>
          <cell r="QE169">
            <v>0</v>
          </cell>
          <cell r="QF169">
            <v>0</v>
          </cell>
          <cell r="QG169">
            <v>0</v>
          </cell>
          <cell r="QH169">
            <v>0</v>
          </cell>
          <cell r="QI169">
            <v>0</v>
          </cell>
          <cell r="QJ169">
            <v>0</v>
          </cell>
          <cell r="QK169">
            <v>0</v>
          </cell>
          <cell r="QL169">
            <v>0</v>
          </cell>
          <cell r="QM169">
            <v>0</v>
          </cell>
          <cell r="QN169">
            <v>0</v>
          </cell>
          <cell r="QO169">
            <v>0</v>
          </cell>
          <cell r="QP169">
            <v>0</v>
          </cell>
          <cell r="QQ169">
            <v>0</v>
          </cell>
          <cell r="QR169">
            <v>0</v>
          </cell>
          <cell r="QT169">
            <v>0</v>
          </cell>
          <cell r="QU169">
            <v>0</v>
          </cell>
          <cell r="QV169">
            <v>0</v>
          </cell>
          <cell r="QW169">
            <v>0</v>
          </cell>
          <cell r="QX169">
            <v>0</v>
          </cell>
          <cell r="QY169">
            <v>0</v>
          </cell>
          <cell r="QZ169">
            <v>0</v>
          </cell>
          <cell r="RA169">
            <v>0</v>
          </cell>
          <cell r="RB169">
            <v>0</v>
          </cell>
          <cell r="RC169">
            <v>0</v>
          </cell>
          <cell r="RD169">
            <v>0</v>
          </cell>
          <cell r="RE169">
            <v>0</v>
          </cell>
          <cell r="RF169">
            <v>0</v>
          </cell>
          <cell r="RG169">
            <v>0</v>
          </cell>
          <cell r="RH169">
            <v>0</v>
          </cell>
          <cell r="RI169">
            <v>0</v>
          </cell>
          <cell r="RJ169" t="str">
            <v>QA SCORE</v>
          </cell>
          <cell r="RK169">
            <v>0</v>
          </cell>
          <cell r="RL169">
            <v>0</v>
          </cell>
          <cell r="RM169">
            <v>0</v>
          </cell>
          <cell r="RN169">
            <v>0</v>
          </cell>
          <cell r="RO169">
            <v>0</v>
          </cell>
          <cell r="RP169">
            <v>0</v>
          </cell>
          <cell r="RQ169">
            <v>0</v>
          </cell>
          <cell r="RR169">
            <v>0</v>
          </cell>
          <cell r="RS169">
            <v>0</v>
          </cell>
          <cell r="RT169">
            <v>0</v>
          </cell>
          <cell r="RU169">
            <v>0</v>
          </cell>
          <cell r="RV169">
            <v>0</v>
          </cell>
          <cell r="RW169">
            <v>0</v>
          </cell>
          <cell r="RX169">
            <v>0</v>
          </cell>
          <cell r="RZ169">
            <v>0.1791666666666667</v>
          </cell>
          <cell r="SA169">
            <v>0.36875000000000013</v>
          </cell>
          <cell r="SB169">
            <v>0.375</v>
          </cell>
          <cell r="SC169">
            <v>0.41041666666666665</v>
          </cell>
          <cell r="SD169">
            <v>0</v>
          </cell>
          <cell r="SE169">
            <v>0</v>
          </cell>
          <cell r="SF169">
            <v>0.37569444444444444</v>
          </cell>
          <cell r="SG169">
            <v>0.36805555555555558</v>
          </cell>
          <cell r="SH169">
            <v>0.37777777777777788</v>
          </cell>
          <cell r="SI169">
            <v>0.37569444444444444</v>
          </cell>
          <cell r="SJ169">
            <v>0</v>
          </cell>
          <cell r="SK169">
            <v>0</v>
          </cell>
          <cell r="SL169">
            <v>0.37569444444444444</v>
          </cell>
          <cell r="SM169">
            <v>0.37569444444444444</v>
          </cell>
          <cell r="SN169">
            <v>0.37569444444444439</v>
          </cell>
          <cell r="SO169">
            <v>0</v>
          </cell>
          <cell r="SP169">
            <v>0.3743055555555555</v>
          </cell>
          <cell r="SQ169">
            <v>0.37083333333333335</v>
          </cell>
          <cell r="SR169">
            <v>0.37569444444444444</v>
          </cell>
          <cell r="SS169">
            <v>0</v>
          </cell>
          <cell r="ST169">
            <v>0</v>
          </cell>
          <cell r="SU169">
            <v>0.37569444444444444</v>
          </cell>
          <cell r="SV169">
            <v>0.37569444444444439</v>
          </cell>
          <cell r="SW169">
            <v>0.37638888888888883</v>
          </cell>
          <cell r="SX169">
            <v>0</v>
          </cell>
          <cell r="SY169">
            <v>0.41805555555555562</v>
          </cell>
          <cell r="SZ169">
            <v>0.37500000000000006</v>
          </cell>
          <cell r="TA169">
            <v>0.37569444444444444</v>
          </cell>
          <cell r="TB169">
            <v>0</v>
          </cell>
          <cell r="TC169">
            <v>0</v>
          </cell>
          <cell r="TD169">
            <v>0</v>
          </cell>
          <cell r="TF169">
            <v>0</v>
          </cell>
          <cell r="TG169">
            <v>0</v>
          </cell>
          <cell r="TH169">
            <v>0</v>
          </cell>
          <cell r="TI169">
            <v>0</v>
          </cell>
          <cell r="TJ169">
            <v>0</v>
          </cell>
          <cell r="TK169">
            <v>0</v>
          </cell>
          <cell r="TL169">
            <v>0</v>
          </cell>
          <cell r="TM169">
            <v>0</v>
          </cell>
          <cell r="TN169">
            <v>0</v>
          </cell>
          <cell r="TO169">
            <v>0</v>
          </cell>
          <cell r="TP169">
            <v>0</v>
          </cell>
          <cell r="TQ169">
            <v>0</v>
          </cell>
          <cell r="TR169">
            <v>0</v>
          </cell>
          <cell r="TS169">
            <v>0</v>
          </cell>
          <cell r="TT169">
            <v>0</v>
          </cell>
          <cell r="TU169">
            <v>0</v>
          </cell>
          <cell r="TV169">
            <v>0</v>
          </cell>
          <cell r="TW169">
            <v>0</v>
          </cell>
          <cell r="TX169">
            <v>0</v>
          </cell>
          <cell r="TY169">
            <v>0</v>
          </cell>
          <cell r="TZ169">
            <v>0</v>
          </cell>
          <cell r="UA169">
            <v>0</v>
          </cell>
          <cell r="UB169">
            <v>0</v>
          </cell>
          <cell r="UC169">
            <v>0</v>
          </cell>
          <cell r="UD169">
            <v>0</v>
          </cell>
          <cell r="UE169">
            <v>0</v>
          </cell>
          <cell r="UF169">
            <v>0</v>
          </cell>
          <cell r="UG169">
            <v>0</v>
          </cell>
          <cell r="UH169">
            <v>0</v>
          </cell>
          <cell r="UI169">
            <v>0</v>
          </cell>
          <cell r="UJ169">
            <v>0</v>
          </cell>
          <cell r="UL169">
            <v>0</v>
          </cell>
          <cell r="UM169">
            <v>0</v>
          </cell>
          <cell r="UN169">
            <v>0</v>
          </cell>
          <cell r="UO169">
            <v>0</v>
          </cell>
          <cell r="UP169">
            <v>0</v>
          </cell>
          <cell r="UQ169">
            <v>0</v>
          </cell>
          <cell r="UR169">
            <v>0</v>
          </cell>
          <cell r="US169">
            <v>0</v>
          </cell>
          <cell r="UT169">
            <v>0</v>
          </cell>
          <cell r="UU169">
            <v>0</v>
          </cell>
          <cell r="UV169">
            <v>0</v>
          </cell>
          <cell r="UW169">
            <v>0</v>
          </cell>
          <cell r="UX169">
            <v>0</v>
          </cell>
          <cell r="UY169">
            <v>0</v>
          </cell>
          <cell r="UZ169">
            <v>0</v>
          </cell>
          <cell r="VA169">
            <v>0</v>
          </cell>
          <cell r="VB169">
            <v>0</v>
          </cell>
          <cell r="VC169">
            <v>0</v>
          </cell>
          <cell r="VD169">
            <v>0</v>
          </cell>
          <cell r="VE169">
            <v>0</v>
          </cell>
          <cell r="VF169">
            <v>0</v>
          </cell>
          <cell r="VG169">
            <v>0</v>
          </cell>
          <cell r="VH169">
            <v>0</v>
          </cell>
          <cell r="VI169">
            <v>0</v>
          </cell>
          <cell r="VJ169">
            <v>0</v>
          </cell>
          <cell r="VK169">
            <v>0</v>
          </cell>
          <cell r="VL169">
            <v>0</v>
          </cell>
          <cell r="VM169">
            <v>0</v>
          </cell>
          <cell r="VN169">
            <v>0</v>
          </cell>
          <cell r="VO169">
            <v>0</v>
          </cell>
          <cell r="VP169">
            <v>0</v>
          </cell>
          <cell r="VR169">
            <v>19</v>
          </cell>
          <cell r="VS169">
            <v>28</v>
          </cell>
          <cell r="VT169">
            <v>19</v>
          </cell>
          <cell r="VU169">
            <v>19</v>
          </cell>
          <cell r="VV169">
            <v>9</v>
          </cell>
          <cell r="VW169">
            <v>0</v>
          </cell>
          <cell r="VX169">
            <v>0</v>
          </cell>
          <cell r="VY169">
            <v>0</v>
          </cell>
          <cell r="VZ169">
            <v>0</v>
          </cell>
          <cell r="WA169">
            <v>0</v>
          </cell>
          <cell r="WB169">
            <v>0</v>
          </cell>
          <cell r="WC169">
            <v>0</v>
          </cell>
          <cell r="WD169">
            <v>0</v>
          </cell>
          <cell r="WE169">
            <v>0</v>
          </cell>
          <cell r="WF169">
            <v>0</v>
          </cell>
          <cell r="WG169">
            <v>0</v>
          </cell>
          <cell r="WH169">
            <v>0</v>
          </cell>
          <cell r="WI169">
            <v>0</v>
          </cell>
          <cell r="WJ169">
            <v>0</v>
          </cell>
          <cell r="WK169">
            <v>0</v>
          </cell>
          <cell r="WL169">
            <v>0</v>
          </cell>
          <cell r="WM169">
            <v>0</v>
          </cell>
          <cell r="WN169">
            <v>0</v>
          </cell>
          <cell r="WO169">
            <v>19</v>
          </cell>
          <cell r="WP169">
            <v>1</v>
          </cell>
          <cell r="WQ169">
            <v>2</v>
          </cell>
          <cell r="WR169">
            <v>1</v>
          </cell>
          <cell r="WS169">
            <v>3</v>
          </cell>
          <cell r="WT169">
            <v>0</v>
          </cell>
          <cell r="WU169">
            <v>0</v>
          </cell>
          <cell r="WV169">
            <v>0</v>
          </cell>
          <cell r="WW169">
            <v>0</v>
          </cell>
          <cell r="WX169">
            <v>0</v>
          </cell>
          <cell r="WY169">
            <v>1</v>
          </cell>
          <cell r="WZ169">
            <v>0</v>
          </cell>
          <cell r="XA169">
            <v>0</v>
          </cell>
          <cell r="XB169">
            <v>0</v>
          </cell>
          <cell r="XC169">
            <v>0</v>
          </cell>
          <cell r="XD169">
            <v>1</v>
          </cell>
          <cell r="XE169">
            <v>0</v>
          </cell>
          <cell r="XF169">
            <v>0</v>
          </cell>
          <cell r="XG169">
            <v>0</v>
          </cell>
          <cell r="XH169">
            <v>0</v>
          </cell>
          <cell r="XI169">
            <v>0</v>
          </cell>
          <cell r="XJ169">
            <v>1</v>
          </cell>
          <cell r="XK169">
            <v>7</v>
          </cell>
          <cell r="XL169">
            <v>6</v>
          </cell>
          <cell r="XM169">
            <v>6</v>
          </cell>
          <cell r="XN169">
            <v>19</v>
          </cell>
          <cell r="XO169">
            <v>0</v>
          </cell>
          <cell r="XP169">
            <v>0</v>
          </cell>
          <cell r="XQ169">
            <v>0</v>
          </cell>
          <cell r="XR169">
            <v>0</v>
          </cell>
          <cell r="XS169">
            <v>0</v>
          </cell>
          <cell r="XT169">
            <v>0</v>
          </cell>
          <cell r="XU169">
            <v>0</v>
          </cell>
          <cell r="XV169">
            <v>0</v>
          </cell>
          <cell r="XW169">
            <v>2</v>
          </cell>
          <cell r="XX169">
            <v>4</v>
          </cell>
          <cell r="XY169">
            <v>4</v>
          </cell>
          <cell r="XZ169">
            <v>10</v>
          </cell>
          <cell r="YA169">
            <v>0</v>
          </cell>
          <cell r="YB169">
            <v>0</v>
          </cell>
          <cell r="YC169">
            <v>0</v>
          </cell>
          <cell r="YD169">
            <v>0</v>
          </cell>
          <cell r="YE169">
            <v>0</v>
          </cell>
          <cell r="YF169">
            <v>38</v>
          </cell>
          <cell r="YG169">
            <v>1</v>
          </cell>
          <cell r="YH169">
            <v>1</v>
          </cell>
          <cell r="YI169">
            <v>1</v>
          </cell>
          <cell r="YJ169">
            <v>1</v>
          </cell>
          <cell r="YL169">
            <v>1</v>
          </cell>
          <cell r="YM169" t="str">
            <v>A</v>
          </cell>
          <cell r="YN169">
            <v>1</v>
          </cell>
          <cell r="YO169">
            <v>0</v>
          </cell>
          <cell r="YP169">
            <v>1</v>
          </cell>
        </row>
        <row r="170">
          <cell r="B170" t="str">
            <v>SALWA NABILA IZZA SALSABILA</v>
          </cell>
          <cell r="C170">
            <v>178147</v>
          </cell>
          <cell r="D170">
            <v>8</v>
          </cell>
          <cell r="E170" t="str">
            <v>ISLAM</v>
          </cell>
          <cell r="F170" t="str">
            <v>PHL</v>
          </cell>
          <cell r="G170" t="str">
            <v>PREPAID</v>
          </cell>
          <cell r="J170">
            <v>21239579</v>
          </cell>
          <cell r="K170">
            <v>570386</v>
          </cell>
          <cell r="L170" t="str">
            <v>PEREMPUAN</v>
          </cell>
          <cell r="M170" t="str">
            <v>AGENT PREPAID</v>
          </cell>
          <cell r="N170" t="str">
            <v>ADITYA ROY WICAKSONO</v>
          </cell>
          <cell r="O170" t="str">
            <v>AAN YANUAR</v>
          </cell>
          <cell r="Q170">
            <v>0.37777777777777777</v>
          </cell>
          <cell r="R170" t="str">
            <v>34-1</v>
          </cell>
          <cell r="S170" t="str">
            <v>H</v>
          </cell>
          <cell r="AB170">
            <v>0</v>
          </cell>
          <cell r="AD170" t="str">
            <v>LP</v>
          </cell>
          <cell r="AM170">
            <v>0</v>
          </cell>
          <cell r="AO170" t="str">
            <v>LP</v>
          </cell>
          <cell r="AX170">
            <v>0.37569444444444444</v>
          </cell>
          <cell r="AY170">
            <v>22</v>
          </cell>
          <cell r="AZ170" t="str">
            <v>H</v>
          </cell>
          <cell r="BI170">
            <v>0.42430555555555566</v>
          </cell>
          <cell r="BJ170">
            <v>26</v>
          </cell>
          <cell r="BK170" t="str">
            <v>H</v>
          </cell>
          <cell r="BT170">
            <v>0.37847222222222215</v>
          </cell>
          <cell r="BU170">
            <v>28</v>
          </cell>
          <cell r="BV170" t="str">
            <v>H</v>
          </cell>
          <cell r="CE170">
            <v>0.38819444444444451</v>
          </cell>
          <cell r="CF170">
            <v>22</v>
          </cell>
          <cell r="CG170" t="str">
            <v>TDP</v>
          </cell>
          <cell r="CH170" t="str">
            <v>GISNI PUTRI DWI LESTARI</v>
          </cell>
          <cell r="CI170" t="str">
            <v>QA SCORE</v>
          </cell>
          <cell r="CP170">
            <v>0</v>
          </cell>
          <cell r="CR170" t="str">
            <v>S</v>
          </cell>
          <cell r="DA170">
            <v>0</v>
          </cell>
          <cell r="DC170" t="str">
            <v>LP</v>
          </cell>
          <cell r="DL170">
            <v>0</v>
          </cell>
          <cell r="DN170" t="str">
            <v>LP</v>
          </cell>
          <cell r="DW170">
            <v>0.37569444444444444</v>
          </cell>
          <cell r="DX170">
            <v>22</v>
          </cell>
          <cell r="DY170" t="str">
            <v>TDP</v>
          </cell>
          <cell r="DZ170" t="str">
            <v>ZAIMAH RIFA</v>
          </cell>
          <cell r="EA170" t="str">
            <v>KETEPATAN LOGIN</v>
          </cell>
          <cell r="EH170">
            <v>0.37916666666666665</v>
          </cell>
          <cell r="EI170" t="str">
            <v>33-1</v>
          </cell>
          <cell r="EJ170" t="str">
            <v>H</v>
          </cell>
          <cell r="ES170">
            <v>0</v>
          </cell>
          <cell r="EU170" t="str">
            <v>LP</v>
          </cell>
          <cell r="FD170">
            <v>0.37499999999999994</v>
          </cell>
          <cell r="FE170">
            <v>28</v>
          </cell>
          <cell r="FF170" t="str">
            <v>H</v>
          </cell>
          <cell r="FO170">
            <v>0.375</v>
          </cell>
          <cell r="FP170">
            <v>22</v>
          </cell>
          <cell r="FQ170" t="str">
            <v>TDT</v>
          </cell>
          <cell r="FR170" t="str">
            <v>DWI RETNO ANGRAENI PUTRI</v>
          </cell>
          <cell r="FZ170">
            <v>0.375</v>
          </cell>
          <cell r="GA170" t="str">
            <v>33-1</v>
          </cell>
          <cell r="GB170" t="str">
            <v>H</v>
          </cell>
          <cell r="GK170">
            <v>0</v>
          </cell>
          <cell r="GM170" t="str">
            <v>LP</v>
          </cell>
          <cell r="GV170">
            <v>0</v>
          </cell>
          <cell r="GX170" t="str">
            <v>LP</v>
          </cell>
          <cell r="HG170">
            <v>0.38124999999999998</v>
          </cell>
          <cell r="HH170">
            <v>22</v>
          </cell>
          <cell r="HI170" t="str">
            <v>H</v>
          </cell>
          <cell r="HR170">
            <v>0.37638888888888899</v>
          </cell>
          <cell r="HS170">
            <v>22</v>
          </cell>
          <cell r="HT170" t="str">
            <v>TDT</v>
          </cell>
          <cell r="HU170" t="str">
            <v>DWI RETNO ANGRAENI PUTRI</v>
          </cell>
          <cell r="IC170">
            <v>0.38125000000000003</v>
          </cell>
          <cell r="ID170">
            <v>32</v>
          </cell>
          <cell r="IE170" t="str">
            <v>H</v>
          </cell>
          <cell r="IN170">
            <v>0.37777777777777771</v>
          </cell>
          <cell r="IO170" t="str">
            <v>34-1</v>
          </cell>
          <cell r="IP170" t="str">
            <v>H</v>
          </cell>
          <cell r="JF170">
            <v>0</v>
          </cell>
          <cell r="JH170" t="str">
            <v>LP</v>
          </cell>
          <cell r="JQ170">
            <v>0.18194444444444441</v>
          </cell>
          <cell r="JS170" t="str">
            <v>LM</v>
          </cell>
          <cell r="KB170">
            <v>0.41666666666666674</v>
          </cell>
          <cell r="KC170">
            <v>22</v>
          </cell>
          <cell r="KD170" t="str">
            <v>H</v>
          </cell>
          <cell r="KM170">
            <v>0.38541666666666674</v>
          </cell>
          <cell r="KN170">
            <v>22</v>
          </cell>
          <cell r="KO170" t="str">
            <v>TDP</v>
          </cell>
          <cell r="KP170" t="str">
            <v>DESIARTI MARTIKA DEWIANA</v>
          </cell>
          <cell r="KQ170" t="str">
            <v>CES</v>
          </cell>
          <cell r="KX170">
            <v>0.37916666666666665</v>
          </cell>
          <cell r="KY170" t="str">
            <v>33-1</v>
          </cell>
          <cell r="KZ170" t="str">
            <v>H</v>
          </cell>
          <cell r="LI170">
            <v>0</v>
          </cell>
          <cell r="LK170" t="str">
            <v>LP</v>
          </cell>
          <cell r="NB170" t="str">
            <v>34-1</v>
          </cell>
          <cell r="NC170">
            <v>0</v>
          </cell>
          <cell r="ND170">
            <v>0</v>
          </cell>
          <cell r="NE170">
            <v>22</v>
          </cell>
          <cell r="NF170">
            <v>26</v>
          </cell>
          <cell r="NG170">
            <v>28</v>
          </cell>
          <cell r="NH170">
            <v>22</v>
          </cell>
          <cell r="NI170">
            <v>0</v>
          </cell>
          <cell r="NJ170">
            <v>0</v>
          </cell>
          <cell r="NK170">
            <v>0</v>
          </cell>
          <cell r="NL170">
            <v>22</v>
          </cell>
          <cell r="NM170" t="str">
            <v>33-1</v>
          </cell>
          <cell r="NN170">
            <v>0</v>
          </cell>
          <cell r="NO170">
            <v>28</v>
          </cell>
          <cell r="NP170">
            <v>22</v>
          </cell>
          <cell r="NQ170" t="str">
            <v>33-1</v>
          </cell>
          <cell r="NR170">
            <v>0</v>
          </cell>
          <cell r="NS170">
            <v>0</v>
          </cell>
          <cell r="NT170">
            <v>22</v>
          </cell>
          <cell r="NU170">
            <v>22</v>
          </cell>
          <cell r="NV170">
            <v>32</v>
          </cell>
          <cell r="NW170" t="str">
            <v>34-1</v>
          </cell>
          <cell r="NX170">
            <v>0</v>
          </cell>
          <cell r="NY170">
            <v>0</v>
          </cell>
          <cell r="NZ170">
            <v>22</v>
          </cell>
          <cell r="OA170">
            <v>22</v>
          </cell>
          <cell r="OB170" t="str">
            <v>33-1</v>
          </cell>
          <cell r="OC170">
            <v>0</v>
          </cell>
          <cell r="OD170">
            <v>0</v>
          </cell>
          <cell r="OE170">
            <v>0</v>
          </cell>
          <cell r="OF170">
            <v>0</v>
          </cell>
          <cell r="OH170" t="str">
            <v>H</v>
          </cell>
          <cell r="OI170" t="str">
            <v>LP</v>
          </cell>
          <cell r="OJ170" t="str">
            <v>LP</v>
          </cell>
          <cell r="OK170" t="str">
            <v>H</v>
          </cell>
          <cell r="OL170" t="str">
            <v>H</v>
          </cell>
          <cell r="OM170" t="str">
            <v>H</v>
          </cell>
          <cell r="ON170" t="str">
            <v>TDP</v>
          </cell>
          <cell r="OO170" t="str">
            <v>S</v>
          </cell>
          <cell r="OP170" t="str">
            <v>LP</v>
          </cell>
          <cell r="OQ170" t="str">
            <v>LP</v>
          </cell>
          <cell r="OR170" t="str">
            <v>TDP</v>
          </cell>
          <cell r="OS170" t="str">
            <v>H</v>
          </cell>
          <cell r="OT170" t="str">
            <v>LP</v>
          </cell>
          <cell r="OU170" t="str">
            <v>H</v>
          </cell>
          <cell r="OV170" t="str">
            <v>TDT</v>
          </cell>
          <cell r="OW170" t="str">
            <v>H</v>
          </cell>
          <cell r="OX170" t="str">
            <v>LP</v>
          </cell>
          <cell r="OY170" t="str">
            <v>LP</v>
          </cell>
          <cell r="OZ170" t="str">
            <v>H</v>
          </cell>
          <cell r="PA170" t="str">
            <v>TDT</v>
          </cell>
          <cell r="PB170" t="str">
            <v>H</v>
          </cell>
          <cell r="PC170" t="str">
            <v>H</v>
          </cell>
          <cell r="PD170" t="str">
            <v>LP</v>
          </cell>
          <cell r="PE170" t="str">
            <v>LM</v>
          </cell>
          <cell r="PF170" t="str">
            <v>H</v>
          </cell>
          <cell r="PG170" t="str">
            <v>TDP</v>
          </cell>
          <cell r="PH170" t="str">
            <v>H</v>
          </cell>
          <cell r="PI170" t="str">
            <v>LP</v>
          </cell>
          <cell r="PJ170">
            <v>0</v>
          </cell>
          <cell r="PK170">
            <v>0</v>
          </cell>
          <cell r="PL170">
            <v>0</v>
          </cell>
          <cell r="PN170">
            <v>0</v>
          </cell>
          <cell r="PO170">
            <v>0</v>
          </cell>
          <cell r="PP170">
            <v>0</v>
          </cell>
          <cell r="PQ170">
            <v>0</v>
          </cell>
          <cell r="PR170">
            <v>0</v>
          </cell>
          <cell r="PS170">
            <v>0</v>
          </cell>
          <cell r="PT170" t="str">
            <v>GISNI PUTRI DWI LESTARI</v>
          </cell>
          <cell r="PU170">
            <v>0</v>
          </cell>
          <cell r="PV170">
            <v>0</v>
          </cell>
          <cell r="PW170">
            <v>0</v>
          </cell>
          <cell r="PX170" t="str">
            <v>ZAIMAH RIFA</v>
          </cell>
          <cell r="PY170">
            <v>0</v>
          </cell>
          <cell r="PZ170">
            <v>0</v>
          </cell>
          <cell r="QA170">
            <v>0</v>
          </cell>
          <cell r="QB170" t="str">
            <v>DWI RETNO ANGRAENI PUTRI</v>
          </cell>
          <cell r="QC170">
            <v>0</v>
          </cell>
          <cell r="QD170">
            <v>0</v>
          </cell>
          <cell r="QE170">
            <v>0</v>
          </cell>
          <cell r="QF170">
            <v>0</v>
          </cell>
          <cell r="QG170" t="str">
            <v>DWI RETNO ANGRAENI PUTRI</v>
          </cell>
          <cell r="QH170">
            <v>0</v>
          </cell>
          <cell r="QI170">
            <v>0</v>
          </cell>
          <cell r="QJ170">
            <v>0</v>
          </cell>
          <cell r="QK170">
            <v>0</v>
          </cell>
          <cell r="QL170">
            <v>0</v>
          </cell>
          <cell r="QM170" t="str">
            <v>DESIARTI MARTIKA DEWIANA</v>
          </cell>
          <cell r="QN170">
            <v>0</v>
          </cell>
          <cell r="QO170">
            <v>0</v>
          </cell>
          <cell r="QP170">
            <v>0</v>
          </cell>
          <cell r="QQ170">
            <v>0</v>
          </cell>
          <cell r="QR170">
            <v>0</v>
          </cell>
          <cell r="QT170">
            <v>0</v>
          </cell>
          <cell r="QU170">
            <v>0</v>
          </cell>
          <cell r="QV170">
            <v>0</v>
          </cell>
          <cell r="QW170">
            <v>0</v>
          </cell>
          <cell r="QX170">
            <v>0</v>
          </cell>
          <cell r="QY170">
            <v>0</v>
          </cell>
          <cell r="QZ170" t="str">
            <v>QA SCORE</v>
          </cell>
          <cell r="RA170">
            <v>0</v>
          </cell>
          <cell r="RB170">
            <v>0</v>
          </cell>
          <cell r="RC170">
            <v>0</v>
          </cell>
          <cell r="RD170" t="str">
            <v>KETEPATAN LOGIN</v>
          </cell>
          <cell r="RE170">
            <v>0</v>
          </cell>
          <cell r="RF170">
            <v>0</v>
          </cell>
          <cell r="RG170">
            <v>0</v>
          </cell>
          <cell r="RH170">
            <v>0</v>
          </cell>
          <cell r="RI170">
            <v>0</v>
          </cell>
          <cell r="RJ170">
            <v>0</v>
          </cell>
          <cell r="RK170">
            <v>0</v>
          </cell>
          <cell r="RL170">
            <v>0</v>
          </cell>
          <cell r="RM170">
            <v>0</v>
          </cell>
          <cell r="RN170">
            <v>0</v>
          </cell>
          <cell r="RO170">
            <v>0</v>
          </cell>
          <cell r="RP170">
            <v>0</v>
          </cell>
          <cell r="RQ170">
            <v>0</v>
          </cell>
          <cell r="RR170">
            <v>0</v>
          </cell>
          <cell r="RS170" t="str">
            <v>CES</v>
          </cell>
          <cell r="RT170">
            <v>0</v>
          </cell>
          <cell r="RU170">
            <v>0</v>
          </cell>
          <cell r="RV170">
            <v>0</v>
          </cell>
          <cell r="RW170">
            <v>0</v>
          </cell>
          <cell r="RX170">
            <v>0</v>
          </cell>
          <cell r="RZ170">
            <v>0.37777777777777777</v>
          </cell>
          <cell r="SA170">
            <v>0</v>
          </cell>
          <cell r="SB170">
            <v>0</v>
          </cell>
          <cell r="SC170">
            <v>0.37569444444444444</v>
          </cell>
          <cell r="SD170">
            <v>0.42430555555555566</v>
          </cell>
          <cell r="SE170">
            <v>0.37847222222222215</v>
          </cell>
          <cell r="SF170">
            <v>0.38819444444444451</v>
          </cell>
          <cell r="SG170">
            <v>0</v>
          </cell>
          <cell r="SH170">
            <v>0</v>
          </cell>
          <cell r="SI170">
            <v>0</v>
          </cell>
          <cell r="SJ170">
            <v>0.37569444444444444</v>
          </cell>
          <cell r="SK170">
            <v>0.37916666666666665</v>
          </cell>
          <cell r="SL170">
            <v>0</v>
          </cell>
          <cell r="SM170">
            <v>0.37499999999999994</v>
          </cell>
          <cell r="SN170">
            <v>0.375</v>
          </cell>
          <cell r="SO170">
            <v>0.375</v>
          </cell>
          <cell r="SP170">
            <v>0</v>
          </cell>
          <cell r="SQ170">
            <v>0</v>
          </cell>
          <cell r="SR170">
            <v>0.38124999999999998</v>
          </cell>
          <cell r="SS170">
            <v>0.37638888888888899</v>
          </cell>
          <cell r="ST170">
            <v>0.38125000000000003</v>
          </cell>
          <cell r="SU170">
            <v>0.37777777777777771</v>
          </cell>
          <cell r="SV170">
            <v>0</v>
          </cell>
          <cell r="SW170">
            <v>0.18194444444444441</v>
          </cell>
          <cell r="SX170">
            <v>0.41666666666666674</v>
          </cell>
          <cell r="SY170">
            <v>0.38541666666666674</v>
          </cell>
          <cell r="SZ170">
            <v>0.37916666666666665</v>
          </cell>
          <cell r="TA170">
            <v>0</v>
          </cell>
          <cell r="TB170">
            <v>0</v>
          </cell>
          <cell r="TC170">
            <v>0</v>
          </cell>
          <cell r="TD170">
            <v>0</v>
          </cell>
          <cell r="TF170">
            <v>0</v>
          </cell>
          <cell r="TG170">
            <v>0</v>
          </cell>
          <cell r="TH170">
            <v>0</v>
          </cell>
          <cell r="TI170">
            <v>0</v>
          </cell>
          <cell r="TJ170">
            <v>0</v>
          </cell>
          <cell r="TK170">
            <v>0</v>
          </cell>
          <cell r="TL170">
            <v>0</v>
          </cell>
          <cell r="TM170">
            <v>0</v>
          </cell>
          <cell r="TN170">
            <v>0</v>
          </cell>
          <cell r="TO170">
            <v>0</v>
          </cell>
          <cell r="TP170">
            <v>0</v>
          </cell>
          <cell r="TQ170">
            <v>0</v>
          </cell>
          <cell r="TR170">
            <v>0</v>
          </cell>
          <cell r="TS170">
            <v>0</v>
          </cell>
          <cell r="TT170">
            <v>0</v>
          </cell>
          <cell r="TU170">
            <v>0</v>
          </cell>
          <cell r="TV170">
            <v>0</v>
          </cell>
          <cell r="TW170">
            <v>0</v>
          </cell>
          <cell r="TX170">
            <v>0</v>
          </cell>
          <cell r="TY170">
            <v>0</v>
          </cell>
          <cell r="TZ170">
            <v>0</v>
          </cell>
          <cell r="UA170">
            <v>0</v>
          </cell>
          <cell r="UB170">
            <v>0</v>
          </cell>
          <cell r="UC170">
            <v>0</v>
          </cell>
          <cell r="UD170">
            <v>0</v>
          </cell>
          <cell r="UE170">
            <v>0</v>
          </cell>
          <cell r="UF170">
            <v>0</v>
          </cell>
          <cell r="UG170">
            <v>0</v>
          </cell>
          <cell r="UH170">
            <v>0</v>
          </cell>
          <cell r="UI170">
            <v>0</v>
          </cell>
          <cell r="UJ170">
            <v>0</v>
          </cell>
          <cell r="UL170">
            <v>0</v>
          </cell>
          <cell r="UM170">
            <v>0</v>
          </cell>
          <cell r="UN170">
            <v>0</v>
          </cell>
          <cell r="UO170">
            <v>0</v>
          </cell>
          <cell r="UP170">
            <v>0</v>
          </cell>
          <cell r="UQ170">
            <v>0</v>
          </cell>
          <cell r="UR170">
            <v>0</v>
          </cell>
          <cell r="US170">
            <v>0</v>
          </cell>
          <cell r="UT170">
            <v>0</v>
          </cell>
          <cell r="UU170">
            <v>0</v>
          </cell>
          <cell r="UV170">
            <v>0</v>
          </cell>
          <cell r="UW170">
            <v>0</v>
          </cell>
          <cell r="UX170">
            <v>0</v>
          </cell>
          <cell r="UY170">
            <v>0</v>
          </cell>
          <cell r="UZ170">
            <v>0</v>
          </cell>
          <cell r="VA170">
            <v>0</v>
          </cell>
          <cell r="VB170">
            <v>0</v>
          </cell>
          <cell r="VC170">
            <v>0</v>
          </cell>
          <cell r="VD170">
            <v>0</v>
          </cell>
          <cell r="VE170">
            <v>0</v>
          </cell>
          <cell r="VF170">
            <v>0</v>
          </cell>
          <cell r="VG170">
            <v>0</v>
          </cell>
          <cell r="VH170">
            <v>0</v>
          </cell>
          <cell r="VI170">
            <v>0</v>
          </cell>
          <cell r="VJ170">
            <v>0</v>
          </cell>
          <cell r="VK170">
            <v>0</v>
          </cell>
          <cell r="VL170">
            <v>0</v>
          </cell>
          <cell r="VM170">
            <v>0</v>
          </cell>
          <cell r="VN170">
            <v>0</v>
          </cell>
          <cell r="VO170">
            <v>0</v>
          </cell>
          <cell r="VP170">
            <v>0</v>
          </cell>
          <cell r="VR170">
            <v>18</v>
          </cell>
          <cell r="VS170">
            <v>28</v>
          </cell>
          <cell r="VT170">
            <v>17</v>
          </cell>
          <cell r="VU170">
            <v>17</v>
          </cell>
          <cell r="VV170">
            <v>10</v>
          </cell>
          <cell r="VW170">
            <v>1</v>
          </cell>
          <cell r="VX170">
            <v>0</v>
          </cell>
          <cell r="VY170">
            <v>1</v>
          </cell>
          <cell r="VZ170">
            <v>0</v>
          </cell>
          <cell r="WA170">
            <v>0</v>
          </cell>
          <cell r="WB170">
            <v>0</v>
          </cell>
          <cell r="WC170">
            <v>0</v>
          </cell>
          <cell r="WD170">
            <v>1</v>
          </cell>
          <cell r="WE170">
            <v>0</v>
          </cell>
          <cell r="WF170">
            <v>0</v>
          </cell>
          <cell r="WG170">
            <v>0</v>
          </cell>
          <cell r="WH170">
            <v>0</v>
          </cell>
          <cell r="WI170">
            <v>0</v>
          </cell>
          <cell r="WJ170">
            <v>0</v>
          </cell>
          <cell r="WK170">
            <v>0</v>
          </cell>
          <cell r="WL170">
            <v>0</v>
          </cell>
          <cell r="WM170">
            <v>0</v>
          </cell>
          <cell r="WN170">
            <v>0</v>
          </cell>
          <cell r="WO170">
            <v>5</v>
          </cell>
          <cell r="WP170">
            <v>1</v>
          </cell>
          <cell r="WQ170">
            <v>2</v>
          </cell>
          <cell r="WR170">
            <v>3</v>
          </cell>
          <cell r="WS170">
            <v>5</v>
          </cell>
          <cell r="WT170">
            <v>0</v>
          </cell>
          <cell r="WU170">
            <v>0</v>
          </cell>
          <cell r="WV170">
            <v>0</v>
          </cell>
          <cell r="WW170">
            <v>0</v>
          </cell>
          <cell r="WX170">
            <v>0</v>
          </cell>
          <cell r="WY170">
            <v>3</v>
          </cell>
          <cell r="WZ170">
            <v>0</v>
          </cell>
          <cell r="XA170">
            <v>1</v>
          </cell>
          <cell r="XB170">
            <v>1</v>
          </cell>
          <cell r="XC170">
            <v>0</v>
          </cell>
          <cell r="XD170">
            <v>1</v>
          </cell>
          <cell r="XE170">
            <v>0</v>
          </cell>
          <cell r="XF170">
            <v>0</v>
          </cell>
          <cell r="XG170">
            <v>0</v>
          </cell>
          <cell r="XH170">
            <v>0</v>
          </cell>
          <cell r="XI170">
            <v>0</v>
          </cell>
          <cell r="XJ170">
            <v>3</v>
          </cell>
          <cell r="XK170">
            <v>5</v>
          </cell>
          <cell r="XL170">
            <v>7</v>
          </cell>
          <cell r="XM170">
            <v>5</v>
          </cell>
          <cell r="XN170">
            <v>17</v>
          </cell>
          <cell r="XO170">
            <v>1</v>
          </cell>
          <cell r="XP170">
            <v>0</v>
          </cell>
          <cell r="XQ170">
            <v>0</v>
          </cell>
          <cell r="XR170">
            <v>1</v>
          </cell>
          <cell r="XS170">
            <v>0</v>
          </cell>
          <cell r="XT170">
            <v>0</v>
          </cell>
          <cell r="XU170">
            <v>0</v>
          </cell>
          <cell r="XV170">
            <v>0</v>
          </cell>
          <cell r="XW170">
            <v>4</v>
          </cell>
          <cell r="XX170">
            <v>3</v>
          </cell>
          <cell r="XY170">
            <v>3</v>
          </cell>
          <cell r="XZ170">
            <v>10</v>
          </cell>
          <cell r="YA170">
            <v>0</v>
          </cell>
          <cell r="YB170">
            <v>0</v>
          </cell>
          <cell r="YC170">
            <v>0</v>
          </cell>
          <cell r="YD170">
            <v>0</v>
          </cell>
          <cell r="YE170">
            <v>0</v>
          </cell>
          <cell r="YF170">
            <v>35</v>
          </cell>
          <cell r="YG170">
            <v>0.83333333333333337</v>
          </cell>
          <cell r="YH170">
            <v>1</v>
          </cell>
          <cell r="YI170">
            <v>1</v>
          </cell>
          <cell r="YJ170">
            <v>0.94444444444444442</v>
          </cell>
          <cell r="YL170">
            <v>0.93333333333333335</v>
          </cell>
          <cell r="YM170" t="str">
            <v>A</v>
          </cell>
          <cell r="YN170">
            <v>0.93333333333333335</v>
          </cell>
          <cell r="YO170">
            <v>1</v>
          </cell>
          <cell r="YP170">
            <v>0.94444444444444442</v>
          </cell>
        </row>
        <row r="171">
          <cell r="B171" t="str">
            <v>YUDA MAULANA</v>
          </cell>
          <cell r="C171">
            <v>178154</v>
          </cell>
          <cell r="D171">
            <v>8</v>
          </cell>
          <cell r="E171" t="str">
            <v>ISLAM</v>
          </cell>
          <cell r="F171" t="str">
            <v>PHL</v>
          </cell>
          <cell r="G171" t="str">
            <v>PREPAID</v>
          </cell>
          <cell r="J171">
            <v>21239582</v>
          </cell>
          <cell r="K171">
            <v>570387</v>
          </cell>
          <cell r="L171" t="str">
            <v>LAKI-LAKI</v>
          </cell>
          <cell r="M171" t="str">
            <v>AGENT PREPAID</v>
          </cell>
          <cell r="N171" t="str">
            <v>MOHAMAD RAMDAN HILMI SOFYAN</v>
          </cell>
          <cell r="O171" t="str">
            <v>RIKA RIANY</v>
          </cell>
          <cell r="Q171">
            <v>0.37569444444444444</v>
          </cell>
          <cell r="R171">
            <v>52</v>
          </cell>
          <cell r="S171" t="str">
            <v>H</v>
          </cell>
          <cell r="AB171">
            <v>0.36597222222222225</v>
          </cell>
          <cell r="AC171">
            <v>58</v>
          </cell>
          <cell r="AD171" t="str">
            <v>H</v>
          </cell>
          <cell r="AM171">
            <v>0.37569444444444433</v>
          </cell>
          <cell r="AN171">
            <v>82</v>
          </cell>
          <cell r="AO171" t="str">
            <v>H</v>
          </cell>
          <cell r="AX171">
            <v>0</v>
          </cell>
          <cell r="AZ171" t="str">
            <v>LL</v>
          </cell>
          <cell r="BI171">
            <v>0.41736111111111118</v>
          </cell>
          <cell r="BJ171">
            <v>56</v>
          </cell>
          <cell r="BK171" t="str">
            <v>H</v>
          </cell>
          <cell r="BT171">
            <v>0.3756944444444445</v>
          </cell>
          <cell r="BU171">
            <v>62</v>
          </cell>
          <cell r="BV171" t="str">
            <v>H</v>
          </cell>
          <cell r="CE171">
            <v>0.37638888888888883</v>
          </cell>
          <cell r="CF171">
            <v>68</v>
          </cell>
          <cell r="CG171" t="str">
            <v>TDP</v>
          </cell>
          <cell r="CH171" t="str">
            <v>CHRIST YESAYA</v>
          </cell>
          <cell r="CI171" t="str">
            <v>KETEPATAN LOGIN</v>
          </cell>
          <cell r="CP171">
            <v>0</v>
          </cell>
          <cell r="CR171" t="str">
            <v>LL</v>
          </cell>
          <cell r="DA171">
            <v>0</v>
          </cell>
          <cell r="DC171" t="str">
            <v>LL</v>
          </cell>
          <cell r="DL171">
            <v>0.42152777777777783</v>
          </cell>
          <cell r="DM171">
            <v>52</v>
          </cell>
          <cell r="DN171" t="str">
            <v>H</v>
          </cell>
          <cell r="DW171">
            <v>0.36250000000000004</v>
          </cell>
          <cell r="DX171">
            <v>60</v>
          </cell>
          <cell r="DY171" t="str">
            <v>H</v>
          </cell>
          <cell r="EH171">
            <v>0.35972222222222228</v>
          </cell>
          <cell r="EI171">
            <v>84</v>
          </cell>
          <cell r="EJ171" t="str">
            <v>H</v>
          </cell>
          <cell r="ES171">
            <v>0</v>
          </cell>
          <cell r="EU171" t="str">
            <v>LL</v>
          </cell>
          <cell r="FD171">
            <v>0</v>
          </cell>
          <cell r="FF171" t="str">
            <v>LL</v>
          </cell>
          <cell r="FO171">
            <v>0.37638888888888888</v>
          </cell>
          <cell r="FP171">
            <v>52</v>
          </cell>
          <cell r="FQ171" t="str">
            <v>H</v>
          </cell>
          <cell r="FZ171">
            <v>0.37569444444444444</v>
          </cell>
          <cell r="GA171">
            <v>58</v>
          </cell>
          <cell r="GB171" t="str">
            <v>H</v>
          </cell>
          <cell r="GK171">
            <v>0.37569444444444444</v>
          </cell>
          <cell r="GL171">
            <v>60</v>
          </cell>
          <cell r="GM171" t="str">
            <v>H</v>
          </cell>
          <cell r="GV171">
            <v>0.3756944444444445</v>
          </cell>
          <cell r="GW171">
            <v>64</v>
          </cell>
          <cell r="GX171" t="str">
            <v>H</v>
          </cell>
          <cell r="HG171">
            <v>0</v>
          </cell>
          <cell r="HI171" t="str">
            <v>LL</v>
          </cell>
          <cell r="HR171">
            <v>0</v>
          </cell>
          <cell r="HT171" t="str">
            <v>LL</v>
          </cell>
          <cell r="IC171">
            <v>0.37916666666666665</v>
          </cell>
          <cell r="ID171">
            <v>60</v>
          </cell>
          <cell r="IE171" t="str">
            <v>H</v>
          </cell>
          <cell r="IN171">
            <v>0.37569444444444444</v>
          </cell>
          <cell r="IO171">
            <v>84</v>
          </cell>
          <cell r="IP171" t="str">
            <v>H</v>
          </cell>
          <cell r="JF171">
            <v>0</v>
          </cell>
          <cell r="JH171" t="str">
            <v>LL</v>
          </cell>
          <cell r="JQ171">
            <v>0</v>
          </cell>
          <cell r="JS171" t="str">
            <v>LL</v>
          </cell>
          <cell r="KB171">
            <v>0.37708333333333344</v>
          </cell>
          <cell r="KC171">
            <v>56</v>
          </cell>
          <cell r="KD171" t="str">
            <v>H</v>
          </cell>
          <cell r="KM171">
            <v>0.41736111111111107</v>
          </cell>
          <cell r="KN171">
            <v>60</v>
          </cell>
          <cell r="KO171" t="str">
            <v>H</v>
          </cell>
          <cell r="KX171">
            <v>0.37569444444444444</v>
          </cell>
          <cell r="KY171">
            <v>84</v>
          </cell>
          <cell r="KZ171" t="str">
            <v>H</v>
          </cell>
          <cell r="LI171">
            <v>0</v>
          </cell>
          <cell r="LK171" t="str">
            <v>LL</v>
          </cell>
          <cell r="NB171">
            <v>52</v>
          </cell>
          <cell r="NC171">
            <v>58</v>
          </cell>
          <cell r="ND171">
            <v>82</v>
          </cell>
          <cell r="NE171">
            <v>0</v>
          </cell>
          <cell r="NF171">
            <v>56</v>
          </cell>
          <cell r="NG171">
            <v>62</v>
          </cell>
          <cell r="NH171">
            <v>68</v>
          </cell>
          <cell r="NI171">
            <v>0</v>
          </cell>
          <cell r="NJ171">
            <v>0</v>
          </cell>
          <cell r="NK171">
            <v>52</v>
          </cell>
          <cell r="NL171">
            <v>60</v>
          </cell>
          <cell r="NM171">
            <v>84</v>
          </cell>
          <cell r="NN171">
            <v>0</v>
          </cell>
          <cell r="NO171">
            <v>0</v>
          </cell>
          <cell r="NP171">
            <v>52</v>
          </cell>
          <cell r="NQ171">
            <v>58</v>
          </cell>
          <cell r="NR171">
            <v>60</v>
          </cell>
          <cell r="NS171">
            <v>64</v>
          </cell>
          <cell r="NT171">
            <v>0</v>
          </cell>
          <cell r="NU171">
            <v>0</v>
          </cell>
          <cell r="NV171">
            <v>60</v>
          </cell>
          <cell r="NW171">
            <v>84</v>
          </cell>
          <cell r="NX171">
            <v>0</v>
          </cell>
          <cell r="NY171">
            <v>0</v>
          </cell>
          <cell r="NZ171">
            <v>56</v>
          </cell>
          <cell r="OA171">
            <v>60</v>
          </cell>
          <cell r="OB171">
            <v>84</v>
          </cell>
          <cell r="OC171">
            <v>0</v>
          </cell>
          <cell r="OD171">
            <v>0</v>
          </cell>
          <cell r="OE171">
            <v>0</v>
          </cell>
          <cell r="OF171">
            <v>0</v>
          </cell>
          <cell r="OH171" t="str">
            <v>H</v>
          </cell>
          <cell r="OI171" t="str">
            <v>H</v>
          </cell>
          <cell r="OJ171" t="str">
            <v>H</v>
          </cell>
          <cell r="OK171" t="str">
            <v>LL</v>
          </cell>
          <cell r="OL171" t="str">
            <v>H</v>
          </cell>
          <cell r="OM171" t="str">
            <v>H</v>
          </cell>
          <cell r="ON171" t="str">
            <v>TDP</v>
          </cell>
          <cell r="OO171" t="str">
            <v>LL</v>
          </cell>
          <cell r="OP171" t="str">
            <v>LL</v>
          </cell>
          <cell r="OQ171" t="str">
            <v>H</v>
          </cell>
          <cell r="OR171" t="str">
            <v>H</v>
          </cell>
          <cell r="OS171" t="str">
            <v>H</v>
          </cell>
          <cell r="OT171" t="str">
            <v>LL</v>
          </cell>
          <cell r="OU171" t="str">
            <v>LL</v>
          </cell>
          <cell r="OV171" t="str">
            <v>H</v>
          </cell>
          <cell r="OW171" t="str">
            <v>H</v>
          </cell>
          <cell r="OX171" t="str">
            <v>H</v>
          </cell>
          <cell r="OY171" t="str">
            <v>H</v>
          </cell>
          <cell r="OZ171" t="str">
            <v>LL</v>
          </cell>
          <cell r="PA171" t="str">
            <v>LL</v>
          </cell>
          <cell r="PB171" t="str">
            <v>H</v>
          </cell>
          <cell r="PC171" t="str">
            <v>H</v>
          </cell>
          <cell r="PD171" t="str">
            <v>LL</v>
          </cell>
          <cell r="PE171" t="str">
            <v>LL</v>
          </cell>
          <cell r="PF171" t="str">
            <v>H</v>
          </cell>
          <cell r="PG171" t="str">
            <v>H</v>
          </cell>
          <cell r="PH171" t="str">
            <v>H</v>
          </cell>
          <cell r="PI171" t="str">
            <v>LL</v>
          </cell>
          <cell r="PJ171">
            <v>0</v>
          </cell>
          <cell r="PK171">
            <v>0</v>
          </cell>
          <cell r="PL171">
            <v>0</v>
          </cell>
          <cell r="PN171">
            <v>0</v>
          </cell>
          <cell r="PO171">
            <v>0</v>
          </cell>
          <cell r="PP171">
            <v>0</v>
          </cell>
          <cell r="PQ171">
            <v>0</v>
          </cell>
          <cell r="PR171">
            <v>0</v>
          </cell>
          <cell r="PS171">
            <v>0</v>
          </cell>
          <cell r="PT171" t="str">
            <v>CHRIST YESAYA</v>
          </cell>
          <cell r="PU171">
            <v>0</v>
          </cell>
          <cell r="PV171">
            <v>0</v>
          </cell>
          <cell r="PW171">
            <v>0</v>
          </cell>
          <cell r="PX171">
            <v>0</v>
          </cell>
          <cell r="PY171">
            <v>0</v>
          </cell>
          <cell r="PZ171">
            <v>0</v>
          </cell>
          <cell r="QA171">
            <v>0</v>
          </cell>
          <cell r="QB171">
            <v>0</v>
          </cell>
          <cell r="QC171">
            <v>0</v>
          </cell>
          <cell r="QD171">
            <v>0</v>
          </cell>
          <cell r="QE171">
            <v>0</v>
          </cell>
          <cell r="QF171">
            <v>0</v>
          </cell>
          <cell r="QG171">
            <v>0</v>
          </cell>
          <cell r="QH171">
            <v>0</v>
          </cell>
          <cell r="QI171">
            <v>0</v>
          </cell>
          <cell r="QJ171">
            <v>0</v>
          </cell>
          <cell r="QK171">
            <v>0</v>
          </cell>
          <cell r="QL171">
            <v>0</v>
          </cell>
          <cell r="QM171">
            <v>0</v>
          </cell>
          <cell r="QN171">
            <v>0</v>
          </cell>
          <cell r="QO171">
            <v>0</v>
          </cell>
          <cell r="QP171">
            <v>0</v>
          </cell>
          <cell r="QQ171">
            <v>0</v>
          </cell>
          <cell r="QR171">
            <v>0</v>
          </cell>
          <cell r="QT171">
            <v>0</v>
          </cell>
          <cell r="QU171">
            <v>0</v>
          </cell>
          <cell r="QV171">
            <v>0</v>
          </cell>
          <cell r="QW171">
            <v>0</v>
          </cell>
          <cell r="QX171">
            <v>0</v>
          </cell>
          <cell r="QY171">
            <v>0</v>
          </cell>
          <cell r="QZ171" t="str">
            <v>KETEPATAN LOGIN</v>
          </cell>
          <cell r="RA171">
            <v>0</v>
          </cell>
          <cell r="RB171">
            <v>0</v>
          </cell>
          <cell r="RC171">
            <v>0</v>
          </cell>
          <cell r="RD171">
            <v>0</v>
          </cell>
          <cell r="RE171">
            <v>0</v>
          </cell>
          <cell r="RF171">
            <v>0</v>
          </cell>
          <cell r="RG171">
            <v>0</v>
          </cell>
          <cell r="RH171">
            <v>0</v>
          </cell>
          <cell r="RI171">
            <v>0</v>
          </cell>
          <cell r="RJ171">
            <v>0</v>
          </cell>
          <cell r="RK171">
            <v>0</v>
          </cell>
          <cell r="RL171">
            <v>0</v>
          </cell>
          <cell r="RM171">
            <v>0</v>
          </cell>
          <cell r="RN171">
            <v>0</v>
          </cell>
          <cell r="RO171">
            <v>0</v>
          </cell>
          <cell r="RP171">
            <v>0</v>
          </cell>
          <cell r="RQ171">
            <v>0</v>
          </cell>
          <cell r="RR171">
            <v>0</v>
          </cell>
          <cell r="RS171">
            <v>0</v>
          </cell>
          <cell r="RT171">
            <v>0</v>
          </cell>
          <cell r="RU171">
            <v>0</v>
          </cell>
          <cell r="RV171">
            <v>0</v>
          </cell>
          <cell r="RW171">
            <v>0</v>
          </cell>
          <cell r="RX171">
            <v>0</v>
          </cell>
          <cell r="RZ171">
            <v>0.37569444444444444</v>
          </cell>
          <cell r="SA171">
            <v>0.36597222222222225</v>
          </cell>
          <cell r="SB171">
            <v>0.37569444444444433</v>
          </cell>
          <cell r="SC171">
            <v>0</v>
          </cell>
          <cell r="SD171">
            <v>0.41736111111111118</v>
          </cell>
          <cell r="SE171">
            <v>0.3756944444444445</v>
          </cell>
          <cell r="SF171">
            <v>0.37638888888888883</v>
          </cell>
          <cell r="SG171">
            <v>0</v>
          </cell>
          <cell r="SH171">
            <v>0</v>
          </cell>
          <cell r="SI171">
            <v>0.42152777777777783</v>
          </cell>
          <cell r="SJ171">
            <v>0.36250000000000004</v>
          </cell>
          <cell r="SK171">
            <v>0.35972222222222228</v>
          </cell>
          <cell r="SL171">
            <v>0</v>
          </cell>
          <cell r="SM171">
            <v>0</v>
          </cell>
          <cell r="SN171">
            <v>0.37638888888888888</v>
          </cell>
          <cell r="SO171">
            <v>0.37569444444444444</v>
          </cell>
          <cell r="SP171">
            <v>0.37569444444444444</v>
          </cell>
          <cell r="SQ171">
            <v>0.3756944444444445</v>
          </cell>
          <cell r="SR171">
            <v>0</v>
          </cell>
          <cell r="SS171">
            <v>0</v>
          </cell>
          <cell r="ST171">
            <v>0.37916666666666665</v>
          </cell>
          <cell r="SU171">
            <v>0.37569444444444444</v>
          </cell>
          <cell r="SV171">
            <v>0</v>
          </cell>
          <cell r="SW171">
            <v>0</v>
          </cell>
          <cell r="SX171">
            <v>0.37708333333333344</v>
          </cell>
          <cell r="SY171">
            <v>0.41736111111111107</v>
          </cell>
          <cell r="SZ171">
            <v>0.37569444444444444</v>
          </cell>
          <cell r="TA171">
            <v>0</v>
          </cell>
          <cell r="TB171">
            <v>0</v>
          </cell>
          <cell r="TC171">
            <v>0</v>
          </cell>
          <cell r="TD171">
            <v>0</v>
          </cell>
          <cell r="TF171">
            <v>0</v>
          </cell>
          <cell r="TG171">
            <v>0</v>
          </cell>
          <cell r="TH171">
            <v>0</v>
          </cell>
          <cell r="TI171">
            <v>0</v>
          </cell>
          <cell r="TJ171">
            <v>0</v>
          </cell>
          <cell r="TK171">
            <v>0</v>
          </cell>
          <cell r="TL171">
            <v>0</v>
          </cell>
          <cell r="TM171">
            <v>0</v>
          </cell>
          <cell r="TN171">
            <v>0</v>
          </cell>
          <cell r="TO171">
            <v>0</v>
          </cell>
          <cell r="TP171">
            <v>0</v>
          </cell>
          <cell r="TQ171">
            <v>0</v>
          </cell>
          <cell r="TR171">
            <v>0</v>
          </cell>
          <cell r="TS171">
            <v>0</v>
          </cell>
          <cell r="TT171">
            <v>0</v>
          </cell>
          <cell r="TU171">
            <v>0</v>
          </cell>
          <cell r="TV171">
            <v>0</v>
          </cell>
          <cell r="TW171">
            <v>0</v>
          </cell>
          <cell r="TX171">
            <v>0</v>
          </cell>
          <cell r="TY171">
            <v>0</v>
          </cell>
          <cell r="TZ171">
            <v>0</v>
          </cell>
          <cell r="UA171">
            <v>0</v>
          </cell>
          <cell r="UB171">
            <v>0</v>
          </cell>
          <cell r="UC171">
            <v>0</v>
          </cell>
          <cell r="UD171">
            <v>0</v>
          </cell>
          <cell r="UE171">
            <v>0</v>
          </cell>
          <cell r="UF171">
            <v>0</v>
          </cell>
          <cell r="UG171">
            <v>0</v>
          </cell>
          <cell r="UH171">
            <v>0</v>
          </cell>
          <cell r="UI171">
            <v>0</v>
          </cell>
          <cell r="UJ171">
            <v>0</v>
          </cell>
          <cell r="UL171">
            <v>0</v>
          </cell>
          <cell r="UM171">
            <v>0</v>
          </cell>
          <cell r="UN171">
            <v>0</v>
          </cell>
          <cell r="UO171">
            <v>0</v>
          </cell>
          <cell r="UP171">
            <v>0</v>
          </cell>
          <cell r="UQ171">
            <v>0</v>
          </cell>
          <cell r="UR171">
            <v>0</v>
          </cell>
          <cell r="US171">
            <v>0</v>
          </cell>
          <cell r="UT171">
            <v>0</v>
          </cell>
          <cell r="UU171">
            <v>0</v>
          </cell>
          <cell r="UV171">
            <v>0</v>
          </cell>
          <cell r="UW171">
            <v>0</v>
          </cell>
          <cell r="UX171">
            <v>0</v>
          </cell>
          <cell r="UY171">
            <v>0</v>
          </cell>
          <cell r="UZ171">
            <v>0</v>
          </cell>
          <cell r="VA171">
            <v>0</v>
          </cell>
          <cell r="VB171">
            <v>0</v>
          </cell>
          <cell r="VC171">
            <v>0</v>
          </cell>
          <cell r="VD171">
            <v>0</v>
          </cell>
          <cell r="VE171">
            <v>0</v>
          </cell>
          <cell r="VF171">
            <v>0</v>
          </cell>
          <cell r="VG171">
            <v>0</v>
          </cell>
          <cell r="VH171">
            <v>0</v>
          </cell>
          <cell r="VI171">
            <v>0</v>
          </cell>
          <cell r="VJ171">
            <v>0</v>
          </cell>
          <cell r="VK171">
            <v>0</v>
          </cell>
          <cell r="VL171">
            <v>0</v>
          </cell>
          <cell r="VM171">
            <v>0</v>
          </cell>
          <cell r="VN171">
            <v>0</v>
          </cell>
          <cell r="VO171">
            <v>0</v>
          </cell>
          <cell r="VP171">
            <v>0</v>
          </cell>
          <cell r="VR171">
            <v>18</v>
          </cell>
          <cell r="VS171">
            <v>28</v>
          </cell>
          <cell r="VT171">
            <v>18</v>
          </cell>
          <cell r="VU171">
            <v>18</v>
          </cell>
          <cell r="VV171">
            <v>10</v>
          </cell>
          <cell r="VW171">
            <v>0</v>
          </cell>
          <cell r="VX171">
            <v>0</v>
          </cell>
          <cell r="VY171">
            <v>0</v>
          </cell>
          <cell r="VZ171">
            <v>0</v>
          </cell>
          <cell r="WA171">
            <v>0</v>
          </cell>
          <cell r="WB171">
            <v>0</v>
          </cell>
          <cell r="WC171">
            <v>0</v>
          </cell>
          <cell r="WD171">
            <v>0</v>
          </cell>
          <cell r="WE171">
            <v>0</v>
          </cell>
          <cell r="WF171">
            <v>0</v>
          </cell>
          <cell r="WG171">
            <v>0</v>
          </cell>
          <cell r="WH171">
            <v>0</v>
          </cell>
          <cell r="WI171">
            <v>0</v>
          </cell>
          <cell r="WJ171">
            <v>0</v>
          </cell>
          <cell r="WK171">
            <v>0</v>
          </cell>
          <cell r="WL171">
            <v>0</v>
          </cell>
          <cell r="WM171">
            <v>0</v>
          </cell>
          <cell r="WN171">
            <v>0</v>
          </cell>
          <cell r="WO171">
            <v>18</v>
          </cell>
          <cell r="WP171">
            <v>0</v>
          </cell>
          <cell r="WQ171">
            <v>0</v>
          </cell>
          <cell r="WR171">
            <v>1</v>
          </cell>
          <cell r="WS171">
            <v>1</v>
          </cell>
          <cell r="WT171">
            <v>0</v>
          </cell>
          <cell r="WU171">
            <v>0</v>
          </cell>
          <cell r="WV171">
            <v>0</v>
          </cell>
          <cell r="WW171">
            <v>0</v>
          </cell>
          <cell r="WX171">
            <v>0</v>
          </cell>
          <cell r="WY171">
            <v>1</v>
          </cell>
          <cell r="WZ171">
            <v>0</v>
          </cell>
          <cell r="XA171">
            <v>1</v>
          </cell>
          <cell r="XB171">
            <v>0</v>
          </cell>
          <cell r="XC171">
            <v>0</v>
          </cell>
          <cell r="XD171">
            <v>0</v>
          </cell>
          <cell r="XE171">
            <v>0</v>
          </cell>
          <cell r="XF171">
            <v>0</v>
          </cell>
          <cell r="XG171">
            <v>0</v>
          </cell>
          <cell r="XH171">
            <v>0</v>
          </cell>
          <cell r="XI171">
            <v>0</v>
          </cell>
          <cell r="XJ171">
            <v>1</v>
          </cell>
          <cell r="XK171">
            <v>7</v>
          </cell>
          <cell r="XL171">
            <v>6</v>
          </cell>
          <cell r="XM171">
            <v>5</v>
          </cell>
          <cell r="XN171">
            <v>18</v>
          </cell>
          <cell r="XO171">
            <v>0</v>
          </cell>
          <cell r="XP171">
            <v>0</v>
          </cell>
          <cell r="XQ171">
            <v>0</v>
          </cell>
          <cell r="XR171">
            <v>0</v>
          </cell>
          <cell r="XS171">
            <v>0</v>
          </cell>
          <cell r="XT171">
            <v>0</v>
          </cell>
          <cell r="XU171">
            <v>0</v>
          </cell>
          <cell r="XV171">
            <v>0</v>
          </cell>
          <cell r="XW171">
            <v>3</v>
          </cell>
          <cell r="XX171">
            <v>4</v>
          </cell>
          <cell r="XY171">
            <v>4</v>
          </cell>
          <cell r="XZ171">
            <v>11</v>
          </cell>
          <cell r="YA171">
            <v>0</v>
          </cell>
          <cell r="YB171">
            <v>0</v>
          </cell>
          <cell r="YC171">
            <v>0</v>
          </cell>
          <cell r="YD171">
            <v>0</v>
          </cell>
          <cell r="YE171">
            <v>0</v>
          </cell>
          <cell r="YF171">
            <v>36</v>
          </cell>
          <cell r="YG171">
            <v>1</v>
          </cell>
          <cell r="YH171">
            <v>1</v>
          </cell>
          <cell r="YI171">
            <v>1</v>
          </cell>
          <cell r="YJ171">
            <v>1</v>
          </cell>
          <cell r="YL171">
            <v>1</v>
          </cell>
          <cell r="YM171" t="str">
            <v>A</v>
          </cell>
          <cell r="YN171">
            <v>1</v>
          </cell>
          <cell r="YO171">
            <v>0</v>
          </cell>
          <cell r="YP171">
            <v>1</v>
          </cell>
        </row>
        <row r="172">
          <cell r="B172" t="str">
            <v>ANDHIKA EKKY PUTRO</v>
          </cell>
          <cell r="C172">
            <v>178109</v>
          </cell>
          <cell r="D172">
            <v>8</v>
          </cell>
          <cell r="E172" t="str">
            <v>ISLAM</v>
          </cell>
          <cell r="F172" t="str">
            <v>PHL</v>
          </cell>
          <cell r="G172" t="str">
            <v>PREPAID</v>
          </cell>
          <cell r="J172">
            <v>21239580</v>
          </cell>
          <cell r="K172">
            <v>570388</v>
          </cell>
          <cell r="L172" t="str">
            <v>LAKI-LAKI</v>
          </cell>
          <cell r="M172" t="str">
            <v>AGENT PREPAID</v>
          </cell>
          <cell r="N172" t="str">
            <v>ANDRYAN ANAKOTTA PARY</v>
          </cell>
          <cell r="O172" t="str">
            <v>AAN YANUAR</v>
          </cell>
          <cell r="Q172">
            <v>0.36875000000000002</v>
          </cell>
          <cell r="R172">
            <v>84</v>
          </cell>
          <cell r="S172" t="str">
            <v>H</v>
          </cell>
          <cell r="AB172">
            <v>0</v>
          </cell>
          <cell r="AD172" t="str">
            <v>LL</v>
          </cell>
          <cell r="AM172">
            <v>0.37569444444444455</v>
          </cell>
          <cell r="AN172">
            <v>56</v>
          </cell>
          <cell r="AO172" t="str">
            <v>H</v>
          </cell>
          <cell r="AX172">
            <v>0.36111111111111099</v>
          </cell>
          <cell r="AY172">
            <v>84</v>
          </cell>
          <cell r="AZ172" t="str">
            <v>TDT</v>
          </cell>
          <cell r="BA172" t="str">
            <v>ASEP DENI KURNIADI</v>
          </cell>
          <cell r="BI172">
            <v>0.41736111111111107</v>
          </cell>
          <cell r="BJ172">
            <v>84</v>
          </cell>
          <cell r="BK172" t="str">
            <v>H</v>
          </cell>
          <cell r="BT172">
            <v>0.18888888888888877</v>
          </cell>
          <cell r="BV172" t="str">
            <v>LM</v>
          </cell>
          <cell r="CE172">
            <v>0.18124999999999991</v>
          </cell>
          <cell r="CG172" t="str">
            <v>LM</v>
          </cell>
          <cell r="CP172">
            <v>0.37569444444444455</v>
          </cell>
          <cell r="CQ172">
            <v>56</v>
          </cell>
          <cell r="CR172" t="str">
            <v>H</v>
          </cell>
          <cell r="DA172">
            <v>0.37430555555555556</v>
          </cell>
          <cell r="DB172">
            <v>84</v>
          </cell>
          <cell r="DC172" t="str">
            <v>TDT</v>
          </cell>
          <cell r="DD172" t="str">
            <v>ELMO MAHESA ADIGRAHA</v>
          </cell>
          <cell r="DL172">
            <v>0.37361111111111112</v>
          </cell>
          <cell r="DM172">
            <v>84</v>
          </cell>
          <cell r="DN172" t="str">
            <v>TDT</v>
          </cell>
          <cell r="DO172" t="str">
            <v>ANGGA SUTEDJA</v>
          </cell>
          <cell r="DW172">
            <v>0.36319444444444443</v>
          </cell>
          <cell r="DX172">
            <v>84</v>
          </cell>
          <cell r="DY172" t="str">
            <v>H</v>
          </cell>
          <cell r="EH172">
            <v>0</v>
          </cell>
          <cell r="EJ172" t="str">
            <v>LL</v>
          </cell>
          <cell r="ES172">
            <v>0</v>
          </cell>
          <cell r="EU172" t="str">
            <v>LL</v>
          </cell>
          <cell r="FD172">
            <v>0.37569444444444444</v>
          </cell>
          <cell r="FE172">
            <v>58</v>
          </cell>
          <cell r="FF172" t="str">
            <v>H</v>
          </cell>
          <cell r="FO172">
            <v>0.35694444444444451</v>
          </cell>
          <cell r="FP172">
            <v>58</v>
          </cell>
          <cell r="FQ172" t="str">
            <v>H</v>
          </cell>
          <cell r="FZ172">
            <v>0.37916666666666671</v>
          </cell>
          <cell r="GA172">
            <v>64</v>
          </cell>
          <cell r="GB172" t="str">
            <v>H</v>
          </cell>
          <cell r="GK172">
            <v>0.37638888888888888</v>
          </cell>
          <cell r="GL172">
            <v>68</v>
          </cell>
          <cell r="GM172" t="str">
            <v>H</v>
          </cell>
          <cell r="GV172">
            <v>0</v>
          </cell>
          <cell r="GX172" t="str">
            <v>LL</v>
          </cell>
          <cell r="HG172">
            <v>0.37083333333333335</v>
          </cell>
          <cell r="HH172">
            <v>51</v>
          </cell>
          <cell r="HI172" t="str">
            <v>H</v>
          </cell>
          <cell r="HR172">
            <v>1.3701388888888888</v>
          </cell>
          <cell r="HS172">
            <v>82</v>
          </cell>
          <cell r="HT172" t="str">
            <v>TDT</v>
          </cell>
          <cell r="HU172" t="str">
            <v>ARIE FAKHRUL ZAWAWI</v>
          </cell>
          <cell r="IC172">
            <v>1.3763888888888889</v>
          </cell>
          <cell r="ID172">
            <v>68</v>
          </cell>
          <cell r="IE172" t="str">
            <v>H</v>
          </cell>
          <cell r="IN172">
            <v>0</v>
          </cell>
          <cell r="IP172" t="str">
            <v>LL</v>
          </cell>
          <cell r="JF172">
            <v>0.37916666666666665</v>
          </cell>
          <cell r="JG172">
            <v>58</v>
          </cell>
          <cell r="JH172" t="str">
            <v>H</v>
          </cell>
          <cell r="JQ172">
            <v>0.41736111111111118</v>
          </cell>
          <cell r="JR172">
            <v>58</v>
          </cell>
          <cell r="JS172" t="str">
            <v>H</v>
          </cell>
          <cell r="KB172">
            <v>0.37291666666666662</v>
          </cell>
          <cell r="KC172">
            <v>62</v>
          </cell>
          <cell r="KD172" t="str">
            <v>H</v>
          </cell>
          <cell r="KM172">
            <v>0.36875000000000002</v>
          </cell>
          <cell r="KN172">
            <v>84</v>
          </cell>
          <cell r="KO172" t="str">
            <v>H</v>
          </cell>
          <cell r="KX172">
            <v>0</v>
          </cell>
          <cell r="KZ172" t="str">
            <v>LL</v>
          </cell>
          <cell r="LI172">
            <v>0</v>
          </cell>
          <cell r="LK172" t="str">
            <v>LL</v>
          </cell>
          <cell r="NB172">
            <v>84</v>
          </cell>
          <cell r="NC172">
            <v>0</v>
          </cell>
          <cell r="ND172">
            <v>56</v>
          </cell>
          <cell r="NE172">
            <v>84</v>
          </cell>
          <cell r="NF172">
            <v>84</v>
          </cell>
          <cell r="NG172">
            <v>0</v>
          </cell>
          <cell r="NH172">
            <v>0</v>
          </cell>
          <cell r="NI172">
            <v>56</v>
          </cell>
          <cell r="NJ172">
            <v>84</v>
          </cell>
          <cell r="NK172">
            <v>84</v>
          </cell>
          <cell r="NL172">
            <v>84</v>
          </cell>
          <cell r="NM172">
            <v>0</v>
          </cell>
          <cell r="NN172">
            <v>0</v>
          </cell>
          <cell r="NO172">
            <v>58</v>
          </cell>
          <cell r="NP172">
            <v>58</v>
          </cell>
          <cell r="NQ172">
            <v>64</v>
          </cell>
          <cell r="NR172">
            <v>68</v>
          </cell>
          <cell r="NS172">
            <v>0</v>
          </cell>
          <cell r="NT172">
            <v>51</v>
          </cell>
          <cell r="NU172">
            <v>82</v>
          </cell>
          <cell r="NV172">
            <v>68</v>
          </cell>
          <cell r="NW172">
            <v>0</v>
          </cell>
          <cell r="NX172">
            <v>58</v>
          </cell>
          <cell r="NY172">
            <v>58</v>
          </cell>
          <cell r="NZ172">
            <v>62</v>
          </cell>
          <cell r="OA172">
            <v>84</v>
          </cell>
          <cell r="OB172">
            <v>0</v>
          </cell>
          <cell r="OC172">
            <v>0</v>
          </cell>
          <cell r="OD172">
            <v>0</v>
          </cell>
          <cell r="OE172">
            <v>0</v>
          </cell>
          <cell r="OF172">
            <v>0</v>
          </cell>
          <cell r="OH172" t="str">
            <v>H</v>
          </cell>
          <cell r="OI172" t="str">
            <v>LL</v>
          </cell>
          <cell r="OJ172" t="str">
            <v>H</v>
          </cell>
          <cell r="OK172" t="str">
            <v>TDT</v>
          </cell>
          <cell r="OL172" t="str">
            <v>H</v>
          </cell>
          <cell r="OM172" t="str">
            <v>LM</v>
          </cell>
          <cell r="ON172" t="str">
            <v>LM</v>
          </cell>
          <cell r="OO172" t="str">
            <v>H</v>
          </cell>
          <cell r="OP172" t="str">
            <v>TDT</v>
          </cell>
          <cell r="OQ172" t="str">
            <v>TDT</v>
          </cell>
          <cell r="OR172" t="str">
            <v>H</v>
          </cell>
          <cell r="OS172" t="str">
            <v>LL</v>
          </cell>
          <cell r="OT172" t="str">
            <v>LL</v>
          </cell>
          <cell r="OU172" t="str">
            <v>H</v>
          </cell>
          <cell r="OV172" t="str">
            <v>H</v>
          </cell>
          <cell r="OW172" t="str">
            <v>H</v>
          </cell>
          <cell r="OX172" t="str">
            <v>H</v>
          </cell>
          <cell r="OY172" t="str">
            <v>LL</v>
          </cell>
          <cell r="OZ172" t="str">
            <v>H</v>
          </cell>
          <cell r="PA172" t="str">
            <v>TDT</v>
          </cell>
          <cell r="PB172" t="str">
            <v>H</v>
          </cell>
          <cell r="PC172" t="str">
            <v>LL</v>
          </cell>
          <cell r="PD172" t="str">
            <v>H</v>
          </cell>
          <cell r="PE172" t="str">
            <v>H</v>
          </cell>
          <cell r="PF172" t="str">
            <v>H</v>
          </cell>
          <cell r="PG172" t="str">
            <v>H</v>
          </cell>
          <cell r="PH172" t="str">
            <v>LL</v>
          </cell>
          <cell r="PI172" t="str">
            <v>LL</v>
          </cell>
          <cell r="PJ172">
            <v>0</v>
          </cell>
          <cell r="PK172">
            <v>0</v>
          </cell>
          <cell r="PL172">
            <v>0</v>
          </cell>
          <cell r="PN172">
            <v>0</v>
          </cell>
          <cell r="PO172">
            <v>0</v>
          </cell>
          <cell r="PP172">
            <v>0</v>
          </cell>
          <cell r="PQ172" t="str">
            <v>ASEP DENI KURNIADI</v>
          </cell>
          <cell r="PR172">
            <v>0</v>
          </cell>
          <cell r="PS172">
            <v>0</v>
          </cell>
          <cell r="PT172">
            <v>0</v>
          </cell>
          <cell r="PU172">
            <v>0</v>
          </cell>
          <cell r="PV172" t="str">
            <v>ELMO MAHESA ADIGRAHA</v>
          </cell>
          <cell r="PW172" t="str">
            <v>ANGGA SUTEDJA</v>
          </cell>
          <cell r="PX172">
            <v>0</v>
          </cell>
          <cell r="PY172">
            <v>0</v>
          </cell>
          <cell r="PZ172">
            <v>0</v>
          </cell>
          <cell r="QA172">
            <v>0</v>
          </cell>
          <cell r="QB172">
            <v>0</v>
          </cell>
          <cell r="QC172">
            <v>0</v>
          </cell>
          <cell r="QD172">
            <v>0</v>
          </cell>
          <cell r="QE172">
            <v>0</v>
          </cell>
          <cell r="QF172">
            <v>0</v>
          </cell>
          <cell r="QG172" t="str">
            <v>ARIE FAKHRUL ZAWAWI</v>
          </cell>
          <cell r="QH172">
            <v>0</v>
          </cell>
          <cell r="QI172">
            <v>0</v>
          </cell>
          <cell r="QJ172">
            <v>0</v>
          </cell>
          <cell r="QK172">
            <v>0</v>
          </cell>
          <cell r="QL172">
            <v>0</v>
          </cell>
          <cell r="QM172">
            <v>0</v>
          </cell>
          <cell r="QN172">
            <v>0</v>
          </cell>
          <cell r="QO172">
            <v>0</v>
          </cell>
          <cell r="QP172">
            <v>0</v>
          </cell>
          <cell r="QQ172">
            <v>0</v>
          </cell>
          <cell r="QR172">
            <v>0</v>
          </cell>
          <cell r="QT172">
            <v>0</v>
          </cell>
          <cell r="QU172">
            <v>0</v>
          </cell>
          <cell r="QV172">
            <v>0</v>
          </cell>
          <cell r="QW172">
            <v>0</v>
          </cell>
          <cell r="QX172">
            <v>0</v>
          </cell>
          <cell r="QY172">
            <v>0</v>
          </cell>
          <cell r="QZ172">
            <v>0</v>
          </cell>
          <cell r="RA172">
            <v>0</v>
          </cell>
          <cell r="RB172">
            <v>0</v>
          </cell>
          <cell r="RC172">
            <v>0</v>
          </cell>
          <cell r="RD172">
            <v>0</v>
          </cell>
          <cell r="RE172">
            <v>0</v>
          </cell>
          <cell r="RF172">
            <v>0</v>
          </cell>
          <cell r="RG172">
            <v>0</v>
          </cell>
          <cell r="RH172">
            <v>0</v>
          </cell>
          <cell r="RI172">
            <v>0</v>
          </cell>
          <cell r="RJ172">
            <v>0</v>
          </cell>
          <cell r="RK172">
            <v>0</v>
          </cell>
          <cell r="RL172">
            <v>0</v>
          </cell>
          <cell r="RM172">
            <v>0</v>
          </cell>
          <cell r="RN172">
            <v>0</v>
          </cell>
          <cell r="RO172">
            <v>0</v>
          </cell>
          <cell r="RP172">
            <v>0</v>
          </cell>
          <cell r="RQ172">
            <v>0</v>
          </cell>
          <cell r="RR172">
            <v>0</v>
          </cell>
          <cell r="RS172">
            <v>0</v>
          </cell>
          <cell r="RT172">
            <v>0</v>
          </cell>
          <cell r="RU172">
            <v>0</v>
          </cell>
          <cell r="RV172">
            <v>0</v>
          </cell>
          <cell r="RW172">
            <v>0</v>
          </cell>
          <cell r="RX172">
            <v>0</v>
          </cell>
          <cell r="RZ172">
            <v>0.36875000000000002</v>
          </cell>
          <cell r="SA172">
            <v>0</v>
          </cell>
          <cell r="SB172">
            <v>0.37569444444444455</v>
          </cell>
          <cell r="SC172">
            <v>0.36111111111111099</v>
          </cell>
          <cell r="SD172">
            <v>0.41736111111111107</v>
          </cell>
          <cell r="SE172">
            <v>0.18888888888888877</v>
          </cell>
          <cell r="SF172">
            <v>0.18124999999999991</v>
          </cell>
          <cell r="SG172">
            <v>0.37569444444444455</v>
          </cell>
          <cell r="SH172">
            <v>0.37430555555555556</v>
          </cell>
          <cell r="SI172">
            <v>0.37361111111111112</v>
          </cell>
          <cell r="SJ172">
            <v>0.36319444444444443</v>
          </cell>
          <cell r="SK172">
            <v>0</v>
          </cell>
          <cell r="SL172">
            <v>0</v>
          </cell>
          <cell r="SM172">
            <v>0.37569444444444444</v>
          </cell>
          <cell r="SN172">
            <v>0.35694444444444451</v>
          </cell>
          <cell r="SO172">
            <v>0.37916666666666671</v>
          </cell>
          <cell r="SP172">
            <v>0.37638888888888888</v>
          </cell>
          <cell r="SQ172">
            <v>0</v>
          </cell>
          <cell r="SR172">
            <v>0.37083333333333335</v>
          </cell>
          <cell r="SS172">
            <v>1.3701388888888888</v>
          </cell>
          <cell r="ST172">
            <v>1.3763888888888889</v>
          </cell>
          <cell r="SU172">
            <v>0</v>
          </cell>
          <cell r="SV172">
            <v>0.37916666666666665</v>
          </cell>
          <cell r="SW172">
            <v>0.41736111111111118</v>
          </cell>
          <cell r="SX172">
            <v>0.37291666666666662</v>
          </cell>
          <cell r="SY172">
            <v>0.36875000000000002</v>
          </cell>
          <cell r="SZ172">
            <v>0</v>
          </cell>
          <cell r="TA172">
            <v>0</v>
          </cell>
          <cell r="TB172">
            <v>0</v>
          </cell>
          <cell r="TC172">
            <v>0</v>
          </cell>
          <cell r="TD172">
            <v>0</v>
          </cell>
          <cell r="TF172">
            <v>0</v>
          </cell>
          <cell r="TG172">
            <v>0</v>
          </cell>
          <cell r="TH172">
            <v>0</v>
          </cell>
          <cell r="TI172">
            <v>0</v>
          </cell>
          <cell r="TJ172">
            <v>0</v>
          </cell>
          <cell r="TK172">
            <v>0</v>
          </cell>
          <cell r="TL172">
            <v>0</v>
          </cell>
          <cell r="TM172">
            <v>0</v>
          </cell>
          <cell r="TN172">
            <v>0</v>
          </cell>
          <cell r="TO172">
            <v>0</v>
          </cell>
          <cell r="TP172">
            <v>0</v>
          </cell>
          <cell r="TQ172">
            <v>0</v>
          </cell>
          <cell r="TR172">
            <v>0</v>
          </cell>
          <cell r="TS172">
            <v>0</v>
          </cell>
          <cell r="TT172">
            <v>0</v>
          </cell>
          <cell r="TU172">
            <v>0</v>
          </cell>
          <cell r="TV172">
            <v>0</v>
          </cell>
          <cell r="TW172">
            <v>0</v>
          </cell>
          <cell r="TX172">
            <v>0</v>
          </cell>
          <cell r="TY172">
            <v>0</v>
          </cell>
          <cell r="TZ172">
            <v>0</v>
          </cell>
          <cell r="UA172">
            <v>0</v>
          </cell>
          <cell r="UB172">
            <v>0</v>
          </cell>
          <cell r="UC172">
            <v>0</v>
          </cell>
          <cell r="UD172">
            <v>0</v>
          </cell>
          <cell r="UE172">
            <v>0</v>
          </cell>
          <cell r="UF172">
            <v>0</v>
          </cell>
          <cell r="UG172">
            <v>0</v>
          </cell>
          <cell r="UH172">
            <v>0</v>
          </cell>
          <cell r="UI172">
            <v>0</v>
          </cell>
          <cell r="UJ172">
            <v>0</v>
          </cell>
          <cell r="UL172">
            <v>0</v>
          </cell>
          <cell r="UM172">
            <v>0</v>
          </cell>
          <cell r="UN172">
            <v>0</v>
          </cell>
          <cell r="UO172">
            <v>0</v>
          </cell>
          <cell r="UP172">
            <v>0</v>
          </cell>
          <cell r="UQ172">
            <v>0</v>
          </cell>
          <cell r="UR172">
            <v>0</v>
          </cell>
          <cell r="US172">
            <v>0</v>
          </cell>
          <cell r="UT172">
            <v>0</v>
          </cell>
          <cell r="UU172">
            <v>0</v>
          </cell>
          <cell r="UV172">
            <v>0</v>
          </cell>
          <cell r="UW172">
            <v>0</v>
          </cell>
          <cell r="UX172">
            <v>0</v>
          </cell>
          <cell r="UY172">
            <v>0</v>
          </cell>
          <cell r="UZ172">
            <v>0</v>
          </cell>
          <cell r="VA172">
            <v>0</v>
          </cell>
          <cell r="VB172">
            <v>0</v>
          </cell>
          <cell r="VC172">
            <v>0</v>
          </cell>
          <cell r="VD172">
            <v>0</v>
          </cell>
          <cell r="VE172">
            <v>0</v>
          </cell>
          <cell r="VF172">
            <v>0</v>
          </cell>
          <cell r="VG172">
            <v>0</v>
          </cell>
          <cell r="VH172">
            <v>0</v>
          </cell>
          <cell r="VI172">
            <v>0</v>
          </cell>
          <cell r="VJ172">
            <v>0</v>
          </cell>
          <cell r="VK172">
            <v>0</v>
          </cell>
          <cell r="VL172">
            <v>0</v>
          </cell>
          <cell r="VM172">
            <v>0</v>
          </cell>
          <cell r="VN172">
            <v>0</v>
          </cell>
          <cell r="VO172">
            <v>0</v>
          </cell>
          <cell r="VP172">
            <v>0</v>
          </cell>
          <cell r="VR172">
            <v>19</v>
          </cell>
          <cell r="VS172">
            <v>28</v>
          </cell>
          <cell r="VT172">
            <v>19</v>
          </cell>
          <cell r="VU172">
            <v>19</v>
          </cell>
          <cell r="VV172">
            <v>9</v>
          </cell>
          <cell r="VW172">
            <v>0</v>
          </cell>
          <cell r="VX172">
            <v>0</v>
          </cell>
          <cell r="VY172">
            <v>0</v>
          </cell>
          <cell r="VZ172">
            <v>0</v>
          </cell>
          <cell r="WA172">
            <v>0</v>
          </cell>
          <cell r="WB172">
            <v>0</v>
          </cell>
          <cell r="WC172">
            <v>0</v>
          </cell>
          <cell r="WD172">
            <v>0</v>
          </cell>
          <cell r="WE172">
            <v>0</v>
          </cell>
          <cell r="WF172">
            <v>0</v>
          </cell>
          <cell r="WG172">
            <v>0</v>
          </cell>
          <cell r="WH172">
            <v>0</v>
          </cell>
          <cell r="WI172">
            <v>0</v>
          </cell>
          <cell r="WJ172">
            <v>0</v>
          </cell>
          <cell r="WK172">
            <v>0</v>
          </cell>
          <cell r="WL172">
            <v>0</v>
          </cell>
          <cell r="WM172">
            <v>0</v>
          </cell>
          <cell r="WN172">
            <v>0</v>
          </cell>
          <cell r="WO172">
            <v>19</v>
          </cell>
          <cell r="WP172">
            <v>2</v>
          </cell>
          <cell r="WQ172">
            <v>4</v>
          </cell>
          <cell r="WR172">
            <v>0</v>
          </cell>
          <cell r="WS172">
            <v>4</v>
          </cell>
          <cell r="WT172">
            <v>0</v>
          </cell>
          <cell r="WU172">
            <v>0</v>
          </cell>
          <cell r="WV172">
            <v>0</v>
          </cell>
          <cell r="WW172">
            <v>0</v>
          </cell>
          <cell r="WX172">
            <v>0</v>
          </cell>
          <cell r="WY172">
            <v>0</v>
          </cell>
          <cell r="WZ172">
            <v>0</v>
          </cell>
          <cell r="XA172">
            <v>0</v>
          </cell>
          <cell r="XB172">
            <v>0</v>
          </cell>
          <cell r="XC172">
            <v>0</v>
          </cell>
          <cell r="XD172">
            <v>0</v>
          </cell>
          <cell r="XE172">
            <v>0</v>
          </cell>
          <cell r="XF172">
            <v>0</v>
          </cell>
          <cell r="XG172">
            <v>0</v>
          </cell>
          <cell r="XH172">
            <v>0</v>
          </cell>
          <cell r="XI172">
            <v>0</v>
          </cell>
          <cell r="XJ172">
            <v>0</v>
          </cell>
          <cell r="XK172">
            <v>7</v>
          </cell>
          <cell r="XL172">
            <v>7</v>
          </cell>
          <cell r="XM172">
            <v>5</v>
          </cell>
          <cell r="XN172">
            <v>19</v>
          </cell>
          <cell r="XO172">
            <v>0</v>
          </cell>
          <cell r="XP172">
            <v>0</v>
          </cell>
          <cell r="XQ172">
            <v>0</v>
          </cell>
          <cell r="XR172">
            <v>0</v>
          </cell>
          <cell r="XS172">
            <v>0</v>
          </cell>
          <cell r="XT172">
            <v>0</v>
          </cell>
          <cell r="XU172">
            <v>0</v>
          </cell>
          <cell r="XV172">
            <v>0</v>
          </cell>
          <cell r="XW172">
            <v>1</v>
          </cell>
          <cell r="XX172">
            <v>3</v>
          </cell>
          <cell r="XY172">
            <v>3</v>
          </cell>
          <cell r="XZ172">
            <v>7</v>
          </cell>
          <cell r="YA172">
            <v>0</v>
          </cell>
          <cell r="YB172">
            <v>0</v>
          </cell>
          <cell r="YC172">
            <v>0</v>
          </cell>
          <cell r="YD172">
            <v>0</v>
          </cell>
          <cell r="YE172">
            <v>0</v>
          </cell>
          <cell r="YF172">
            <v>38</v>
          </cell>
          <cell r="YG172">
            <v>1</v>
          </cell>
          <cell r="YH172">
            <v>1</v>
          </cell>
          <cell r="YI172">
            <v>1</v>
          </cell>
          <cell r="YJ172">
            <v>1</v>
          </cell>
          <cell r="YL172">
            <v>1</v>
          </cell>
          <cell r="YM172" t="str">
            <v>A</v>
          </cell>
          <cell r="YN172">
            <v>1</v>
          </cell>
          <cell r="YO172">
            <v>0</v>
          </cell>
          <cell r="YP172">
            <v>1</v>
          </cell>
        </row>
        <row r="173">
          <cell r="B173" t="str">
            <v>INDA DIAN PRATIWI</v>
          </cell>
          <cell r="C173">
            <v>178138</v>
          </cell>
          <cell r="D173">
            <v>8</v>
          </cell>
          <cell r="E173" t="str">
            <v>ISLAM</v>
          </cell>
          <cell r="F173" t="str">
            <v>PHL</v>
          </cell>
          <cell r="G173" t="str">
            <v>PREPAID</v>
          </cell>
          <cell r="J173">
            <v>21239945</v>
          </cell>
          <cell r="K173">
            <v>570399</v>
          </cell>
          <cell r="L173" t="str">
            <v>PEREMPUAN</v>
          </cell>
          <cell r="M173" t="str">
            <v>AGENT PREPAID</v>
          </cell>
          <cell r="N173" t="str">
            <v>WELLY FERDINANT NUGRAHA</v>
          </cell>
          <cell r="O173" t="str">
            <v>AAN YANUAR</v>
          </cell>
          <cell r="Q173">
            <v>0.37500000000000006</v>
          </cell>
          <cell r="R173">
            <v>32</v>
          </cell>
          <cell r="S173" t="str">
            <v>H</v>
          </cell>
          <cell r="AB173">
            <v>0.38055555555555565</v>
          </cell>
          <cell r="AC173" t="str">
            <v>33-1</v>
          </cell>
          <cell r="AD173" t="str">
            <v>H</v>
          </cell>
          <cell r="AM173">
            <v>0</v>
          </cell>
          <cell r="AO173" t="str">
            <v>LP</v>
          </cell>
          <cell r="AX173">
            <v>0.37708333333333338</v>
          </cell>
          <cell r="AY173">
            <v>26</v>
          </cell>
          <cell r="AZ173" t="str">
            <v>H</v>
          </cell>
          <cell r="BI173">
            <v>0.38125000000000014</v>
          </cell>
          <cell r="BJ173">
            <v>32</v>
          </cell>
          <cell r="BK173" t="str">
            <v>H</v>
          </cell>
          <cell r="BT173">
            <v>0.37499999999999994</v>
          </cell>
          <cell r="BU173" t="str">
            <v>34-1</v>
          </cell>
          <cell r="BV173" t="str">
            <v>H</v>
          </cell>
          <cell r="CE173">
            <v>0</v>
          </cell>
          <cell r="CG173" t="str">
            <v>LP</v>
          </cell>
          <cell r="CP173">
            <v>0.37986111111111115</v>
          </cell>
          <cell r="CQ173">
            <v>28</v>
          </cell>
          <cell r="CR173" t="str">
            <v>H</v>
          </cell>
          <cell r="DA173">
            <v>0.41388888888888892</v>
          </cell>
          <cell r="DB173">
            <v>32</v>
          </cell>
          <cell r="DC173" t="str">
            <v>H</v>
          </cell>
          <cell r="DL173">
            <v>0.37499999999999994</v>
          </cell>
          <cell r="DM173" t="str">
            <v>34-1</v>
          </cell>
          <cell r="DN173" t="str">
            <v>H</v>
          </cell>
          <cell r="DW173">
            <v>0</v>
          </cell>
          <cell r="DY173" t="str">
            <v>LP</v>
          </cell>
          <cell r="EH173">
            <v>0</v>
          </cell>
          <cell r="EJ173" t="str">
            <v>LP</v>
          </cell>
          <cell r="ES173">
            <v>0.37499999999999994</v>
          </cell>
          <cell r="ET173">
            <v>28</v>
          </cell>
          <cell r="EU173" t="str">
            <v>H</v>
          </cell>
          <cell r="FD173">
            <v>0.37499999999999994</v>
          </cell>
          <cell r="FE173">
            <v>28</v>
          </cell>
          <cell r="FF173" t="str">
            <v>H</v>
          </cell>
          <cell r="FO173">
            <v>0.37500000000000006</v>
          </cell>
          <cell r="FP173">
            <v>32</v>
          </cell>
          <cell r="FQ173" t="str">
            <v>H</v>
          </cell>
          <cell r="FZ173">
            <v>0.37499999999999994</v>
          </cell>
          <cell r="GA173" t="str">
            <v>34-1</v>
          </cell>
          <cell r="GB173" t="str">
            <v>H</v>
          </cell>
          <cell r="GK173">
            <v>0</v>
          </cell>
          <cell r="GM173" t="str">
            <v>LP</v>
          </cell>
          <cell r="GV173">
            <v>0</v>
          </cell>
          <cell r="GX173" t="str">
            <v>LP</v>
          </cell>
          <cell r="HG173">
            <v>0.37430555555555539</v>
          </cell>
          <cell r="HH173">
            <v>25</v>
          </cell>
          <cell r="HI173" t="str">
            <v>H</v>
          </cell>
          <cell r="HR173">
            <v>0.37500000000000006</v>
          </cell>
          <cell r="HS173">
            <v>32</v>
          </cell>
          <cell r="HT173" t="str">
            <v>TDP</v>
          </cell>
          <cell r="HU173" t="str">
            <v>ANNISA NUZRAT</v>
          </cell>
          <cell r="HV173" t="str">
            <v>KETEPATAN LOGIN</v>
          </cell>
          <cell r="IC173">
            <v>0.37847222222222215</v>
          </cell>
          <cell r="ID173">
            <v>32</v>
          </cell>
          <cell r="IE173" t="str">
            <v>H</v>
          </cell>
          <cell r="IN173">
            <v>0.37499999999999994</v>
          </cell>
          <cell r="IO173" t="str">
            <v>34-1</v>
          </cell>
          <cell r="IP173" t="str">
            <v>H</v>
          </cell>
          <cell r="JF173">
            <v>0</v>
          </cell>
          <cell r="JH173" t="str">
            <v>LP</v>
          </cell>
          <cell r="JQ173">
            <v>0</v>
          </cell>
          <cell r="JS173" t="str">
            <v>LP</v>
          </cell>
          <cell r="KB173">
            <v>0.41875000000000001</v>
          </cell>
          <cell r="KC173">
            <v>31</v>
          </cell>
          <cell r="KD173" t="str">
            <v>TDP</v>
          </cell>
          <cell r="KE173" t="str">
            <v>RIZKA ADZKIA HANDOYO</v>
          </cell>
          <cell r="KF173" t="str">
            <v>QA SCORE</v>
          </cell>
          <cell r="KM173">
            <v>0.41805555555555557</v>
          </cell>
          <cell r="KN173">
            <v>28</v>
          </cell>
          <cell r="KO173" t="str">
            <v>H</v>
          </cell>
          <cell r="KX173">
            <v>0.37638888888888888</v>
          </cell>
          <cell r="KY173" t="str">
            <v>33-1</v>
          </cell>
          <cell r="KZ173" t="str">
            <v>H</v>
          </cell>
          <cell r="LI173">
            <v>0</v>
          </cell>
          <cell r="LK173" t="str">
            <v>LP</v>
          </cell>
          <cell r="NB173">
            <v>32</v>
          </cell>
          <cell r="NC173" t="str">
            <v>33-1</v>
          </cell>
          <cell r="ND173">
            <v>0</v>
          </cell>
          <cell r="NE173">
            <v>26</v>
          </cell>
          <cell r="NF173">
            <v>32</v>
          </cell>
          <cell r="NG173" t="str">
            <v>34-1</v>
          </cell>
          <cell r="NH173">
            <v>0</v>
          </cell>
          <cell r="NI173">
            <v>28</v>
          </cell>
          <cell r="NJ173">
            <v>32</v>
          </cell>
          <cell r="NK173" t="str">
            <v>34-1</v>
          </cell>
          <cell r="NL173">
            <v>0</v>
          </cell>
          <cell r="NM173">
            <v>0</v>
          </cell>
          <cell r="NN173">
            <v>28</v>
          </cell>
          <cell r="NO173">
            <v>28</v>
          </cell>
          <cell r="NP173">
            <v>32</v>
          </cell>
          <cell r="NQ173" t="str">
            <v>34-1</v>
          </cell>
          <cell r="NR173">
            <v>0</v>
          </cell>
          <cell r="NS173">
            <v>0</v>
          </cell>
          <cell r="NT173">
            <v>25</v>
          </cell>
          <cell r="NU173">
            <v>32</v>
          </cell>
          <cell r="NV173">
            <v>32</v>
          </cell>
          <cell r="NW173" t="str">
            <v>34-1</v>
          </cell>
          <cell r="NX173">
            <v>0</v>
          </cell>
          <cell r="NY173">
            <v>0</v>
          </cell>
          <cell r="NZ173">
            <v>31</v>
          </cell>
          <cell r="OA173">
            <v>28</v>
          </cell>
          <cell r="OB173" t="str">
            <v>33-1</v>
          </cell>
          <cell r="OC173">
            <v>0</v>
          </cell>
          <cell r="OD173">
            <v>0</v>
          </cell>
          <cell r="OE173">
            <v>0</v>
          </cell>
          <cell r="OF173">
            <v>0</v>
          </cell>
          <cell r="OH173" t="str">
            <v>H</v>
          </cell>
          <cell r="OI173" t="str">
            <v>H</v>
          </cell>
          <cell r="OJ173" t="str">
            <v>LP</v>
          </cell>
          <cell r="OK173" t="str">
            <v>H</v>
          </cell>
          <cell r="OL173" t="str">
            <v>H</v>
          </cell>
          <cell r="OM173" t="str">
            <v>H</v>
          </cell>
          <cell r="ON173" t="str">
            <v>LP</v>
          </cell>
          <cell r="OO173" t="str">
            <v>H</v>
          </cell>
          <cell r="OP173" t="str">
            <v>H</v>
          </cell>
          <cell r="OQ173" t="str">
            <v>H</v>
          </cell>
          <cell r="OR173" t="str">
            <v>LP</v>
          </cell>
          <cell r="OS173" t="str">
            <v>LP</v>
          </cell>
          <cell r="OT173" t="str">
            <v>H</v>
          </cell>
          <cell r="OU173" t="str">
            <v>H</v>
          </cell>
          <cell r="OV173" t="str">
            <v>H</v>
          </cell>
          <cell r="OW173" t="str">
            <v>H</v>
          </cell>
          <cell r="OX173" t="str">
            <v>LP</v>
          </cell>
          <cell r="OY173" t="str">
            <v>LP</v>
          </cell>
          <cell r="OZ173" t="str">
            <v>H</v>
          </cell>
          <cell r="PA173" t="str">
            <v>TDP</v>
          </cell>
          <cell r="PB173" t="str">
            <v>H</v>
          </cell>
          <cell r="PC173" t="str">
            <v>H</v>
          </cell>
          <cell r="PD173" t="str">
            <v>LP</v>
          </cell>
          <cell r="PE173" t="str">
            <v>LP</v>
          </cell>
          <cell r="PF173" t="str">
            <v>TDP</v>
          </cell>
          <cell r="PG173" t="str">
            <v>H</v>
          </cell>
          <cell r="PH173" t="str">
            <v>H</v>
          </cell>
          <cell r="PI173" t="str">
            <v>LP</v>
          </cell>
          <cell r="PJ173">
            <v>0</v>
          </cell>
          <cell r="PK173">
            <v>0</v>
          </cell>
          <cell r="PL173">
            <v>0</v>
          </cell>
          <cell r="PN173">
            <v>0</v>
          </cell>
          <cell r="PO173">
            <v>0</v>
          </cell>
          <cell r="PP173">
            <v>0</v>
          </cell>
          <cell r="PQ173">
            <v>0</v>
          </cell>
          <cell r="PR173">
            <v>0</v>
          </cell>
          <cell r="PS173">
            <v>0</v>
          </cell>
          <cell r="PT173">
            <v>0</v>
          </cell>
          <cell r="PU173">
            <v>0</v>
          </cell>
          <cell r="PV173">
            <v>0</v>
          </cell>
          <cell r="PW173">
            <v>0</v>
          </cell>
          <cell r="PX173">
            <v>0</v>
          </cell>
          <cell r="PY173">
            <v>0</v>
          </cell>
          <cell r="PZ173">
            <v>0</v>
          </cell>
          <cell r="QA173">
            <v>0</v>
          </cell>
          <cell r="QB173">
            <v>0</v>
          </cell>
          <cell r="QC173">
            <v>0</v>
          </cell>
          <cell r="QD173">
            <v>0</v>
          </cell>
          <cell r="QE173">
            <v>0</v>
          </cell>
          <cell r="QF173">
            <v>0</v>
          </cell>
          <cell r="QG173" t="str">
            <v>ANNISA NUZRAT</v>
          </cell>
          <cell r="QH173">
            <v>0</v>
          </cell>
          <cell r="QI173">
            <v>0</v>
          </cell>
          <cell r="QJ173">
            <v>0</v>
          </cell>
          <cell r="QK173">
            <v>0</v>
          </cell>
          <cell r="QL173" t="str">
            <v>RIZKA ADZKIA HANDOYO</v>
          </cell>
          <cell r="QM173">
            <v>0</v>
          </cell>
          <cell r="QN173">
            <v>0</v>
          </cell>
          <cell r="QO173">
            <v>0</v>
          </cell>
          <cell r="QP173">
            <v>0</v>
          </cell>
          <cell r="QQ173">
            <v>0</v>
          </cell>
          <cell r="QR173">
            <v>0</v>
          </cell>
          <cell r="QT173">
            <v>0</v>
          </cell>
          <cell r="QU173">
            <v>0</v>
          </cell>
          <cell r="QV173">
            <v>0</v>
          </cell>
          <cell r="QW173">
            <v>0</v>
          </cell>
          <cell r="QX173">
            <v>0</v>
          </cell>
          <cell r="QY173">
            <v>0</v>
          </cell>
          <cell r="QZ173">
            <v>0</v>
          </cell>
          <cell r="RA173">
            <v>0</v>
          </cell>
          <cell r="RB173">
            <v>0</v>
          </cell>
          <cell r="RC173">
            <v>0</v>
          </cell>
          <cell r="RD173">
            <v>0</v>
          </cell>
          <cell r="RE173">
            <v>0</v>
          </cell>
          <cell r="RF173">
            <v>0</v>
          </cell>
          <cell r="RG173">
            <v>0</v>
          </cell>
          <cell r="RH173">
            <v>0</v>
          </cell>
          <cell r="RI173">
            <v>0</v>
          </cell>
          <cell r="RJ173">
            <v>0</v>
          </cell>
          <cell r="RK173">
            <v>0</v>
          </cell>
          <cell r="RL173">
            <v>0</v>
          </cell>
          <cell r="RM173" t="str">
            <v>KETEPATAN LOGIN</v>
          </cell>
          <cell r="RN173">
            <v>0</v>
          </cell>
          <cell r="RO173">
            <v>0</v>
          </cell>
          <cell r="RP173">
            <v>0</v>
          </cell>
          <cell r="RQ173">
            <v>0</v>
          </cell>
          <cell r="RR173" t="str">
            <v>QA SCORE</v>
          </cell>
          <cell r="RS173">
            <v>0</v>
          </cell>
          <cell r="RT173">
            <v>0</v>
          </cell>
          <cell r="RU173">
            <v>0</v>
          </cell>
          <cell r="RV173">
            <v>0</v>
          </cell>
          <cell r="RW173">
            <v>0</v>
          </cell>
          <cell r="RX173">
            <v>0</v>
          </cell>
          <cell r="RZ173">
            <v>0.37500000000000006</v>
          </cell>
          <cell r="SA173">
            <v>0.38055555555555565</v>
          </cell>
          <cell r="SB173">
            <v>0</v>
          </cell>
          <cell r="SC173">
            <v>0.37708333333333338</v>
          </cell>
          <cell r="SD173">
            <v>0.38125000000000014</v>
          </cell>
          <cell r="SE173">
            <v>0.37499999999999994</v>
          </cell>
          <cell r="SF173">
            <v>0</v>
          </cell>
          <cell r="SG173">
            <v>0.37986111111111115</v>
          </cell>
          <cell r="SH173">
            <v>0.41388888888888892</v>
          </cell>
          <cell r="SI173">
            <v>0.37499999999999994</v>
          </cell>
          <cell r="SJ173">
            <v>0</v>
          </cell>
          <cell r="SK173">
            <v>0</v>
          </cell>
          <cell r="SL173">
            <v>0.37499999999999994</v>
          </cell>
          <cell r="SM173">
            <v>0.37499999999999994</v>
          </cell>
          <cell r="SN173">
            <v>0.37500000000000006</v>
          </cell>
          <cell r="SO173">
            <v>0.37499999999999994</v>
          </cell>
          <cell r="SP173">
            <v>0</v>
          </cell>
          <cell r="SQ173">
            <v>0</v>
          </cell>
          <cell r="SR173">
            <v>0.37430555555555539</v>
          </cell>
          <cell r="SS173">
            <v>0.37500000000000006</v>
          </cell>
          <cell r="ST173">
            <v>0.37847222222222215</v>
          </cell>
          <cell r="SU173">
            <v>0.37499999999999994</v>
          </cell>
          <cell r="SV173">
            <v>0</v>
          </cell>
          <cell r="SW173">
            <v>0</v>
          </cell>
          <cell r="SX173">
            <v>0.41875000000000001</v>
          </cell>
          <cell r="SY173">
            <v>0.41805555555555557</v>
          </cell>
          <cell r="SZ173">
            <v>0.37638888888888888</v>
          </cell>
          <cell r="TA173">
            <v>0</v>
          </cell>
          <cell r="TB173">
            <v>0</v>
          </cell>
          <cell r="TC173">
            <v>0</v>
          </cell>
          <cell r="TD173">
            <v>0</v>
          </cell>
          <cell r="TF173">
            <v>0</v>
          </cell>
          <cell r="TG173">
            <v>0</v>
          </cell>
          <cell r="TH173">
            <v>0</v>
          </cell>
          <cell r="TI173">
            <v>0</v>
          </cell>
          <cell r="TJ173">
            <v>0</v>
          </cell>
          <cell r="TK173">
            <v>0</v>
          </cell>
          <cell r="TL173">
            <v>0</v>
          </cell>
          <cell r="TM173">
            <v>0</v>
          </cell>
          <cell r="TN173">
            <v>0</v>
          </cell>
          <cell r="TO173">
            <v>0</v>
          </cell>
          <cell r="TP173">
            <v>0</v>
          </cell>
          <cell r="TQ173">
            <v>0</v>
          </cell>
          <cell r="TR173">
            <v>0</v>
          </cell>
          <cell r="TS173">
            <v>0</v>
          </cell>
          <cell r="TT173">
            <v>0</v>
          </cell>
          <cell r="TU173">
            <v>0</v>
          </cell>
          <cell r="TV173">
            <v>0</v>
          </cell>
          <cell r="TW173">
            <v>0</v>
          </cell>
          <cell r="TX173">
            <v>0</v>
          </cell>
          <cell r="TY173">
            <v>0</v>
          </cell>
          <cell r="TZ173">
            <v>0</v>
          </cell>
          <cell r="UA173">
            <v>0</v>
          </cell>
          <cell r="UB173">
            <v>0</v>
          </cell>
          <cell r="UC173">
            <v>0</v>
          </cell>
          <cell r="UD173">
            <v>0</v>
          </cell>
          <cell r="UE173">
            <v>0</v>
          </cell>
          <cell r="UF173">
            <v>0</v>
          </cell>
          <cell r="UG173">
            <v>0</v>
          </cell>
          <cell r="UH173">
            <v>0</v>
          </cell>
          <cell r="UI173">
            <v>0</v>
          </cell>
          <cell r="UJ173">
            <v>0</v>
          </cell>
          <cell r="UL173">
            <v>0</v>
          </cell>
          <cell r="UM173">
            <v>0</v>
          </cell>
          <cell r="UN173">
            <v>0</v>
          </cell>
          <cell r="UO173">
            <v>0</v>
          </cell>
          <cell r="UP173">
            <v>0</v>
          </cell>
          <cell r="UQ173">
            <v>0</v>
          </cell>
          <cell r="UR173">
            <v>0</v>
          </cell>
          <cell r="US173">
            <v>0</v>
          </cell>
          <cell r="UT173">
            <v>0</v>
          </cell>
          <cell r="UU173">
            <v>0</v>
          </cell>
          <cell r="UV173">
            <v>0</v>
          </cell>
          <cell r="UW173">
            <v>0</v>
          </cell>
          <cell r="UX173">
            <v>0</v>
          </cell>
          <cell r="UY173">
            <v>0</v>
          </cell>
          <cell r="UZ173">
            <v>0</v>
          </cell>
          <cell r="VA173">
            <v>0</v>
          </cell>
          <cell r="VB173">
            <v>0</v>
          </cell>
          <cell r="VC173">
            <v>0</v>
          </cell>
          <cell r="VD173">
            <v>0</v>
          </cell>
          <cell r="VE173">
            <v>0</v>
          </cell>
          <cell r="VF173">
            <v>0</v>
          </cell>
          <cell r="VG173">
            <v>0</v>
          </cell>
          <cell r="VH173">
            <v>0</v>
          </cell>
          <cell r="VI173">
            <v>0</v>
          </cell>
          <cell r="VJ173">
            <v>0</v>
          </cell>
          <cell r="VK173">
            <v>0</v>
          </cell>
          <cell r="VL173">
            <v>0</v>
          </cell>
          <cell r="VM173">
            <v>0</v>
          </cell>
          <cell r="VN173">
            <v>0</v>
          </cell>
          <cell r="VO173">
            <v>0</v>
          </cell>
          <cell r="VP173">
            <v>0</v>
          </cell>
          <cell r="VR173">
            <v>19</v>
          </cell>
          <cell r="VS173">
            <v>28</v>
          </cell>
          <cell r="VT173">
            <v>19</v>
          </cell>
          <cell r="VU173">
            <v>19</v>
          </cell>
          <cell r="VV173">
            <v>9</v>
          </cell>
          <cell r="VW173">
            <v>0</v>
          </cell>
          <cell r="VX173">
            <v>0</v>
          </cell>
          <cell r="VY173">
            <v>0</v>
          </cell>
          <cell r="VZ173">
            <v>0</v>
          </cell>
          <cell r="WA173">
            <v>0</v>
          </cell>
          <cell r="WB173">
            <v>0</v>
          </cell>
          <cell r="WC173">
            <v>0</v>
          </cell>
          <cell r="WD173">
            <v>0</v>
          </cell>
          <cell r="WE173">
            <v>0</v>
          </cell>
          <cell r="WF173">
            <v>0</v>
          </cell>
          <cell r="WG173">
            <v>0</v>
          </cell>
          <cell r="WH173">
            <v>0</v>
          </cell>
          <cell r="WI173">
            <v>0</v>
          </cell>
          <cell r="WJ173">
            <v>0</v>
          </cell>
          <cell r="WK173">
            <v>0</v>
          </cell>
          <cell r="WL173">
            <v>0</v>
          </cell>
          <cell r="WM173">
            <v>0</v>
          </cell>
          <cell r="WN173">
            <v>0</v>
          </cell>
          <cell r="WO173">
            <v>6</v>
          </cell>
          <cell r="WP173">
            <v>0</v>
          </cell>
          <cell r="WQ173">
            <v>0</v>
          </cell>
          <cell r="WR173">
            <v>2</v>
          </cell>
          <cell r="WS173">
            <v>2</v>
          </cell>
          <cell r="WT173">
            <v>0</v>
          </cell>
          <cell r="WU173">
            <v>0</v>
          </cell>
          <cell r="WV173">
            <v>0</v>
          </cell>
          <cell r="WW173">
            <v>0</v>
          </cell>
          <cell r="WX173">
            <v>0</v>
          </cell>
          <cell r="WY173">
            <v>2</v>
          </cell>
          <cell r="WZ173">
            <v>0</v>
          </cell>
          <cell r="XA173">
            <v>1</v>
          </cell>
          <cell r="XB173">
            <v>0</v>
          </cell>
          <cell r="XC173">
            <v>0</v>
          </cell>
          <cell r="XD173">
            <v>1</v>
          </cell>
          <cell r="XE173">
            <v>0</v>
          </cell>
          <cell r="XF173">
            <v>0</v>
          </cell>
          <cell r="XG173">
            <v>0</v>
          </cell>
          <cell r="XH173">
            <v>0</v>
          </cell>
          <cell r="XI173">
            <v>0</v>
          </cell>
          <cell r="XJ173">
            <v>2</v>
          </cell>
          <cell r="XK173">
            <v>8</v>
          </cell>
          <cell r="XL173">
            <v>6</v>
          </cell>
          <cell r="XM173">
            <v>5</v>
          </cell>
          <cell r="XN173">
            <v>19</v>
          </cell>
          <cell r="XO173">
            <v>0</v>
          </cell>
          <cell r="XP173">
            <v>0</v>
          </cell>
          <cell r="XQ173">
            <v>0</v>
          </cell>
          <cell r="XR173">
            <v>0</v>
          </cell>
          <cell r="XS173">
            <v>0</v>
          </cell>
          <cell r="XT173">
            <v>0</v>
          </cell>
          <cell r="XU173">
            <v>0</v>
          </cell>
          <cell r="XV173">
            <v>0</v>
          </cell>
          <cell r="XW173">
            <v>2</v>
          </cell>
          <cell r="XX173">
            <v>4</v>
          </cell>
          <cell r="XY173">
            <v>4</v>
          </cell>
          <cell r="XZ173">
            <v>10</v>
          </cell>
          <cell r="YA173">
            <v>0</v>
          </cell>
          <cell r="YB173">
            <v>0</v>
          </cell>
          <cell r="YC173">
            <v>0</v>
          </cell>
          <cell r="YD173">
            <v>0</v>
          </cell>
          <cell r="YE173">
            <v>0</v>
          </cell>
          <cell r="YF173">
            <v>38</v>
          </cell>
          <cell r="YG173">
            <v>1</v>
          </cell>
          <cell r="YH173">
            <v>1</v>
          </cell>
          <cell r="YI173">
            <v>1</v>
          </cell>
          <cell r="YJ173">
            <v>1</v>
          </cell>
          <cell r="YL173">
            <v>1</v>
          </cell>
          <cell r="YM173" t="str">
            <v>A</v>
          </cell>
          <cell r="YN173">
            <v>1</v>
          </cell>
          <cell r="YO173">
            <v>0</v>
          </cell>
          <cell r="YP173">
            <v>1</v>
          </cell>
        </row>
        <row r="174">
          <cell r="B174" t="str">
            <v>RIZKA ADZKIA HANDOYO</v>
          </cell>
          <cell r="C174">
            <v>178144</v>
          </cell>
          <cell r="D174">
            <v>8</v>
          </cell>
          <cell r="E174" t="str">
            <v>ISLAM</v>
          </cell>
          <cell r="F174" t="str">
            <v>PHL</v>
          </cell>
          <cell r="G174" t="str">
            <v>PREPAID</v>
          </cell>
          <cell r="J174">
            <v>21239948</v>
          </cell>
          <cell r="K174">
            <v>570396</v>
          </cell>
          <cell r="L174" t="str">
            <v>PEREMPUAN</v>
          </cell>
          <cell r="M174" t="str">
            <v>AGENT PREPAID</v>
          </cell>
          <cell r="N174" t="str">
            <v>TATAN SUDRAJAT</v>
          </cell>
          <cell r="O174" t="str">
            <v>RIKA RIANY</v>
          </cell>
          <cell r="Q174">
            <v>0</v>
          </cell>
          <cell r="S174" t="str">
            <v>LP</v>
          </cell>
          <cell r="AB174">
            <v>0</v>
          </cell>
          <cell r="AD174" t="str">
            <v>LP</v>
          </cell>
          <cell r="AM174">
            <v>0.37569444444444455</v>
          </cell>
          <cell r="AN174">
            <v>22</v>
          </cell>
          <cell r="AO174" t="str">
            <v>H</v>
          </cell>
          <cell r="AX174">
            <v>0.37847222222222215</v>
          </cell>
          <cell r="AY174">
            <v>29</v>
          </cell>
          <cell r="AZ174" t="str">
            <v>H</v>
          </cell>
          <cell r="BI174">
            <v>0.35972222222222233</v>
          </cell>
          <cell r="BJ174" t="str">
            <v>33-1</v>
          </cell>
          <cell r="BK174" t="str">
            <v>H</v>
          </cell>
          <cell r="BT174">
            <v>0.375</v>
          </cell>
          <cell r="BU174" t="str">
            <v>33-1</v>
          </cell>
          <cell r="BV174" t="str">
            <v>TLTM</v>
          </cell>
          <cell r="BW174" t="str">
            <v>DONA AYU DEHAZ</v>
          </cell>
          <cell r="CE174">
            <v>0</v>
          </cell>
          <cell r="CG174" t="str">
            <v>TLTL</v>
          </cell>
          <cell r="CH174" t="str">
            <v>DONA AYU DEHAZ</v>
          </cell>
          <cell r="CP174">
            <v>0</v>
          </cell>
          <cell r="CR174" t="str">
            <v>LP</v>
          </cell>
          <cell r="DA174">
            <v>0.42083333333333328</v>
          </cell>
          <cell r="DB174">
            <v>32</v>
          </cell>
          <cell r="DC174" t="str">
            <v>TDP</v>
          </cell>
          <cell r="DD174" t="str">
            <v>ERSYANITYA PRIMANITA</v>
          </cell>
          <cell r="DE174" t="str">
            <v>KETEPATAN LOGIN</v>
          </cell>
          <cell r="DL174">
            <v>0.4145833333333333</v>
          </cell>
          <cell r="DM174">
            <v>26</v>
          </cell>
          <cell r="DN174" t="str">
            <v>H</v>
          </cell>
          <cell r="DW174">
            <v>0.37569444444444439</v>
          </cell>
          <cell r="DX174">
            <v>32</v>
          </cell>
          <cell r="DY174" t="str">
            <v>H</v>
          </cell>
          <cell r="EH174">
            <v>0.36805555555555547</v>
          </cell>
          <cell r="EI174" t="str">
            <v>33-1</v>
          </cell>
          <cell r="EJ174" t="str">
            <v>H</v>
          </cell>
          <cell r="ES174">
            <v>0</v>
          </cell>
          <cell r="EU174" t="str">
            <v>LP</v>
          </cell>
          <cell r="FD174">
            <v>0.3666666666666667</v>
          </cell>
          <cell r="FE174">
            <v>26</v>
          </cell>
          <cell r="FF174" t="str">
            <v>H</v>
          </cell>
          <cell r="FO174">
            <v>0.375</v>
          </cell>
          <cell r="FP174">
            <v>22</v>
          </cell>
          <cell r="FQ174" t="str">
            <v>TDT</v>
          </cell>
          <cell r="FR174" t="str">
            <v>ANNISA NUZRAT</v>
          </cell>
          <cell r="FZ174">
            <v>0.37499999999999994</v>
          </cell>
          <cell r="GA174">
            <v>22</v>
          </cell>
          <cell r="GB174" t="str">
            <v>TDP</v>
          </cell>
          <cell r="GC174" t="str">
            <v>ZAIMAH RIFA</v>
          </cell>
          <cell r="GD174" t="str">
            <v>QA SCORE</v>
          </cell>
          <cell r="GK174">
            <v>0.37847222222222221</v>
          </cell>
          <cell r="GL174" t="str">
            <v>33-1</v>
          </cell>
          <cell r="GM174" t="str">
            <v>H</v>
          </cell>
          <cell r="GV174">
            <v>0</v>
          </cell>
          <cell r="GX174" t="str">
            <v>LP</v>
          </cell>
          <cell r="HG174">
            <v>0.27430555555555547</v>
          </cell>
          <cell r="HH174">
            <v>26</v>
          </cell>
          <cell r="HI174" t="str">
            <v>H</v>
          </cell>
          <cell r="HR174">
            <v>0.37500000000000006</v>
          </cell>
          <cell r="HS174">
            <v>32</v>
          </cell>
          <cell r="HT174" t="str">
            <v>H</v>
          </cell>
          <cell r="IC174">
            <v>0.37499999999999994</v>
          </cell>
          <cell r="ID174" t="str">
            <v>34-1</v>
          </cell>
          <cell r="IE174" t="str">
            <v>H</v>
          </cell>
          <cell r="IN174">
            <v>0</v>
          </cell>
          <cell r="IP174" t="str">
            <v>LP</v>
          </cell>
          <cell r="JF174">
            <v>0.37500000000000006</v>
          </cell>
          <cell r="JG174">
            <v>26</v>
          </cell>
          <cell r="JH174" t="str">
            <v>H</v>
          </cell>
          <cell r="JQ174">
            <v>0.37291666666666662</v>
          </cell>
          <cell r="JR174">
            <v>28</v>
          </cell>
          <cell r="JS174" t="str">
            <v>H</v>
          </cell>
          <cell r="KB174">
            <v>0.4180555555555554</v>
          </cell>
          <cell r="KC174">
            <v>24</v>
          </cell>
          <cell r="KD174" t="str">
            <v>TDT</v>
          </cell>
          <cell r="KE174" t="str">
            <v>INDA DIAN PRATIWI</v>
          </cell>
          <cell r="KM174">
            <v>0.37708333333333327</v>
          </cell>
          <cell r="KN174" t="str">
            <v>34-1</v>
          </cell>
          <cell r="KO174" t="str">
            <v>H</v>
          </cell>
          <cell r="KX174">
            <v>0</v>
          </cell>
          <cell r="KZ174" t="str">
            <v>LP</v>
          </cell>
          <cell r="LI174">
            <v>0</v>
          </cell>
          <cell r="LK174" t="str">
            <v>LP</v>
          </cell>
          <cell r="NB174">
            <v>0</v>
          </cell>
          <cell r="NC174">
            <v>0</v>
          </cell>
          <cell r="ND174">
            <v>22</v>
          </cell>
          <cell r="NE174">
            <v>29</v>
          </cell>
          <cell r="NF174" t="str">
            <v>33-1</v>
          </cell>
          <cell r="NG174" t="str">
            <v>33-1</v>
          </cell>
          <cell r="NH174">
            <v>0</v>
          </cell>
          <cell r="NI174">
            <v>0</v>
          </cell>
          <cell r="NJ174">
            <v>32</v>
          </cell>
          <cell r="NK174">
            <v>26</v>
          </cell>
          <cell r="NL174">
            <v>32</v>
          </cell>
          <cell r="NM174" t="str">
            <v>33-1</v>
          </cell>
          <cell r="NN174">
            <v>0</v>
          </cell>
          <cell r="NO174">
            <v>26</v>
          </cell>
          <cell r="NP174">
            <v>22</v>
          </cell>
          <cell r="NQ174">
            <v>22</v>
          </cell>
          <cell r="NR174" t="str">
            <v>33-1</v>
          </cell>
          <cell r="NS174">
            <v>0</v>
          </cell>
          <cell r="NT174">
            <v>26</v>
          </cell>
          <cell r="NU174">
            <v>32</v>
          </cell>
          <cell r="NV174" t="str">
            <v>34-1</v>
          </cell>
          <cell r="NW174">
            <v>0</v>
          </cell>
          <cell r="NX174">
            <v>26</v>
          </cell>
          <cell r="NY174">
            <v>28</v>
          </cell>
          <cell r="NZ174">
            <v>24</v>
          </cell>
          <cell r="OA174" t="str">
            <v>34-1</v>
          </cell>
          <cell r="OB174">
            <v>0</v>
          </cell>
          <cell r="OC174">
            <v>0</v>
          </cell>
          <cell r="OD174">
            <v>0</v>
          </cell>
          <cell r="OE174">
            <v>0</v>
          </cell>
          <cell r="OF174">
            <v>0</v>
          </cell>
          <cell r="OH174" t="str">
            <v>LP</v>
          </cell>
          <cell r="OI174" t="str">
            <v>LP</v>
          </cell>
          <cell r="OJ174" t="str">
            <v>H</v>
          </cell>
          <cell r="OK174" t="str">
            <v>H</v>
          </cell>
          <cell r="OL174" t="str">
            <v>H</v>
          </cell>
          <cell r="OM174" t="str">
            <v>TLTM</v>
          </cell>
          <cell r="ON174" t="str">
            <v>TLTL</v>
          </cell>
          <cell r="OO174" t="str">
            <v>LP</v>
          </cell>
          <cell r="OP174" t="str">
            <v>TDP</v>
          </cell>
          <cell r="OQ174" t="str">
            <v>H</v>
          </cell>
          <cell r="OR174" t="str">
            <v>H</v>
          </cell>
          <cell r="OS174" t="str">
            <v>H</v>
          </cell>
          <cell r="OT174" t="str">
            <v>LP</v>
          </cell>
          <cell r="OU174" t="str">
            <v>H</v>
          </cell>
          <cell r="OV174" t="str">
            <v>TDT</v>
          </cell>
          <cell r="OW174" t="str">
            <v>TDP</v>
          </cell>
          <cell r="OX174" t="str">
            <v>H</v>
          </cell>
          <cell r="OY174" t="str">
            <v>LP</v>
          </cell>
          <cell r="OZ174" t="str">
            <v>H</v>
          </cell>
          <cell r="PA174" t="str">
            <v>H</v>
          </cell>
          <cell r="PB174" t="str">
            <v>H</v>
          </cell>
          <cell r="PC174" t="str">
            <v>LP</v>
          </cell>
          <cell r="PD174" t="str">
            <v>H</v>
          </cell>
          <cell r="PE174" t="str">
            <v>H</v>
          </cell>
          <cell r="PF174" t="str">
            <v>TDT</v>
          </cell>
          <cell r="PG174" t="str">
            <v>H</v>
          </cell>
          <cell r="PH174" t="str">
            <v>LP</v>
          </cell>
          <cell r="PI174" t="str">
            <v>LP</v>
          </cell>
          <cell r="PJ174">
            <v>0</v>
          </cell>
          <cell r="PK174">
            <v>0</v>
          </cell>
          <cell r="PL174">
            <v>0</v>
          </cell>
          <cell r="PN174">
            <v>0</v>
          </cell>
          <cell r="PO174">
            <v>0</v>
          </cell>
          <cell r="PP174">
            <v>0</v>
          </cell>
          <cell r="PQ174">
            <v>0</v>
          </cell>
          <cell r="PR174">
            <v>0</v>
          </cell>
          <cell r="PS174" t="str">
            <v>DONA AYU DEHAZ</v>
          </cell>
          <cell r="PT174" t="str">
            <v>DONA AYU DEHAZ</v>
          </cell>
          <cell r="PU174">
            <v>0</v>
          </cell>
          <cell r="PV174" t="str">
            <v>ERSYANITYA PRIMANITA</v>
          </cell>
          <cell r="PW174">
            <v>0</v>
          </cell>
          <cell r="PX174">
            <v>0</v>
          </cell>
          <cell r="PY174">
            <v>0</v>
          </cell>
          <cell r="PZ174">
            <v>0</v>
          </cell>
          <cell r="QA174">
            <v>0</v>
          </cell>
          <cell r="QB174" t="str">
            <v>ANNISA NUZRAT</v>
          </cell>
          <cell r="QC174" t="str">
            <v>ZAIMAH RIFA</v>
          </cell>
          <cell r="QD174">
            <v>0</v>
          </cell>
          <cell r="QE174">
            <v>0</v>
          </cell>
          <cell r="QF174">
            <v>0</v>
          </cell>
          <cell r="QG174">
            <v>0</v>
          </cell>
          <cell r="QH174">
            <v>0</v>
          </cell>
          <cell r="QI174">
            <v>0</v>
          </cell>
          <cell r="QJ174">
            <v>0</v>
          </cell>
          <cell r="QK174">
            <v>0</v>
          </cell>
          <cell r="QL174" t="str">
            <v>INDA DIAN PRATIWI</v>
          </cell>
          <cell r="QM174">
            <v>0</v>
          </cell>
          <cell r="QN174">
            <v>0</v>
          </cell>
          <cell r="QO174">
            <v>0</v>
          </cell>
          <cell r="QP174">
            <v>0</v>
          </cell>
          <cell r="QQ174">
            <v>0</v>
          </cell>
          <cell r="QR174">
            <v>0</v>
          </cell>
          <cell r="QT174">
            <v>0</v>
          </cell>
          <cell r="QU174">
            <v>0</v>
          </cell>
          <cell r="QV174">
            <v>0</v>
          </cell>
          <cell r="QW174">
            <v>0</v>
          </cell>
          <cell r="QX174">
            <v>0</v>
          </cell>
          <cell r="QY174">
            <v>0</v>
          </cell>
          <cell r="QZ174">
            <v>0</v>
          </cell>
          <cell r="RA174">
            <v>0</v>
          </cell>
          <cell r="RB174" t="str">
            <v>KETEPATAN LOGIN</v>
          </cell>
          <cell r="RC174">
            <v>0</v>
          </cell>
          <cell r="RD174">
            <v>0</v>
          </cell>
          <cell r="RE174">
            <v>0</v>
          </cell>
          <cell r="RF174">
            <v>0</v>
          </cell>
          <cell r="RG174">
            <v>0</v>
          </cell>
          <cell r="RH174">
            <v>0</v>
          </cell>
          <cell r="RI174" t="str">
            <v>QA SCORE</v>
          </cell>
          <cell r="RJ174">
            <v>0</v>
          </cell>
          <cell r="RK174">
            <v>0</v>
          </cell>
          <cell r="RL174">
            <v>0</v>
          </cell>
          <cell r="RM174">
            <v>0</v>
          </cell>
          <cell r="RN174">
            <v>0</v>
          </cell>
          <cell r="RO174">
            <v>0</v>
          </cell>
          <cell r="RP174">
            <v>0</v>
          </cell>
          <cell r="RQ174">
            <v>0</v>
          </cell>
          <cell r="RR174">
            <v>0</v>
          </cell>
          <cell r="RS174">
            <v>0</v>
          </cell>
          <cell r="RT174">
            <v>0</v>
          </cell>
          <cell r="RU174">
            <v>0</v>
          </cell>
          <cell r="RV174">
            <v>0</v>
          </cell>
          <cell r="RW174">
            <v>0</v>
          </cell>
          <cell r="RX174">
            <v>0</v>
          </cell>
          <cell r="RZ174">
            <v>0</v>
          </cell>
          <cell r="SA174">
            <v>0</v>
          </cell>
          <cell r="SB174">
            <v>0.37569444444444455</v>
          </cell>
          <cell r="SC174">
            <v>0.37847222222222215</v>
          </cell>
          <cell r="SD174">
            <v>0.35972222222222233</v>
          </cell>
          <cell r="SE174">
            <v>0.375</v>
          </cell>
          <cell r="SF174">
            <v>0</v>
          </cell>
          <cell r="SG174">
            <v>0</v>
          </cell>
          <cell r="SH174">
            <v>0.42083333333333328</v>
          </cell>
          <cell r="SI174">
            <v>0.4145833333333333</v>
          </cell>
          <cell r="SJ174">
            <v>0.37569444444444439</v>
          </cell>
          <cell r="SK174">
            <v>0.36805555555555547</v>
          </cell>
          <cell r="SL174">
            <v>0</v>
          </cell>
          <cell r="SM174">
            <v>0.3666666666666667</v>
          </cell>
          <cell r="SN174">
            <v>0.375</v>
          </cell>
          <cell r="SO174">
            <v>0.37499999999999994</v>
          </cell>
          <cell r="SP174">
            <v>0.37847222222222221</v>
          </cell>
          <cell r="SQ174">
            <v>0</v>
          </cell>
          <cell r="SR174">
            <v>0.27430555555555547</v>
          </cell>
          <cell r="SS174">
            <v>0.37500000000000006</v>
          </cell>
          <cell r="ST174">
            <v>0.37499999999999994</v>
          </cell>
          <cell r="SU174">
            <v>0</v>
          </cell>
          <cell r="SV174">
            <v>0.37500000000000006</v>
          </cell>
          <cell r="SW174">
            <v>0.37291666666666662</v>
          </cell>
          <cell r="SX174">
            <v>0.4180555555555554</v>
          </cell>
          <cell r="SY174">
            <v>0.37708333333333327</v>
          </cell>
          <cell r="SZ174">
            <v>0</v>
          </cell>
          <cell r="TA174">
            <v>0</v>
          </cell>
          <cell r="TB174">
            <v>0</v>
          </cell>
          <cell r="TC174">
            <v>0</v>
          </cell>
          <cell r="TD174">
            <v>0</v>
          </cell>
          <cell r="TF174">
            <v>0</v>
          </cell>
          <cell r="TG174">
            <v>0</v>
          </cell>
          <cell r="TH174">
            <v>0</v>
          </cell>
          <cell r="TI174">
            <v>0</v>
          </cell>
          <cell r="TJ174">
            <v>0</v>
          </cell>
          <cell r="TK174">
            <v>0</v>
          </cell>
          <cell r="TL174">
            <v>0</v>
          </cell>
          <cell r="TM174">
            <v>0</v>
          </cell>
          <cell r="TN174">
            <v>0</v>
          </cell>
          <cell r="TO174">
            <v>0</v>
          </cell>
          <cell r="TP174">
            <v>0</v>
          </cell>
          <cell r="TQ174">
            <v>0</v>
          </cell>
          <cell r="TR174">
            <v>0</v>
          </cell>
          <cell r="TS174">
            <v>0</v>
          </cell>
          <cell r="TT174">
            <v>0</v>
          </cell>
          <cell r="TU174">
            <v>0</v>
          </cell>
          <cell r="TV174">
            <v>0</v>
          </cell>
          <cell r="TW174">
            <v>0</v>
          </cell>
          <cell r="TX174">
            <v>0</v>
          </cell>
          <cell r="TY174">
            <v>0</v>
          </cell>
          <cell r="TZ174">
            <v>0</v>
          </cell>
          <cell r="UA174">
            <v>0</v>
          </cell>
          <cell r="UB174">
            <v>0</v>
          </cell>
          <cell r="UC174">
            <v>0</v>
          </cell>
          <cell r="UD174">
            <v>0</v>
          </cell>
          <cell r="UE174">
            <v>0</v>
          </cell>
          <cell r="UF174">
            <v>0</v>
          </cell>
          <cell r="UG174">
            <v>0</v>
          </cell>
          <cell r="UH174">
            <v>0</v>
          </cell>
          <cell r="UI174">
            <v>0</v>
          </cell>
          <cell r="UJ174">
            <v>0</v>
          </cell>
          <cell r="UL174">
            <v>0</v>
          </cell>
          <cell r="UM174">
            <v>0</v>
          </cell>
          <cell r="UN174">
            <v>0</v>
          </cell>
          <cell r="UO174">
            <v>0</v>
          </cell>
          <cell r="UP174">
            <v>0</v>
          </cell>
          <cell r="UQ174">
            <v>0</v>
          </cell>
          <cell r="UR174">
            <v>0</v>
          </cell>
          <cell r="US174">
            <v>0</v>
          </cell>
          <cell r="UT174">
            <v>0</v>
          </cell>
          <cell r="UU174">
            <v>0</v>
          </cell>
          <cell r="UV174">
            <v>0</v>
          </cell>
          <cell r="UW174">
            <v>0</v>
          </cell>
          <cell r="UX174">
            <v>0</v>
          </cell>
          <cell r="UY174">
            <v>0</v>
          </cell>
          <cell r="UZ174">
            <v>0</v>
          </cell>
          <cell r="VA174">
            <v>0</v>
          </cell>
          <cell r="VB174">
            <v>0</v>
          </cell>
          <cell r="VC174">
            <v>0</v>
          </cell>
          <cell r="VD174">
            <v>0</v>
          </cell>
          <cell r="VE174">
            <v>0</v>
          </cell>
          <cell r="VF174">
            <v>0</v>
          </cell>
          <cell r="VG174">
            <v>0</v>
          </cell>
          <cell r="VH174">
            <v>0</v>
          </cell>
          <cell r="VI174">
            <v>0</v>
          </cell>
          <cell r="VJ174">
            <v>0</v>
          </cell>
          <cell r="VK174">
            <v>0</v>
          </cell>
          <cell r="VL174">
            <v>0</v>
          </cell>
          <cell r="VM174">
            <v>0</v>
          </cell>
          <cell r="VN174">
            <v>0</v>
          </cell>
          <cell r="VO174">
            <v>0</v>
          </cell>
          <cell r="VP174">
            <v>0</v>
          </cell>
          <cell r="VR174">
            <v>19</v>
          </cell>
          <cell r="VS174">
            <v>28</v>
          </cell>
          <cell r="VT174">
            <v>19</v>
          </cell>
          <cell r="VU174">
            <v>19</v>
          </cell>
          <cell r="VV174">
            <v>9</v>
          </cell>
          <cell r="VW174">
            <v>0</v>
          </cell>
          <cell r="VX174">
            <v>0</v>
          </cell>
          <cell r="VY174">
            <v>0</v>
          </cell>
          <cell r="VZ174">
            <v>0</v>
          </cell>
          <cell r="WA174">
            <v>0</v>
          </cell>
          <cell r="WB174">
            <v>0</v>
          </cell>
          <cell r="WC174">
            <v>0</v>
          </cell>
          <cell r="WD174">
            <v>0</v>
          </cell>
          <cell r="WE174">
            <v>0</v>
          </cell>
          <cell r="WF174">
            <v>0</v>
          </cell>
          <cell r="WG174">
            <v>0</v>
          </cell>
          <cell r="WH174">
            <v>0</v>
          </cell>
          <cell r="WI174">
            <v>0</v>
          </cell>
          <cell r="WJ174">
            <v>0</v>
          </cell>
          <cell r="WK174">
            <v>0</v>
          </cell>
          <cell r="WL174">
            <v>0</v>
          </cell>
          <cell r="WM174">
            <v>0</v>
          </cell>
          <cell r="WN174">
            <v>0</v>
          </cell>
          <cell r="WO174">
            <v>6</v>
          </cell>
          <cell r="WP174">
            <v>0</v>
          </cell>
          <cell r="WQ174">
            <v>2</v>
          </cell>
          <cell r="WR174">
            <v>2</v>
          </cell>
          <cell r="WS174">
            <v>4</v>
          </cell>
          <cell r="WT174">
            <v>0</v>
          </cell>
          <cell r="WU174">
            <v>0</v>
          </cell>
          <cell r="WV174">
            <v>1</v>
          </cell>
          <cell r="WW174">
            <v>1</v>
          </cell>
          <cell r="WX174">
            <v>2</v>
          </cell>
          <cell r="WY174">
            <v>2</v>
          </cell>
          <cell r="WZ174">
            <v>0</v>
          </cell>
          <cell r="XA174">
            <v>1</v>
          </cell>
          <cell r="XB174">
            <v>0</v>
          </cell>
          <cell r="XC174">
            <v>0</v>
          </cell>
          <cell r="XD174">
            <v>1</v>
          </cell>
          <cell r="XE174">
            <v>0</v>
          </cell>
          <cell r="XF174">
            <v>0</v>
          </cell>
          <cell r="XG174">
            <v>0</v>
          </cell>
          <cell r="XH174">
            <v>0</v>
          </cell>
          <cell r="XI174">
            <v>0</v>
          </cell>
          <cell r="XJ174">
            <v>2</v>
          </cell>
          <cell r="XK174">
            <v>6</v>
          </cell>
          <cell r="XL174">
            <v>8</v>
          </cell>
          <cell r="XM174">
            <v>5</v>
          </cell>
          <cell r="XN174">
            <v>19</v>
          </cell>
          <cell r="XO174">
            <v>0</v>
          </cell>
          <cell r="XP174">
            <v>0</v>
          </cell>
          <cell r="XQ174">
            <v>0</v>
          </cell>
          <cell r="XR174">
            <v>0</v>
          </cell>
          <cell r="XS174">
            <v>0</v>
          </cell>
          <cell r="XT174">
            <v>0</v>
          </cell>
          <cell r="XU174">
            <v>0</v>
          </cell>
          <cell r="XV174">
            <v>0</v>
          </cell>
          <cell r="XW174">
            <v>3</v>
          </cell>
          <cell r="XX174">
            <v>2</v>
          </cell>
          <cell r="XY174">
            <v>2</v>
          </cell>
          <cell r="XZ174">
            <v>7</v>
          </cell>
          <cell r="YA174">
            <v>0</v>
          </cell>
          <cell r="YB174">
            <v>0</v>
          </cell>
          <cell r="YC174">
            <v>0</v>
          </cell>
          <cell r="YD174">
            <v>0</v>
          </cell>
          <cell r="YE174">
            <v>0</v>
          </cell>
          <cell r="YF174">
            <v>38</v>
          </cell>
          <cell r="YG174">
            <v>1</v>
          </cell>
          <cell r="YH174">
            <v>1</v>
          </cell>
          <cell r="YI174">
            <v>1</v>
          </cell>
          <cell r="YJ174">
            <v>1</v>
          </cell>
          <cell r="YL174">
            <v>1</v>
          </cell>
          <cell r="YM174" t="str">
            <v>A</v>
          </cell>
          <cell r="YN174">
            <v>1</v>
          </cell>
          <cell r="YO174">
            <v>0</v>
          </cell>
          <cell r="YP174">
            <v>1</v>
          </cell>
        </row>
        <row r="175">
          <cell r="B175" t="str">
            <v>TINA NURBIDARI</v>
          </cell>
          <cell r="C175">
            <v>178152</v>
          </cell>
          <cell r="D175">
            <v>8</v>
          </cell>
          <cell r="E175" t="str">
            <v>ISLAM</v>
          </cell>
          <cell r="F175" t="str">
            <v>PHL</v>
          </cell>
          <cell r="G175" t="str">
            <v>PREPAID</v>
          </cell>
          <cell r="J175">
            <v>21239952</v>
          </cell>
          <cell r="K175">
            <v>570398</v>
          </cell>
          <cell r="L175" t="str">
            <v>PEREMPUAN</v>
          </cell>
          <cell r="M175" t="str">
            <v>AGENT PREPAID</v>
          </cell>
          <cell r="N175" t="str">
            <v>METI PERMAYANTI</v>
          </cell>
          <cell r="O175" t="str">
            <v>RIKA RIANY</v>
          </cell>
          <cell r="Q175">
            <v>0</v>
          </cell>
          <cell r="S175" t="str">
            <v>LP</v>
          </cell>
          <cell r="AB175">
            <v>0.17708333333333331</v>
          </cell>
          <cell r="AD175" t="str">
            <v>LM</v>
          </cell>
          <cell r="AM175">
            <v>0.38055555555555559</v>
          </cell>
          <cell r="AN175">
            <v>32</v>
          </cell>
          <cell r="AO175" t="str">
            <v>TDP</v>
          </cell>
          <cell r="AP175" t="str">
            <v>SRI WAHYUNI</v>
          </cell>
          <cell r="AQ175" t="str">
            <v>KETEPATAN LOGIN</v>
          </cell>
          <cell r="AX175">
            <v>0.38750000000000001</v>
          </cell>
          <cell r="AY175">
            <v>28</v>
          </cell>
          <cell r="AZ175" t="str">
            <v>H</v>
          </cell>
          <cell r="BI175">
            <v>0.38194444444444459</v>
          </cell>
          <cell r="BJ175">
            <v>32</v>
          </cell>
          <cell r="BK175" t="str">
            <v>H</v>
          </cell>
          <cell r="BT175">
            <v>1.375</v>
          </cell>
          <cell r="BU175" t="str">
            <v>34-1</v>
          </cell>
          <cell r="BV175" t="str">
            <v>H</v>
          </cell>
          <cell r="CE175">
            <v>0</v>
          </cell>
          <cell r="CG175" t="str">
            <v>LP</v>
          </cell>
          <cell r="CP175">
            <v>0</v>
          </cell>
          <cell r="CR175" t="str">
            <v>LP</v>
          </cell>
          <cell r="DA175">
            <v>0.41736111111111107</v>
          </cell>
          <cell r="DB175">
            <v>22</v>
          </cell>
          <cell r="DC175" t="str">
            <v>H</v>
          </cell>
          <cell r="DL175">
            <v>0.37708333333333338</v>
          </cell>
          <cell r="DM175">
            <v>29</v>
          </cell>
          <cell r="DN175" t="str">
            <v>H</v>
          </cell>
          <cell r="DW175">
            <v>0.375</v>
          </cell>
          <cell r="DX175" t="str">
            <v>33-1</v>
          </cell>
          <cell r="DY175" t="str">
            <v>H</v>
          </cell>
          <cell r="EH175">
            <v>0</v>
          </cell>
          <cell r="EJ175" t="str">
            <v>LP</v>
          </cell>
          <cell r="ES175">
            <v>0</v>
          </cell>
          <cell r="EU175" t="str">
            <v>LP</v>
          </cell>
          <cell r="FD175">
            <v>0.37499999999999994</v>
          </cell>
          <cell r="FE175">
            <v>25</v>
          </cell>
          <cell r="FF175" t="str">
            <v>H</v>
          </cell>
          <cell r="FO175">
            <v>0.37500000000000006</v>
          </cell>
          <cell r="FP175">
            <v>32</v>
          </cell>
          <cell r="FQ175" t="str">
            <v>H</v>
          </cell>
          <cell r="FZ175">
            <v>0.37499999999999994</v>
          </cell>
          <cell r="GA175" t="str">
            <v>34-1</v>
          </cell>
          <cell r="GB175" t="str">
            <v>H</v>
          </cell>
          <cell r="GK175">
            <v>0</v>
          </cell>
          <cell r="GM175" t="str">
            <v>LP</v>
          </cell>
          <cell r="GV175">
            <v>0.37847222222222227</v>
          </cell>
          <cell r="GW175">
            <v>26</v>
          </cell>
          <cell r="GX175" t="str">
            <v>H</v>
          </cell>
          <cell r="HG175">
            <v>0.37500000000000006</v>
          </cell>
          <cell r="HH175">
            <v>32</v>
          </cell>
          <cell r="HI175" t="str">
            <v>H</v>
          </cell>
          <cell r="HR175">
            <v>0.3756944444444445</v>
          </cell>
          <cell r="HS175" t="str">
            <v>34-1</v>
          </cell>
          <cell r="HT175" t="str">
            <v>H</v>
          </cell>
          <cell r="IC175">
            <v>0</v>
          </cell>
          <cell r="IE175" t="str">
            <v>LP</v>
          </cell>
          <cell r="IN175">
            <v>0</v>
          </cell>
          <cell r="IP175" t="str">
            <v>LP</v>
          </cell>
          <cell r="JF175">
            <v>0.375</v>
          </cell>
          <cell r="JG175">
            <v>24</v>
          </cell>
          <cell r="JH175" t="str">
            <v>H</v>
          </cell>
          <cell r="JQ175">
            <v>0.36527777777777776</v>
          </cell>
          <cell r="JR175">
            <v>28</v>
          </cell>
          <cell r="JS175" t="str">
            <v>H</v>
          </cell>
          <cell r="KB175">
            <v>0.4284722222222222</v>
          </cell>
          <cell r="KC175">
            <v>32</v>
          </cell>
          <cell r="KD175" t="str">
            <v>H</v>
          </cell>
          <cell r="KM175">
            <v>0</v>
          </cell>
          <cell r="KO175" t="str">
            <v>LP</v>
          </cell>
          <cell r="KX175">
            <v>0.38680555555555557</v>
          </cell>
          <cell r="KY175">
            <v>28</v>
          </cell>
          <cell r="KZ175" t="str">
            <v>TDT</v>
          </cell>
          <cell r="LA175" t="str">
            <v>ANNISA NUZRAT</v>
          </cell>
          <cell r="LI175">
            <v>0</v>
          </cell>
          <cell r="LK175" t="str">
            <v>S</v>
          </cell>
          <cell r="NB175">
            <v>0</v>
          </cell>
          <cell r="NC175">
            <v>0</v>
          </cell>
          <cell r="ND175">
            <v>32</v>
          </cell>
          <cell r="NE175">
            <v>28</v>
          </cell>
          <cell r="NF175">
            <v>32</v>
          </cell>
          <cell r="NG175" t="str">
            <v>34-1</v>
          </cell>
          <cell r="NH175">
            <v>0</v>
          </cell>
          <cell r="NI175">
            <v>0</v>
          </cell>
          <cell r="NJ175">
            <v>22</v>
          </cell>
          <cell r="NK175">
            <v>29</v>
          </cell>
          <cell r="NL175" t="str">
            <v>33-1</v>
          </cell>
          <cell r="NM175">
            <v>0</v>
          </cell>
          <cell r="NN175">
            <v>0</v>
          </cell>
          <cell r="NO175">
            <v>25</v>
          </cell>
          <cell r="NP175">
            <v>32</v>
          </cell>
          <cell r="NQ175" t="str">
            <v>34-1</v>
          </cell>
          <cell r="NR175">
            <v>0</v>
          </cell>
          <cell r="NS175">
            <v>26</v>
          </cell>
          <cell r="NT175">
            <v>32</v>
          </cell>
          <cell r="NU175" t="str">
            <v>34-1</v>
          </cell>
          <cell r="NV175">
            <v>0</v>
          </cell>
          <cell r="NW175">
            <v>0</v>
          </cell>
          <cell r="NX175">
            <v>24</v>
          </cell>
          <cell r="NY175">
            <v>28</v>
          </cell>
          <cell r="NZ175">
            <v>32</v>
          </cell>
          <cell r="OA175">
            <v>0</v>
          </cell>
          <cell r="OB175">
            <v>28</v>
          </cell>
          <cell r="OC175">
            <v>0</v>
          </cell>
          <cell r="OD175">
            <v>0</v>
          </cell>
          <cell r="OE175">
            <v>0</v>
          </cell>
          <cell r="OF175">
            <v>0</v>
          </cell>
          <cell r="OH175" t="str">
            <v>LP</v>
          </cell>
          <cell r="OI175" t="str">
            <v>LM</v>
          </cell>
          <cell r="OJ175" t="str">
            <v>TDP</v>
          </cell>
          <cell r="OK175" t="str">
            <v>H</v>
          </cell>
          <cell r="OL175" t="str">
            <v>H</v>
          </cell>
          <cell r="OM175" t="str">
            <v>H</v>
          </cell>
          <cell r="ON175" t="str">
            <v>LP</v>
          </cell>
          <cell r="OO175" t="str">
            <v>LP</v>
          </cell>
          <cell r="OP175" t="str">
            <v>H</v>
          </cell>
          <cell r="OQ175" t="str">
            <v>H</v>
          </cell>
          <cell r="OR175" t="str">
            <v>H</v>
          </cell>
          <cell r="OS175" t="str">
            <v>LP</v>
          </cell>
          <cell r="OT175" t="str">
            <v>LP</v>
          </cell>
          <cell r="OU175" t="str">
            <v>H</v>
          </cell>
          <cell r="OV175" t="str">
            <v>H</v>
          </cell>
          <cell r="OW175" t="str">
            <v>H</v>
          </cell>
          <cell r="OX175" t="str">
            <v>LP</v>
          </cell>
          <cell r="OY175" t="str">
            <v>H</v>
          </cell>
          <cell r="OZ175" t="str">
            <v>H</v>
          </cell>
          <cell r="PA175" t="str">
            <v>H</v>
          </cell>
          <cell r="PB175" t="str">
            <v>LP</v>
          </cell>
          <cell r="PC175" t="str">
            <v>LP</v>
          </cell>
          <cell r="PD175" t="str">
            <v>H</v>
          </cell>
          <cell r="PE175" t="str">
            <v>H</v>
          </cell>
          <cell r="PF175" t="str">
            <v>H</v>
          </cell>
          <cell r="PG175" t="str">
            <v>LP</v>
          </cell>
          <cell r="PH175" t="str">
            <v>TDT</v>
          </cell>
          <cell r="PI175" t="str">
            <v>S</v>
          </cell>
          <cell r="PJ175">
            <v>0</v>
          </cell>
          <cell r="PK175">
            <v>0</v>
          </cell>
          <cell r="PL175">
            <v>0</v>
          </cell>
          <cell r="PN175">
            <v>0</v>
          </cell>
          <cell r="PO175">
            <v>0</v>
          </cell>
          <cell r="PP175" t="str">
            <v>SRI WAHYUNI</v>
          </cell>
          <cell r="PQ175">
            <v>0</v>
          </cell>
          <cell r="PR175">
            <v>0</v>
          </cell>
          <cell r="PS175">
            <v>0</v>
          </cell>
          <cell r="PT175">
            <v>0</v>
          </cell>
          <cell r="PU175">
            <v>0</v>
          </cell>
          <cell r="PV175">
            <v>0</v>
          </cell>
          <cell r="PW175">
            <v>0</v>
          </cell>
          <cell r="PX175">
            <v>0</v>
          </cell>
          <cell r="PY175">
            <v>0</v>
          </cell>
          <cell r="PZ175">
            <v>0</v>
          </cell>
          <cell r="QA175">
            <v>0</v>
          </cell>
          <cell r="QB175">
            <v>0</v>
          </cell>
          <cell r="QC175">
            <v>0</v>
          </cell>
          <cell r="QD175">
            <v>0</v>
          </cell>
          <cell r="QE175">
            <v>0</v>
          </cell>
          <cell r="QF175">
            <v>0</v>
          </cell>
          <cell r="QG175">
            <v>0</v>
          </cell>
          <cell r="QH175">
            <v>0</v>
          </cell>
          <cell r="QI175">
            <v>0</v>
          </cell>
          <cell r="QJ175">
            <v>0</v>
          </cell>
          <cell r="QK175">
            <v>0</v>
          </cell>
          <cell r="QL175">
            <v>0</v>
          </cell>
          <cell r="QM175">
            <v>0</v>
          </cell>
          <cell r="QN175" t="str">
            <v>ANNISA NUZRAT</v>
          </cell>
          <cell r="QO175">
            <v>0</v>
          </cell>
          <cell r="QP175">
            <v>0</v>
          </cell>
          <cell r="QQ175">
            <v>0</v>
          </cell>
          <cell r="QR175">
            <v>0</v>
          </cell>
          <cell r="QT175">
            <v>0</v>
          </cell>
          <cell r="QU175">
            <v>0</v>
          </cell>
          <cell r="QV175" t="str">
            <v>KETEPATAN LOGIN</v>
          </cell>
          <cell r="QW175">
            <v>0</v>
          </cell>
          <cell r="QX175">
            <v>0</v>
          </cell>
          <cell r="QY175">
            <v>0</v>
          </cell>
          <cell r="QZ175">
            <v>0</v>
          </cell>
          <cell r="RA175">
            <v>0</v>
          </cell>
          <cell r="RB175">
            <v>0</v>
          </cell>
          <cell r="RC175">
            <v>0</v>
          </cell>
          <cell r="RD175">
            <v>0</v>
          </cell>
          <cell r="RE175">
            <v>0</v>
          </cell>
          <cell r="RF175">
            <v>0</v>
          </cell>
          <cell r="RG175">
            <v>0</v>
          </cell>
          <cell r="RH175">
            <v>0</v>
          </cell>
          <cell r="RI175">
            <v>0</v>
          </cell>
          <cell r="RJ175">
            <v>0</v>
          </cell>
          <cell r="RK175">
            <v>0</v>
          </cell>
          <cell r="RL175">
            <v>0</v>
          </cell>
          <cell r="RM175">
            <v>0</v>
          </cell>
          <cell r="RN175">
            <v>0</v>
          </cell>
          <cell r="RO175">
            <v>0</v>
          </cell>
          <cell r="RP175">
            <v>0</v>
          </cell>
          <cell r="RQ175">
            <v>0</v>
          </cell>
          <cell r="RR175">
            <v>0</v>
          </cell>
          <cell r="RS175">
            <v>0</v>
          </cell>
          <cell r="RT175">
            <v>0</v>
          </cell>
          <cell r="RU175">
            <v>0</v>
          </cell>
          <cell r="RV175">
            <v>0</v>
          </cell>
          <cell r="RW175">
            <v>0</v>
          </cell>
          <cell r="RX175">
            <v>0</v>
          </cell>
          <cell r="RZ175">
            <v>0</v>
          </cell>
          <cell r="SA175">
            <v>0.17708333333333331</v>
          </cell>
          <cell r="SB175">
            <v>0.38055555555555559</v>
          </cell>
          <cell r="SC175">
            <v>0.38750000000000001</v>
          </cell>
          <cell r="SD175">
            <v>0.38194444444444459</v>
          </cell>
          <cell r="SE175">
            <v>1.375</v>
          </cell>
          <cell r="SF175">
            <v>0</v>
          </cell>
          <cell r="SG175">
            <v>0</v>
          </cell>
          <cell r="SH175">
            <v>0.41736111111111107</v>
          </cell>
          <cell r="SI175">
            <v>0.37708333333333338</v>
          </cell>
          <cell r="SJ175">
            <v>0.375</v>
          </cell>
          <cell r="SK175">
            <v>0</v>
          </cell>
          <cell r="SL175">
            <v>0</v>
          </cell>
          <cell r="SM175">
            <v>0.37499999999999994</v>
          </cell>
          <cell r="SN175">
            <v>0.37500000000000006</v>
          </cell>
          <cell r="SO175">
            <v>0.37499999999999994</v>
          </cell>
          <cell r="SP175">
            <v>0</v>
          </cell>
          <cell r="SQ175">
            <v>0.37847222222222227</v>
          </cell>
          <cell r="SR175">
            <v>0.37500000000000006</v>
          </cell>
          <cell r="SS175">
            <v>0.3756944444444445</v>
          </cell>
          <cell r="ST175">
            <v>0</v>
          </cell>
          <cell r="SU175">
            <v>0</v>
          </cell>
          <cell r="SV175">
            <v>0.375</v>
          </cell>
          <cell r="SW175">
            <v>0.36527777777777776</v>
          </cell>
          <cell r="SX175">
            <v>0.4284722222222222</v>
          </cell>
          <cell r="SY175">
            <v>0</v>
          </cell>
          <cell r="SZ175">
            <v>0.38680555555555557</v>
          </cell>
          <cell r="TA175">
            <v>0</v>
          </cell>
          <cell r="TB175">
            <v>0</v>
          </cell>
          <cell r="TC175">
            <v>0</v>
          </cell>
          <cell r="TD175">
            <v>0</v>
          </cell>
          <cell r="TF175">
            <v>0</v>
          </cell>
          <cell r="TG175">
            <v>0</v>
          </cell>
          <cell r="TH175">
            <v>0</v>
          </cell>
          <cell r="TI175">
            <v>0</v>
          </cell>
          <cell r="TJ175">
            <v>0</v>
          </cell>
          <cell r="TK175">
            <v>0</v>
          </cell>
          <cell r="TL175">
            <v>0</v>
          </cell>
          <cell r="TM175">
            <v>0</v>
          </cell>
          <cell r="TN175">
            <v>0</v>
          </cell>
          <cell r="TO175">
            <v>0</v>
          </cell>
          <cell r="TP175">
            <v>0</v>
          </cell>
          <cell r="TQ175">
            <v>0</v>
          </cell>
          <cell r="TR175">
            <v>0</v>
          </cell>
          <cell r="TS175">
            <v>0</v>
          </cell>
          <cell r="TT175">
            <v>0</v>
          </cell>
          <cell r="TU175">
            <v>0</v>
          </cell>
          <cell r="TV175">
            <v>0</v>
          </cell>
          <cell r="TW175">
            <v>0</v>
          </cell>
          <cell r="TX175">
            <v>0</v>
          </cell>
          <cell r="TY175">
            <v>0</v>
          </cell>
          <cell r="TZ175">
            <v>0</v>
          </cell>
          <cell r="UA175">
            <v>0</v>
          </cell>
          <cell r="UB175">
            <v>0</v>
          </cell>
          <cell r="UC175">
            <v>0</v>
          </cell>
          <cell r="UD175">
            <v>0</v>
          </cell>
          <cell r="UE175">
            <v>0</v>
          </cell>
          <cell r="UF175">
            <v>0</v>
          </cell>
          <cell r="UG175">
            <v>0</v>
          </cell>
          <cell r="UH175">
            <v>0</v>
          </cell>
          <cell r="UI175">
            <v>0</v>
          </cell>
          <cell r="UJ175">
            <v>0</v>
          </cell>
          <cell r="UL175">
            <v>0</v>
          </cell>
          <cell r="UM175">
            <v>0</v>
          </cell>
          <cell r="UN175">
            <v>0</v>
          </cell>
          <cell r="UO175">
            <v>0</v>
          </cell>
          <cell r="UP175">
            <v>0</v>
          </cell>
          <cell r="UQ175">
            <v>0</v>
          </cell>
          <cell r="UR175">
            <v>0</v>
          </cell>
          <cell r="US175">
            <v>0</v>
          </cell>
          <cell r="UT175">
            <v>0</v>
          </cell>
          <cell r="UU175">
            <v>0</v>
          </cell>
          <cell r="UV175">
            <v>0</v>
          </cell>
          <cell r="UW175">
            <v>0</v>
          </cell>
          <cell r="UX175">
            <v>0</v>
          </cell>
          <cell r="UY175">
            <v>0</v>
          </cell>
          <cell r="UZ175">
            <v>0</v>
          </cell>
          <cell r="VA175">
            <v>0</v>
          </cell>
          <cell r="VB175">
            <v>0</v>
          </cell>
          <cell r="VC175">
            <v>0</v>
          </cell>
          <cell r="VD175">
            <v>0</v>
          </cell>
          <cell r="VE175">
            <v>0</v>
          </cell>
          <cell r="VF175">
            <v>0</v>
          </cell>
          <cell r="VG175">
            <v>0</v>
          </cell>
          <cell r="VH175">
            <v>0</v>
          </cell>
          <cell r="VI175">
            <v>0</v>
          </cell>
          <cell r="VJ175">
            <v>0</v>
          </cell>
          <cell r="VK175">
            <v>0</v>
          </cell>
          <cell r="VL175">
            <v>0</v>
          </cell>
          <cell r="VM175">
            <v>0</v>
          </cell>
          <cell r="VN175">
            <v>0</v>
          </cell>
          <cell r="VO175">
            <v>0</v>
          </cell>
          <cell r="VP175">
            <v>0</v>
          </cell>
          <cell r="VR175">
            <v>18</v>
          </cell>
          <cell r="VS175">
            <v>28</v>
          </cell>
          <cell r="VT175">
            <v>17</v>
          </cell>
          <cell r="VU175">
            <v>17</v>
          </cell>
          <cell r="VV175">
            <v>10</v>
          </cell>
          <cell r="VW175">
            <v>1</v>
          </cell>
          <cell r="VX175">
            <v>0</v>
          </cell>
          <cell r="VY175">
            <v>1</v>
          </cell>
          <cell r="VZ175">
            <v>0</v>
          </cell>
          <cell r="WA175">
            <v>0</v>
          </cell>
          <cell r="WB175">
            <v>0</v>
          </cell>
          <cell r="WC175">
            <v>0</v>
          </cell>
          <cell r="WD175">
            <v>1</v>
          </cell>
          <cell r="WE175">
            <v>0</v>
          </cell>
          <cell r="WF175">
            <v>0</v>
          </cell>
          <cell r="WG175">
            <v>0</v>
          </cell>
          <cell r="WH175">
            <v>0</v>
          </cell>
          <cell r="WI175">
            <v>0</v>
          </cell>
          <cell r="WJ175">
            <v>0</v>
          </cell>
          <cell r="WK175">
            <v>0</v>
          </cell>
          <cell r="WL175">
            <v>0</v>
          </cell>
          <cell r="WM175">
            <v>0</v>
          </cell>
          <cell r="WN175">
            <v>0</v>
          </cell>
          <cell r="WO175">
            <v>4</v>
          </cell>
          <cell r="WP175">
            <v>1</v>
          </cell>
          <cell r="WQ175">
            <v>1</v>
          </cell>
          <cell r="WR175">
            <v>1</v>
          </cell>
          <cell r="WS175">
            <v>2</v>
          </cell>
          <cell r="WT175">
            <v>0</v>
          </cell>
          <cell r="WU175">
            <v>0</v>
          </cell>
          <cell r="WV175">
            <v>0</v>
          </cell>
          <cell r="WW175">
            <v>0</v>
          </cell>
          <cell r="WX175">
            <v>0</v>
          </cell>
          <cell r="WY175">
            <v>1</v>
          </cell>
          <cell r="WZ175">
            <v>0</v>
          </cell>
          <cell r="XA175">
            <v>1</v>
          </cell>
          <cell r="XB175">
            <v>0</v>
          </cell>
          <cell r="XC175">
            <v>0</v>
          </cell>
          <cell r="XD175">
            <v>0</v>
          </cell>
          <cell r="XE175">
            <v>0</v>
          </cell>
          <cell r="XF175">
            <v>0</v>
          </cell>
          <cell r="XG175">
            <v>0</v>
          </cell>
          <cell r="XH175">
            <v>0</v>
          </cell>
          <cell r="XI175">
            <v>0</v>
          </cell>
          <cell r="XJ175">
            <v>1</v>
          </cell>
          <cell r="XK175">
            <v>6</v>
          </cell>
          <cell r="XL175">
            <v>7</v>
          </cell>
          <cell r="XM175">
            <v>4</v>
          </cell>
          <cell r="XN175">
            <v>17</v>
          </cell>
          <cell r="XO175">
            <v>0</v>
          </cell>
          <cell r="XP175">
            <v>0</v>
          </cell>
          <cell r="XQ175">
            <v>1</v>
          </cell>
          <cell r="XR175">
            <v>1</v>
          </cell>
          <cell r="XS175">
            <v>0</v>
          </cell>
          <cell r="XT175">
            <v>0</v>
          </cell>
          <cell r="XU175">
            <v>0</v>
          </cell>
          <cell r="XV175">
            <v>0</v>
          </cell>
          <cell r="XW175">
            <v>3</v>
          </cell>
          <cell r="XX175">
            <v>3</v>
          </cell>
          <cell r="XY175">
            <v>3</v>
          </cell>
          <cell r="XZ175">
            <v>9</v>
          </cell>
          <cell r="YA175">
            <v>0</v>
          </cell>
          <cell r="YB175">
            <v>0</v>
          </cell>
          <cell r="YC175">
            <v>0</v>
          </cell>
          <cell r="YD175">
            <v>0</v>
          </cell>
          <cell r="YE175">
            <v>0</v>
          </cell>
          <cell r="YF175">
            <v>35</v>
          </cell>
          <cell r="YG175">
            <v>1</v>
          </cell>
          <cell r="YH175">
            <v>1</v>
          </cell>
          <cell r="YI175">
            <v>0.8571428571428571</v>
          </cell>
          <cell r="YJ175">
            <v>0.94444444444444442</v>
          </cell>
          <cell r="YL175">
            <v>0.93333333333333335</v>
          </cell>
          <cell r="YM175" t="str">
            <v>A</v>
          </cell>
          <cell r="YN175">
            <v>0.93333333333333335</v>
          </cell>
          <cell r="YO175">
            <v>1</v>
          </cell>
          <cell r="YP175">
            <v>0.94444444444444442</v>
          </cell>
        </row>
        <row r="176">
          <cell r="B176" t="str">
            <v>ZAIMAH RIFA</v>
          </cell>
          <cell r="C176">
            <v>175525</v>
          </cell>
          <cell r="E176" t="str">
            <v>ISLAM</v>
          </cell>
          <cell r="F176" t="str">
            <v>PHL</v>
          </cell>
          <cell r="G176" t="str">
            <v>PREPAID</v>
          </cell>
          <cell r="J176">
            <v>21238757</v>
          </cell>
          <cell r="K176">
            <v>570344</v>
          </cell>
          <cell r="L176" t="str">
            <v>PEREMPUAN</v>
          </cell>
          <cell r="M176" t="str">
            <v>AGENT PREPAID</v>
          </cell>
          <cell r="N176" t="str">
            <v>SLAMET GUMELAR</v>
          </cell>
          <cell r="O176" t="str">
            <v>RIKA RIANY</v>
          </cell>
          <cell r="Q176">
            <v>0</v>
          </cell>
          <cell r="S176" t="str">
            <v>LP</v>
          </cell>
          <cell r="AB176">
            <v>0</v>
          </cell>
          <cell r="AD176" t="str">
            <v>LP</v>
          </cell>
          <cell r="AM176">
            <v>0.41666666666666669</v>
          </cell>
          <cell r="AN176">
            <v>28</v>
          </cell>
          <cell r="AO176" t="str">
            <v>TDT</v>
          </cell>
          <cell r="AP176" t="str">
            <v>RISTI PERTIWI</v>
          </cell>
          <cell r="AX176">
            <v>0.38888888888888878</v>
          </cell>
          <cell r="AY176">
            <v>28</v>
          </cell>
          <cell r="AZ176" t="str">
            <v>H</v>
          </cell>
          <cell r="BI176">
            <v>0.38333333333333325</v>
          </cell>
          <cell r="BJ176">
            <v>28</v>
          </cell>
          <cell r="BK176" t="str">
            <v>H</v>
          </cell>
          <cell r="BT176">
            <v>0.37847222222222215</v>
          </cell>
          <cell r="BU176">
            <v>32</v>
          </cell>
          <cell r="BV176" t="str">
            <v>H</v>
          </cell>
          <cell r="CE176">
            <v>0.37499999999999994</v>
          </cell>
          <cell r="CF176" t="str">
            <v>34-1</v>
          </cell>
          <cell r="CG176" t="str">
            <v>H</v>
          </cell>
          <cell r="CP176">
            <v>0</v>
          </cell>
          <cell r="CR176" t="str">
            <v>LP</v>
          </cell>
          <cell r="DA176">
            <v>0</v>
          </cell>
          <cell r="DC176" t="str">
            <v>LP</v>
          </cell>
          <cell r="DL176">
            <v>0</v>
          </cell>
          <cell r="DN176" t="str">
            <v>LP</v>
          </cell>
          <cell r="DW176">
            <v>0.37499999999999994</v>
          </cell>
          <cell r="DX176">
            <v>28</v>
          </cell>
          <cell r="DY176" t="str">
            <v>TDT</v>
          </cell>
          <cell r="DZ176" t="str">
            <v>SALWA NABILA IZZA SALSABILA</v>
          </cell>
          <cell r="EH176">
            <v>0</v>
          </cell>
          <cell r="EJ176" t="str">
            <v>S</v>
          </cell>
          <cell r="EM176" t="str">
            <v>DEMAM</v>
          </cell>
          <cell r="ES176">
            <v>0</v>
          </cell>
          <cell r="EU176" t="str">
            <v>S</v>
          </cell>
          <cell r="EX176" t="str">
            <v>DEMAM</v>
          </cell>
          <cell r="FD176">
            <v>0</v>
          </cell>
          <cell r="FF176" t="str">
            <v>LP</v>
          </cell>
          <cell r="FO176">
            <v>0</v>
          </cell>
          <cell r="FQ176" t="str">
            <v>LP</v>
          </cell>
          <cell r="FZ176">
            <v>0.37500000000000006</v>
          </cell>
          <cell r="GA176">
            <v>32</v>
          </cell>
          <cell r="GB176" t="str">
            <v>TDT</v>
          </cell>
          <cell r="GC176" t="str">
            <v>RIZKA ADZKIA HANDOYO</v>
          </cell>
          <cell r="GK176">
            <v>0.38541666666666669</v>
          </cell>
          <cell r="GL176">
            <v>26</v>
          </cell>
          <cell r="GM176" t="str">
            <v>H</v>
          </cell>
          <cell r="GV176">
            <v>0.37500000000000006</v>
          </cell>
          <cell r="GW176">
            <v>32</v>
          </cell>
          <cell r="GX176" t="str">
            <v>H</v>
          </cell>
          <cell r="HG176">
            <v>0.28680555555555554</v>
          </cell>
          <cell r="HH176" t="str">
            <v>34-1</v>
          </cell>
          <cell r="HI176" t="str">
            <v>H</v>
          </cell>
          <cell r="HR176">
            <v>0</v>
          </cell>
          <cell r="HT176" t="str">
            <v>LP</v>
          </cell>
          <cell r="IC176">
            <v>0</v>
          </cell>
          <cell r="IE176" t="str">
            <v>LP</v>
          </cell>
          <cell r="IN176">
            <v>0.41666666666666669</v>
          </cell>
          <cell r="IO176">
            <v>31</v>
          </cell>
          <cell r="IP176" t="str">
            <v>TDP</v>
          </cell>
          <cell r="IQ176" t="str">
            <v>SHAFIRA LUTHFIANI</v>
          </cell>
          <cell r="IR176" t="str">
            <v>QA SCORE</v>
          </cell>
          <cell r="JF176">
            <v>0.37847222222222215</v>
          </cell>
          <cell r="JG176">
            <v>29</v>
          </cell>
          <cell r="JH176" t="str">
            <v>H</v>
          </cell>
          <cell r="JQ176">
            <v>1.4125000000000003</v>
          </cell>
          <cell r="JR176">
            <v>32</v>
          </cell>
          <cell r="JS176" t="str">
            <v>H</v>
          </cell>
          <cell r="KB176">
            <v>0.37638888888888888</v>
          </cell>
          <cell r="KC176" t="str">
            <v>33-1</v>
          </cell>
          <cell r="KD176" t="str">
            <v>H</v>
          </cell>
          <cell r="KM176">
            <v>0</v>
          </cell>
          <cell r="KO176" t="str">
            <v>LP</v>
          </cell>
          <cell r="KX176">
            <v>0.38194444444444453</v>
          </cell>
          <cell r="KY176">
            <v>30</v>
          </cell>
          <cell r="KZ176" t="str">
            <v>H</v>
          </cell>
          <cell r="LI176">
            <v>0.375</v>
          </cell>
          <cell r="LJ176" t="str">
            <v>33-1</v>
          </cell>
          <cell r="LK176" t="str">
            <v>H</v>
          </cell>
          <cell r="NB176">
            <v>0</v>
          </cell>
          <cell r="NC176">
            <v>0</v>
          </cell>
          <cell r="ND176">
            <v>28</v>
          </cell>
          <cell r="NE176">
            <v>28</v>
          </cell>
          <cell r="NF176">
            <v>28</v>
          </cell>
          <cell r="NG176">
            <v>32</v>
          </cell>
          <cell r="NH176" t="str">
            <v>34-1</v>
          </cell>
          <cell r="NI176">
            <v>0</v>
          </cell>
          <cell r="NJ176">
            <v>0</v>
          </cell>
          <cell r="NK176">
            <v>0</v>
          </cell>
          <cell r="NL176">
            <v>28</v>
          </cell>
          <cell r="NM176">
            <v>0</v>
          </cell>
          <cell r="NN176">
            <v>0</v>
          </cell>
          <cell r="NO176">
            <v>0</v>
          </cell>
          <cell r="NP176">
            <v>0</v>
          </cell>
          <cell r="NQ176">
            <v>32</v>
          </cell>
          <cell r="NR176">
            <v>26</v>
          </cell>
          <cell r="NS176">
            <v>32</v>
          </cell>
          <cell r="NT176" t="str">
            <v>34-1</v>
          </cell>
          <cell r="NU176">
            <v>0</v>
          </cell>
          <cell r="NV176">
            <v>0</v>
          </cell>
          <cell r="NW176">
            <v>31</v>
          </cell>
          <cell r="NX176">
            <v>29</v>
          </cell>
          <cell r="NY176">
            <v>32</v>
          </cell>
          <cell r="NZ176" t="str">
            <v>33-1</v>
          </cell>
          <cell r="OA176">
            <v>0</v>
          </cell>
          <cell r="OB176">
            <v>30</v>
          </cell>
          <cell r="OC176" t="str">
            <v>33-1</v>
          </cell>
          <cell r="OD176">
            <v>0</v>
          </cell>
          <cell r="OE176">
            <v>0</v>
          </cell>
          <cell r="OF176">
            <v>0</v>
          </cell>
          <cell r="OH176" t="str">
            <v>LP</v>
          </cell>
          <cell r="OI176" t="str">
            <v>LP</v>
          </cell>
          <cell r="OJ176" t="str">
            <v>TDT</v>
          </cell>
          <cell r="OK176" t="str">
            <v>H</v>
          </cell>
          <cell r="OL176" t="str">
            <v>H</v>
          </cell>
          <cell r="OM176" t="str">
            <v>H</v>
          </cell>
          <cell r="ON176" t="str">
            <v>H</v>
          </cell>
          <cell r="OO176" t="str">
            <v>LP</v>
          </cell>
          <cell r="OP176" t="str">
            <v>LP</v>
          </cell>
          <cell r="OQ176" t="str">
            <v>LP</v>
          </cell>
          <cell r="OR176" t="str">
            <v>TDT</v>
          </cell>
          <cell r="OS176" t="str">
            <v>S</v>
          </cell>
          <cell r="OT176" t="str">
            <v>S</v>
          </cell>
          <cell r="OU176" t="str">
            <v>LP</v>
          </cell>
          <cell r="OV176" t="str">
            <v>LP</v>
          </cell>
          <cell r="OW176" t="str">
            <v>TDT</v>
          </cell>
          <cell r="OX176" t="str">
            <v>H</v>
          </cell>
          <cell r="OY176" t="str">
            <v>H</v>
          </cell>
          <cell r="OZ176" t="str">
            <v>H</v>
          </cell>
          <cell r="PA176" t="str">
            <v>LP</v>
          </cell>
          <cell r="PB176" t="str">
            <v>LP</v>
          </cell>
          <cell r="PC176" t="str">
            <v>TDP</v>
          </cell>
          <cell r="PD176" t="str">
            <v>H</v>
          </cell>
          <cell r="PE176" t="str">
            <v>H</v>
          </cell>
          <cell r="PF176" t="str">
            <v>H</v>
          </cell>
          <cell r="PG176" t="str">
            <v>LP</v>
          </cell>
          <cell r="PH176" t="str">
            <v>H</v>
          </cell>
          <cell r="PI176" t="str">
            <v>H</v>
          </cell>
          <cell r="PJ176">
            <v>0</v>
          </cell>
          <cell r="PK176">
            <v>0</v>
          </cell>
          <cell r="PL176">
            <v>0</v>
          </cell>
          <cell r="PN176">
            <v>0</v>
          </cell>
          <cell r="PO176">
            <v>0</v>
          </cell>
          <cell r="PP176" t="str">
            <v>RISTI PERTIWI</v>
          </cell>
          <cell r="PQ176">
            <v>0</v>
          </cell>
          <cell r="PR176">
            <v>0</v>
          </cell>
          <cell r="PS176">
            <v>0</v>
          </cell>
          <cell r="PT176">
            <v>0</v>
          </cell>
          <cell r="PU176">
            <v>0</v>
          </cell>
          <cell r="PV176">
            <v>0</v>
          </cell>
          <cell r="PW176">
            <v>0</v>
          </cell>
          <cell r="PX176" t="str">
            <v>SALWA NABILA IZZA SALSABILA</v>
          </cell>
          <cell r="PY176">
            <v>0</v>
          </cell>
          <cell r="PZ176">
            <v>0</v>
          </cell>
          <cell r="QA176">
            <v>0</v>
          </cell>
          <cell r="QB176">
            <v>0</v>
          </cell>
          <cell r="QC176" t="str">
            <v>RIZKA ADZKIA HANDOYO</v>
          </cell>
          <cell r="QD176">
            <v>0</v>
          </cell>
          <cell r="QE176">
            <v>0</v>
          </cell>
          <cell r="QF176">
            <v>0</v>
          </cell>
          <cell r="QG176">
            <v>0</v>
          </cell>
          <cell r="QH176">
            <v>0</v>
          </cell>
          <cell r="QI176" t="str">
            <v>SHAFIRA LUTHFIANI</v>
          </cell>
          <cell r="QJ176">
            <v>0</v>
          </cell>
          <cell r="QK176">
            <v>0</v>
          </cell>
          <cell r="QL176">
            <v>0</v>
          </cell>
          <cell r="QM176">
            <v>0</v>
          </cell>
          <cell r="QN176">
            <v>0</v>
          </cell>
          <cell r="QO176">
            <v>0</v>
          </cell>
          <cell r="QP176">
            <v>0</v>
          </cell>
          <cell r="QQ176">
            <v>0</v>
          </cell>
          <cell r="QR176">
            <v>0</v>
          </cell>
          <cell r="QT176">
            <v>0</v>
          </cell>
          <cell r="QU176">
            <v>0</v>
          </cell>
          <cell r="QV176">
            <v>0</v>
          </cell>
          <cell r="QW176">
            <v>0</v>
          </cell>
          <cell r="QX176">
            <v>0</v>
          </cell>
          <cell r="QY176">
            <v>0</v>
          </cell>
          <cell r="QZ176">
            <v>0</v>
          </cell>
          <cell r="RA176">
            <v>0</v>
          </cell>
          <cell r="RB176">
            <v>0</v>
          </cell>
          <cell r="RC176">
            <v>0</v>
          </cell>
          <cell r="RD176">
            <v>0</v>
          </cell>
          <cell r="RE176">
            <v>0</v>
          </cell>
          <cell r="RF176">
            <v>0</v>
          </cell>
          <cell r="RG176">
            <v>0</v>
          </cell>
          <cell r="RH176">
            <v>0</v>
          </cell>
          <cell r="RI176">
            <v>0</v>
          </cell>
          <cell r="RJ176">
            <v>0</v>
          </cell>
          <cell r="RK176">
            <v>0</v>
          </cell>
          <cell r="RL176">
            <v>0</v>
          </cell>
          <cell r="RM176">
            <v>0</v>
          </cell>
          <cell r="RN176">
            <v>0</v>
          </cell>
          <cell r="RO176" t="str">
            <v>QA SCORE</v>
          </cell>
          <cell r="RP176">
            <v>0</v>
          </cell>
          <cell r="RQ176">
            <v>0</v>
          </cell>
          <cell r="RR176">
            <v>0</v>
          </cell>
          <cell r="RS176">
            <v>0</v>
          </cell>
          <cell r="RT176">
            <v>0</v>
          </cell>
          <cell r="RU176">
            <v>0</v>
          </cell>
          <cell r="RV176">
            <v>0</v>
          </cell>
          <cell r="RW176">
            <v>0</v>
          </cell>
          <cell r="RX176">
            <v>0</v>
          </cell>
          <cell r="RZ176">
            <v>0</v>
          </cell>
          <cell r="SA176">
            <v>0</v>
          </cell>
          <cell r="SB176">
            <v>0.41666666666666669</v>
          </cell>
          <cell r="SC176">
            <v>0.38888888888888878</v>
          </cell>
          <cell r="SD176">
            <v>0.38333333333333325</v>
          </cell>
          <cell r="SE176">
            <v>0.37847222222222215</v>
          </cell>
          <cell r="SF176">
            <v>0.37499999999999994</v>
          </cell>
          <cell r="SG176">
            <v>0</v>
          </cell>
          <cell r="SH176">
            <v>0</v>
          </cell>
          <cell r="SI176">
            <v>0</v>
          </cell>
          <cell r="SJ176">
            <v>0.37499999999999994</v>
          </cell>
          <cell r="SK176">
            <v>0</v>
          </cell>
          <cell r="SL176">
            <v>0</v>
          </cell>
          <cell r="SM176">
            <v>0</v>
          </cell>
          <cell r="SN176">
            <v>0</v>
          </cell>
          <cell r="SO176">
            <v>0.37500000000000006</v>
          </cell>
          <cell r="SP176">
            <v>0.38541666666666669</v>
          </cell>
          <cell r="SQ176">
            <v>0.37500000000000006</v>
          </cell>
          <cell r="SR176">
            <v>0.28680555555555554</v>
          </cell>
          <cell r="SS176">
            <v>0</v>
          </cell>
          <cell r="ST176">
            <v>0</v>
          </cell>
          <cell r="SU176">
            <v>0.41666666666666669</v>
          </cell>
          <cell r="SV176">
            <v>0.37847222222222215</v>
          </cell>
          <cell r="SW176">
            <v>1.4125000000000003</v>
          </cell>
          <cell r="SX176">
            <v>0.37638888888888888</v>
          </cell>
          <cell r="SY176">
            <v>0</v>
          </cell>
          <cell r="SZ176">
            <v>0.38194444444444453</v>
          </cell>
          <cell r="TA176">
            <v>0.375</v>
          </cell>
          <cell r="TB176">
            <v>0</v>
          </cell>
          <cell r="TC176">
            <v>0</v>
          </cell>
          <cell r="TD176">
            <v>0</v>
          </cell>
          <cell r="TF176">
            <v>0</v>
          </cell>
          <cell r="TG176">
            <v>0</v>
          </cell>
          <cell r="TH176">
            <v>0</v>
          </cell>
          <cell r="TI176">
            <v>0</v>
          </cell>
          <cell r="TJ176">
            <v>0</v>
          </cell>
          <cell r="TK176">
            <v>0</v>
          </cell>
          <cell r="TL176">
            <v>0</v>
          </cell>
          <cell r="TM176">
            <v>0</v>
          </cell>
          <cell r="TN176">
            <v>0</v>
          </cell>
          <cell r="TO176">
            <v>0</v>
          </cell>
          <cell r="TP176">
            <v>0</v>
          </cell>
          <cell r="TQ176">
            <v>0</v>
          </cell>
          <cell r="TR176">
            <v>0</v>
          </cell>
          <cell r="TS176">
            <v>0</v>
          </cell>
          <cell r="TT176">
            <v>0</v>
          </cell>
          <cell r="TU176">
            <v>0</v>
          </cell>
          <cell r="TV176">
            <v>0</v>
          </cell>
          <cell r="TW176">
            <v>0</v>
          </cell>
          <cell r="TX176">
            <v>0</v>
          </cell>
          <cell r="TY176">
            <v>0</v>
          </cell>
          <cell r="TZ176">
            <v>0</v>
          </cell>
          <cell r="UA176">
            <v>0</v>
          </cell>
          <cell r="UB176">
            <v>0</v>
          </cell>
          <cell r="UC176">
            <v>0</v>
          </cell>
          <cell r="UD176">
            <v>0</v>
          </cell>
          <cell r="UE176">
            <v>0</v>
          </cell>
          <cell r="UF176">
            <v>0</v>
          </cell>
          <cell r="UG176">
            <v>0</v>
          </cell>
          <cell r="UH176">
            <v>0</v>
          </cell>
          <cell r="UI176">
            <v>0</v>
          </cell>
          <cell r="UJ176">
            <v>0</v>
          </cell>
          <cell r="UL176">
            <v>0</v>
          </cell>
          <cell r="UM176">
            <v>0</v>
          </cell>
          <cell r="UN176">
            <v>0</v>
          </cell>
          <cell r="UO176">
            <v>0</v>
          </cell>
          <cell r="UP176">
            <v>0</v>
          </cell>
          <cell r="UQ176">
            <v>0</v>
          </cell>
          <cell r="UR176">
            <v>0</v>
          </cell>
          <cell r="US176">
            <v>0</v>
          </cell>
          <cell r="UT176">
            <v>0</v>
          </cell>
          <cell r="UU176">
            <v>0</v>
          </cell>
          <cell r="UV176">
            <v>0</v>
          </cell>
          <cell r="UW176">
            <v>0</v>
          </cell>
          <cell r="UX176">
            <v>0</v>
          </cell>
          <cell r="UY176">
            <v>0</v>
          </cell>
          <cell r="UZ176">
            <v>0</v>
          </cell>
          <cell r="VA176">
            <v>0</v>
          </cell>
          <cell r="VB176">
            <v>0</v>
          </cell>
          <cell r="VC176">
            <v>0</v>
          </cell>
          <cell r="VD176">
            <v>0</v>
          </cell>
          <cell r="VE176">
            <v>0</v>
          </cell>
          <cell r="VF176">
            <v>0</v>
          </cell>
          <cell r="VG176">
            <v>0</v>
          </cell>
          <cell r="VH176">
            <v>0</v>
          </cell>
          <cell r="VI176">
            <v>0</v>
          </cell>
          <cell r="VJ176">
            <v>0</v>
          </cell>
          <cell r="VK176">
            <v>0</v>
          </cell>
          <cell r="VL176">
            <v>0</v>
          </cell>
          <cell r="VM176">
            <v>0</v>
          </cell>
          <cell r="VN176">
            <v>0</v>
          </cell>
          <cell r="VO176">
            <v>0</v>
          </cell>
          <cell r="VP176">
            <v>0</v>
          </cell>
          <cell r="VR176">
            <v>18</v>
          </cell>
          <cell r="VS176">
            <v>28</v>
          </cell>
          <cell r="VT176">
            <v>16</v>
          </cell>
          <cell r="VU176">
            <v>16</v>
          </cell>
          <cell r="VV176">
            <v>10</v>
          </cell>
          <cell r="VW176">
            <v>2</v>
          </cell>
          <cell r="VX176">
            <v>0</v>
          </cell>
          <cell r="VY176">
            <v>2</v>
          </cell>
          <cell r="VZ176">
            <v>0</v>
          </cell>
          <cell r="WA176">
            <v>0</v>
          </cell>
          <cell r="WB176">
            <v>0</v>
          </cell>
          <cell r="WC176">
            <v>0</v>
          </cell>
          <cell r="WD176">
            <v>2</v>
          </cell>
          <cell r="WE176">
            <v>0</v>
          </cell>
          <cell r="WF176">
            <v>0</v>
          </cell>
          <cell r="WG176">
            <v>0</v>
          </cell>
          <cell r="WH176">
            <v>0</v>
          </cell>
          <cell r="WI176">
            <v>0</v>
          </cell>
          <cell r="WJ176">
            <v>0</v>
          </cell>
          <cell r="WK176">
            <v>0</v>
          </cell>
          <cell r="WL176">
            <v>0</v>
          </cell>
          <cell r="WM176">
            <v>0</v>
          </cell>
          <cell r="WN176">
            <v>0</v>
          </cell>
          <cell r="WO176">
            <v>4</v>
          </cell>
          <cell r="WP176">
            <v>0</v>
          </cell>
          <cell r="WQ176">
            <v>3</v>
          </cell>
          <cell r="WR176">
            <v>1</v>
          </cell>
          <cell r="WS176">
            <v>4</v>
          </cell>
          <cell r="WT176">
            <v>0</v>
          </cell>
          <cell r="WU176">
            <v>0</v>
          </cell>
          <cell r="WV176">
            <v>0</v>
          </cell>
          <cell r="WW176">
            <v>0</v>
          </cell>
          <cell r="WX176">
            <v>0</v>
          </cell>
          <cell r="WY176">
            <v>1</v>
          </cell>
          <cell r="WZ176">
            <v>0</v>
          </cell>
          <cell r="XA176">
            <v>0</v>
          </cell>
          <cell r="XB176">
            <v>0</v>
          </cell>
          <cell r="XC176">
            <v>0</v>
          </cell>
          <cell r="XD176">
            <v>1</v>
          </cell>
          <cell r="XE176">
            <v>0</v>
          </cell>
          <cell r="XF176">
            <v>0</v>
          </cell>
          <cell r="XG176">
            <v>0</v>
          </cell>
          <cell r="XH176">
            <v>0</v>
          </cell>
          <cell r="XI176">
            <v>0</v>
          </cell>
          <cell r="XJ176">
            <v>1</v>
          </cell>
          <cell r="XK176">
            <v>5</v>
          </cell>
          <cell r="XL176">
            <v>5</v>
          </cell>
          <cell r="XM176">
            <v>6</v>
          </cell>
          <cell r="XN176">
            <v>16</v>
          </cell>
          <cell r="XO176">
            <v>0</v>
          </cell>
          <cell r="XP176">
            <v>2</v>
          </cell>
          <cell r="XQ176">
            <v>0</v>
          </cell>
          <cell r="XR176">
            <v>2</v>
          </cell>
          <cell r="XS176">
            <v>0</v>
          </cell>
          <cell r="XT176">
            <v>0</v>
          </cell>
          <cell r="XU176">
            <v>0</v>
          </cell>
          <cell r="XV176">
            <v>0</v>
          </cell>
          <cell r="XW176">
            <v>5</v>
          </cell>
          <cell r="XX176">
            <v>3</v>
          </cell>
          <cell r="XY176">
            <v>3</v>
          </cell>
          <cell r="XZ176">
            <v>11</v>
          </cell>
          <cell r="YA176">
            <v>0</v>
          </cell>
          <cell r="YB176">
            <v>0</v>
          </cell>
          <cell r="YC176">
            <v>0</v>
          </cell>
          <cell r="YD176">
            <v>0</v>
          </cell>
          <cell r="YE176">
            <v>0</v>
          </cell>
          <cell r="YF176">
            <v>34</v>
          </cell>
          <cell r="YG176">
            <v>1</v>
          </cell>
          <cell r="YH176">
            <v>0.7142857142857143</v>
          </cell>
          <cell r="YI176">
            <v>1</v>
          </cell>
          <cell r="YJ176">
            <v>0.88888888888888884</v>
          </cell>
          <cell r="YL176">
            <v>0.875</v>
          </cell>
          <cell r="YM176" t="str">
            <v>A</v>
          </cell>
          <cell r="YN176">
            <v>0.875</v>
          </cell>
          <cell r="YO176">
            <v>2</v>
          </cell>
          <cell r="YP176">
            <v>0.88888888888888884</v>
          </cell>
        </row>
        <row r="177">
          <cell r="B177" t="str">
            <v>DONA AYU DEHAZ</v>
          </cell>
          <cell r="C177">
            <v>156541</v>
          </cell>
          <cell r="D177" t="str">
            <v>4</v>
          </cell>
          <cell r="E177" t="str">
            <v>ISLAM</v>
          </cell>
          <cell r="F177" t="str">
            <v>PHL</v>
          </cell>
          <cell r="G177" t="str">
            <v>PREPAID</v>
          </cell>
          <cell r="J177">
            <v>19232997</v>
          </cell>
          <cell r="K177">
            <v>570128</v>
          </cell>
          <cell r="L177" t="str">
            <v>PEREMPUAN</v>
          </cell>
          <cell r="M177" t="str">
            <v>AGENT PREPAID</v>
          </cell>
          <cell r="N177" t="str">
            <v>IMAN RINALDI</v>
          </cell>
          <cell r="O177" t="str">
            <v>RIKA RIANY</v>
          </cell>
          <cell r="Q177">
            <v>0.37500000000000006</v>
          </cell>
          <cell r="R177">
            <v>26</v>
          </cell>
          <cell r="S177" t="str">
            <v>H</v>
          </cell>
          <cell r="AB177">
            <v>0.41666666666666669</v>
          </cell>
          <cell r="AC177">
            <v>28</v>
          </cell>
          <cell r="AD177" t="str">
            <v>H</v>
          </cell>
          <cell r="AM177">
            <v>0.38750000000000001</v>
          </cell>
          <cell r="AN177">
            <v>32</v>
          </cell>
          <cell r="AO177" t="str">
            <v>H</v>
          </cell>
          <cell r="AX177">
            <v>0.37500000000000006</v>
          </cell>
          <cell r="AY177" t="str">
            <v>33-1</v>
          </cell>
          <cell r="AZ177" t="str">
            <v>H</v>
          </cell>
          <cell r="BI177">
            <v>0</v>
          </cell>
          <cell r="BK177" t="str">
            <v>LP</v>
          </cell>
          <cell r="BT177">
            <v>0</v>
          </cell>
          <cell r="BV177" t="str">
            <v>TLPL</v>
          </cell>
          <cell r="BW177" t="str">
            <v>RIZKA ADZKIA HANDOYO</v>
          </cell>
          <cell r="BX177" t="str">
            <v>KETEPATAN LOGIN</v>
          </cell>
          <cell r="CE177">
            <v>0.37708333333333344</v>
          </cell>
          <cell r="CF177" t="str">
            <v>33-1</v>
          </cell>
          <cell r="CG177" t="str">
            <v>TLPM</v>
          </cell>
          <cell r="CH177" t="str">
            <v>RIZKA ADZKIA HANDOYO</v>
          </cell>
          <cell r="CI177" t="str">
            <v>KETEPATAN LOGIN</v>
          </cell>
          <cell r="CP177">
            <v>0.38541666666666669</v>
          </cell>
          <cell r="CQ177">
            <v>25</v>
          </cell>
          <cell r="CR177" t="str">
            <v>H</v>
          </cell>
          <cell r="DA177">
            <v>0.39097222222222222</v>
          </cell>
          <cell r="DB177">
            <v>28</v>
          </cell>
          <cell r="DC177" t="str">
            <v>H</v>
          </cell>
          <cell r="DL177">
            <v>0.38194444444444442</v>
          </cell>
          <cell r="DM177">
            <v>32</v>
          </cell>
          <cell r="DN177" t="str">
            <v>H</v>
          </cell>
          <cell r="DW177">
            <v>0.3756944444444445</v>
          </cell>
          <cell r="DX177" t="str">
            <v>34-1</v>
          </cell>
          <cell r="DY177" t="str">
            <v>H</v>
          </cell>
          <cell r="EH177">
            <v>0</v>
          </cell>
          <cell r="EJ177" t="str">
            <v>LP</v>
          </cell>
          <cell r="ES177">
            <v>0</v>
          </cell>
          <cell r="EU177" t="str">
            <v>LP</v>
          </cell>
          <cell r="FD177">
            <v>0.375</v>
          </cell>
          <cell r="FE177">
            <v>22</v>
          </cell>
          <cell r="FF177" t="str">
            <v>H</v>
          </cell>
          <cell r="FO177">
            <v>0.37500000000000006</v>
          </cell>
          <cell r="FP177">
            <v>29</v>
          </cell>
          <cell r="FQ177" t="str">
            <v>H</v>
          </cell>
          <cell r="FZ177">
            <v>0.37499999999999994</v>
          </cell>
          <cell r="GA177" t="str">
            <v>33-1</v>
          </cell>
          <cell r="GB177" t="str">
            <v>H</v>
          </cell>
          <cell r="GK177">
            <v>0</v>
          </cell>
          <cell r="GM177" t="str">
            <v>LP</v>
          </cell>
          <cell r="GV177">
            <v>0.37499999999999994</v>
          </cell>
          <cell r="GW177">
            <v>28</v>
          </cell>
          <cell r="GX177" t="str">
            <v>TDT</v>
          </cell>
          <cell r="GY177" t="str">
            <v>TRESNA NURAHMA DEWI</v>
          </cell>
          <cell r="HG177">
            <v>1.379861111111111</v>
          </cell>
          <cell r="HH177">
            <v>28</v>
          </cell>
          <cell r="HI177" t="str">
            <v>H</v>
          </cell>
          <cell r="HR177">
            <v>0.37638888888888888</v>
          </cell>
          <cell r="HS177" t="str">
            <v>33-1</v>
          </cell>
          <cell r="HT177" t="str">
            <v>H</v>
          </cell>
          <cell r="IC177">
            <v>0</v>
          </cell>
          <cell r="IE177" t="str">
            <v>LP</v>
          </cell>
          <cell r="IN177">
            <v>0</v>
          </cell>
          <cell r="IP177" t="str">
            <v>LP</v>
          </cell>
          <cell r="JF177">
            <v>0.37777777777777771</v>
          </cell>
          <cell r="JG177">
            <v>25</v>
          </cell>
          <cell r="JH177" t="str">
            <v>H</v>
          </cell>
          <cell r="JQ177">
            <v>0.41250000000000003</v>
          </cell>
          <cell r="JR177">
            <v>29</v>
          </cell>
          <cell r="JS177" t="str">
            <v>H</v>
          </cell>
          <cell r="KB177">
            <v>0.37499999999999994</v>
          </cell>
          <cell r="KC177" t="str">
            <v>34-1</v>
          </cell>
          <cell r="KD177" t="str">
            <v>H</v>
          </cell>
          <cell r="KM177">
            <v>0</v>
          </cell>
          <cell r="KO177" t="str">
            <v>LP</v>
          </cell>
          <cell r="KX177">
            <v>0</v>
          </cell>
          <cell r="KZ177" t="str">
            <v>LP</v>
          </cell>
          <cell r="LI177">
            <v>0.375</v>
          </cell>
          <cell r="LJ177">
            <v>22</v>
          </cell>
          <cell r="LK177" t="str">
            <v>H</v>
          </cell>
          <cell r="NB177">
            <v>26</v>
          </cell>
          <cell r="NC177">
            <v>28</v>
          </cell>
          <cell r="ND177">
            <v>32</v>
          </cell>
          <cell r="NE177" t="str">
            <v>33-1</v>
          </cell>
          <cell r="NF177">
            <v>0</v>
          </cell>
          <cell r="NG177">
            <v>0</v>
          </cell>
          <cell r="NH177" t="str">
            <v>33-1</v>
          </cell>
          <cell r="NI177">
            <v>25</v>
          </cell>
          <cell r="NJ177">
            <v>28</v>
          </cell>
          <cell r="NK177">
            <v>32</v>
          </cell>
          <cell r="NL177" t="str">
            <v>34-1</v>
          </cell>
          <cell r="NM177">
            <v>0</v>
          </cell>
          <cell r="NN177">
            <v>0</v>
          </cell>
          <cell r="NO177">
            <v>22</v>
          </cell>
          <cell r="NP177">
            <v>29</v>
          </cell>
          <cell r="NQ177" t="str">
            <v>33-1</v>
          </cell>
          <cell r="NR177">
            <v>0</v>
          </cell>
          <cell r="NS177">
            <v>28</v>
          </cell>
          <cell r="NT177">
            <v>28</v>
          </cell>
          <cell r="NU177" t="str">
            <v>33-1</v>
          </cell>
          <cell r="NV177">
            <v>0</v>
          </cell>
          <cell r="NW177">
            <v>0</v>
          </cell>
          <cell r="NX177">
            <v>25</v>
          </cell>
          <cell r="NY177">
            <v>29</v>
          </cell>
          <cell r="NZ177" t="str">
            <v>34-1</v>
          </cell>
          <cell r="OA177">
            <v>0</v>
          </cell>
          <cell r="OB177">
            <v>0</v>
          </cell>
          <cell r="OC177">
            <v>22</v>
          </cell>
          <cell r="OD177">
            <v>0</v>
          </cell>
          <cell r="OE177">
            <v>0</v>
          </cell>
          <cell r="OF177">
            <v>0</v>
          </cell>
          <cell r="OH177" t="str">
            <v>H</v>
          </cell>
          <cell r="OI177" t="str">
            <v>H</v>
          </cell>
          <cell r="OJ177" t="str">
            <v>H</v>
          </cell>
          <cell r="OK177" t="str">
            <v>H</v>
          </cell>
          <cell r="OL177" t="str">
            <v>LP</v>
          </cell>
          <cell r="OM177" t="str">
            <v>TLPL</v>
          </cell>
          <cell r="ON177" t="str">
            <v>TLPM</v>
          </cell>
          <cell r="OO177" t="str">
            <v>H</v>
          </cell>
          <cell r="OP177" t="str">
            <v>H</v>
          </cell>
          <cell r="OQ177" t="str">
            <v>H</v>
          </cell>
          <cell r="OR177" t="str">
            <v>H</v>
          </cell>
          <cell r="OS177" t="str">
            <v>LP</v>
          </cell>
          <cell r="OT177" t="str">
            <v>LP</v>
          </cell>
          <cell r="OU177" t="str">
            <v>H</v>
          </cell>
          <cell r="OV177" t="str">
            <v>H</v>
          </cell>
          <cell r="OW177" t="str">
            <v>H</v>
          </cell>
          <cell r="OX177" t="str">
            <v>LP</v>
          </cell>
          <cell r="OY177" t="str">
            <v>TDT</v>
          </cell>
          <cell r="OZ177" t="str">
            <v>H</v>
          </cell>
          <cell r="PA177" t="str">
            <v>H</v>
          </cell>
          <cell r="PB177" t="str">
            <v>LP</v>
          </cell>
          <cell r="PC177" t="str">
            <v>LP</v>
          </cell>
          <cell r="PD177" t="str">
            <v>H</v>
          </cell>
          <cell r="PE177" t="str">
            <v>H</v>
          </cell>
          <cell r="PF177" t="str">
            <v>H</v>
          </cell>
          <cell r="PG177" t="str">
            <v>LP</v>
          </cell>
          <cell r="PH177" t="str">
            <v>LP</v>
          </cell>
          <cell r="PI177" t="str">
            <v>H</v>
          </cell>
          <cell r="PJ177">
            <v>0</v>
          </cell>
          <cell r="PK177">
            <v>0</v>
          </cell>
          <cell r="PL177">
            <v>0</v>
          </cell>
          <cell r="PN177">
            <v>0</v>
          </cell>
          <cell r="PO177">
            <v>0</v>
          </cell>
          <cell r="PP177">
            <v>0</v>
          </cell>
          <cell r="PQ177">
            <v>0</v>
          </cell>
          <cell r="PR177">
            <v>0</v>
          </cell>
          <cell r="PS177" t="str">
            <v>RIZKA ADZKIA HANDOYO</v>
          </cell>
          <cell r="PT177" t="str">
            <v>RIZKA ADZKIA HANDOYO</v>
          </cell>
          <cell r="PU177">
            <v>0</v>
          </cell>
          <cell r="PV177">
            <v>0</v>
          </cell>
          <cell r="PW177">
            <v>0</v>
          </cell>
          <cell r="PX177">
            <v>0</v>
          </cell>
          <cell r="PY177">
            <v>0</v>
          </cell>
          <cell r="PZ177">
            <v>0</v>
          </cell>
          <cell r="QA177">
            <v>0</v>
          </cell>
          <cell r="QB177">
            <v>0</v>
          </cell>
          <cell r="QC177">
            <v>0</v>
          </cell>
          <cell r="QD177">
            <v>0</v>
          </cell>
          <cell r="QE177" t="str">
            <v>TRESNA NURAHMA DEWI</v>
          </cell>
          <cell r="QF177">
            <v>0</v>
          </cell>
          <cell r="QG177">
            <v>0</v>
          </cell>
          <cell r="QH177">
            <v>0</v>
          </cell>
          <cell r="QI177">
            <v>0</v>
          </cell>
          <cell r="QJ177">
            <v>0</v>
          </cell>
          <cell r="QK177">
            <v>0</v>
          </cell>
          <cell r="QL177">
            <v>0</v>
          </cell>
          <cell r="QM177">
            <v>0</v>
          </cell>
          <cell r="QN177">
            <v>0</v>
          </cell>
          <cell r="QO177">
            <v>0</v>
          </cell>
          <cell r="QP177">
            <v>0</v>
          </cell>
          <cell r="QQ177">
            <v>0</v>
          </cell>
          <cell r="QR177">
            <v>0</v>
          </cell>
          <cell r="QT177">
            <v>0</v>
          </cell>
          <cell r="QU177">
            <v>0</v>
          </cell>
          <cell r="QV177">
            <v>0</v>
          </cell>
          <cell r="QW177">
            <v>0</v>
          </cell>
          <cell r="QX177">
            <v>0</v>
          </cell>
          <cell r="QY177" t="str">
            <v>KETEPATAN LOGIN</v>
          </cell>
          <cell r="QZ177" t="str">
            <v>KETEPATAN LOGIN</v>
          </cell>
          <cell r="RA177">
            <v>0</v>
          </cell>
          <cell r="RB177">
            <v>0</v>
          </cell>
          <cell r="RC177">
            <v>0</v>
          </cell>
          <cell r="RD177">
            <v>0</v>
          </cell>
          <cell r="RE177">
            <v>0</v>
          </cell>
          <cell r="RF177">
            <v>0</v>
          </cell>
          <cell r="RG177">
            <v>0</v>
          </cell>
          <cell r="RH177">
            <v>0</v>
          </cell>
          <cell r="RI177">
            <v>0</v>
          </cell>
          <cell r="RJ177">
            <v>0</v>
          </cell>
          <cell r="RK177">
            <v>0</v>
          </cell>
          <cell r="RL177">
            <v>0</v>
          </cell>
          <cell r="RM177">
            <v>0</v>
          </cell>
          <cell r="RN177">
            <v>0</v>
          </cell>
          <cell r="RO177">
            <v>0</v>
          </cell>
          <cell r="RP177">
            <v>0</v>
          </cell>
          <cell r="RQ177">
            <v>0</v>
          </cell>
          <cell r="RR177">
            <v>0</v>
          </cell>
          <cell r="RS177">
            <v>0</v>
          </cell>
          <cell r="RT177">
            <v>0</v>
          </cell>
          <cell r="RU177">
            <v>0</v>
          </cell>
          <cell r="RV177">
            <v>0</v>
          </cell>
          <cell r="RW177">
            <v>0</v>
          </cell>
          <cell r="RX177">
            <v>0</v>
          </cell>
          <cell r="RZ177">
            <v>0.37500000000000006</v>
          </cell>
          <cell r="SA177">
            <v>0.41666666666666669</v>
          </cell>
          <cell r="SB177">
            <v>0.38750000000000001</v>
          </cell>
          <cell r="SC177">
            <v>0.37500000000000006</v>
          </cell>
          <cell r="SD177">
            <v>0</v>
          </cell>
          <cell r="SE177">
            <v>0</v>
          </cell>
          <cell r="SF177">
            <v>0.37708333333333344</v>
          </cell>
          <cell r="SG177">
            <v>0.38541666666666669</v>
          </cell>
          <cell r="SH177">
            <v>0.39097222222222222</v>
          </cell>
          <cell r="SI177">
            <v>0.38194444444444442</v>
          </cell>
          <cell r="SJ177">
            <v>0.3756944444444445</v>
          </cell>
          <cell r="SK177">
            <v>0</v>
          </cell>
          <cell r="SL177">
            <v>0</v>
          </cell>
          <cell r="SM177">
            <v>0.375</v>
          </cell>
          <cell r="SN177">
            <v>0.37500000000000006</v>
          </cell>
          <cell r="SO177">
            <v>0.37499999999999994</v>
          </cell>
          <cell r="SP177">
            <v>0</v>
          </cell>
          <cell r="SQ177">
            <v>0.37499999999999994</v>
          </cell>
          <cell r="SR177">
            <v>1.379861111111111</v>
          </cell>
          <cell r="SS177">
            <v>0.37638888888888888</v>
          </cell>
          <cell r="ST177">
            <v>0</v>
          </cell>
          <cell r="SU177">
            <v>0</v>
          </cell>
          <cell r="SV177">
            <v>0.37777777777777771</v>
          </cell>
          <cell r="SW177">
            <v>0.41250000000000003</v>
          </cell>
          <cell r="SX177">
            <v>0.37499999999999994</v>
          </cell>
          <cell r="SY177">
            <v>0</v>
          </cell>
          <cell r="SZ177">
            <v>0</v>
          </cell>
          <cell r="TA177">
            <v>0.375</v>
          </cell>
          <cell r="TB177">
            <v>0</v>
          </cell>
          <cell r="TC177">
            <v>0</v>
          </cell>
          <cell r="TD177">
            <v>0</v>
          </cell>
          <cell r="TF177">
            <v>0</v>
          </cell>
          <cell r="TG177">
            <v>0</v>
          </cell>
          <cell r="TH177">
            <v>0</v>
          </cell>
          <cell r="TI177">
            <v>0</v>
          </cell>
          <cell r="TJ177">
            <v>0</v>
          </cell>
          <cell r="TK177">
            <v>0</v>
          </cell>
          <cell r="TL177">
            <v>0</v>
          </cell>
          <cell r="TM177">
            <v>0</v>
          </cell>
          <cell r="TN177">
            <v>0</v>
          </cell>
          <cell r="TO177">
            <v>0</v>
          </cell>
          <cell r="TP177">
            <v>0</v>
          </cell>
          <cell r="TQ177">
            <v>0</v>
          </cell>
          <cell r="TR177">
            <v>0</v>
          </cell>
          <cell r="TS177">
            <v>0</v>
          </cell>
          <cell r="TT177">
            <v>0</v>
          </cell>
          <cell r="TU177">
            <v>0</v>
          </cell>
          <cell r="TV177">
            <v>0</v>
          </cell>
          <cell r="TW177">
            <v>0</v>
          </cell>
          <cell r="TX177">
            <v>0</v>
          </cell>
          <cell r="TY177">
            <v>0</v>
          </cell>
          <cell r="TZ177">
            <v>0</v>
          </cell>
          <cell r="UA177">
            <v>0</v>
          </cell>
          <cell r="UB177">
            <v>0</v>
          </cell>
          <cell r="UC177">
            <v>0</v>
          </cell>
          <cell r="UD177">
            <v>0</v>
          </cell>
          <cell r="UE177">
            <v>0</v>
          </cell>
          <cell r="UF177">
            <v>0</v>
          </cell>
          <cell r="UG177">
            <v>0</v>
          </cell>
          <cell r="UH177">
            <v>0</v>
          </cell>
          <cell r="UI177">
            <v>0</v>
          </cell>
          <cell r="UJ177">
            <v>0</v>
          </cell>
          <cell r="UL177">
            <v>0</v>
          </cell>
          <cell r="UM177">
            <v>0</v>
          </cell>
          <cell r="UN177">
            <v>0</v>
          </cell>
          <cell r="UO177">
            <v>0</v>
          </cell>
          <cell r="UP177">
            <v>0</v>
          </cell>
          <cell r="UQ177">
            <v>0</v>
          </cell>
          <cell r="UR177">
            <v>0</v>
          </cell>
          <cell r="US177">
            <v>0</v>
          </cell>
          <cell r="UT177">
            <v>0</v>
          </cell>
          <cell r="UU177">
            <v>0</v>
          </cell>
          <cell r="UV177">
            <v>0</v>
          </cell>
          <cell r="UW177">
            <v>0</v>
          </cell>
          <cell r="UX177">
            <v>0</v>
          </cell>
          <cell r="UY177">
            <v>0</v>
          </cell>
          <cell r="UZ177">
            <v>0</v>
          </cell>
          <cell r="VA177">
            <v>0</v>
          </cell>
          <cell r="VB177">
            <v>0</v>
          </cell>
          <cell r="VC177">
            <v>0</v>
          </cell>
          <cell r="VD177">
            <v>0</v>
          </cell>
          <cell r="VE177">
            <v>0</v>
          </cell>
          <cell r="VF177">
            <v>0</v>
          </cell>
          <cell r="VG177">
            <v>0</v>
          </cell>
          <cell r="VH177">
            <v>0</v>
          </cell>
          <cell r="VI177">
            <v>0</v>
          </cell>
          <cell r="VJ177">
            <v>0</v>
          </cell>
          <cell r="VK177">
            <v>0</v>
          </cell>
          <cell r="VL177">
            <v>0</v>
          </cell>
          <cell r="VM177">
            <v>0</v>
          </cell>
          <cell r="VN177">
            <v>0</v>
          </cell>
          <cell r="VO177">
            <v>0</v>
          </cell>
          <cell r="VP177">
            <v>0</v>
          </cell>
          <cell r="VR177">
            <v>19</v>
          </cell>
          <cell r="VS177">
            <v>28</v>
          </cell>
          <cell r="VT177">
            <v>19</v>
          </cell>
          <cell r="VU177">
            <v>19</v>
          </cell>
          <cell r="VV177">
            <v>9</v>
          </cell>
          <cell r="VW177">
            <v>0</v>
          </cell>
          <cell r="VX177">
            <v>0</v>
          </cell>
          <cell r="VY177">
            <v>0</v>
          </cell>
          <cell r="VZ177">
            <v>0</v>
          </cell>
          <cell r="WA177">
            <v>0</v>
          </cell>
          <cell r="WB177">
            <v>0</v>
          </cell>
          <cell r="WC177">
            <v>0</v>
          </cell>
          <cell r="WD177">
            <v>0</v>
          </cell>
          <cell r="WE177">
            <v>0</v>
          </cell>
          <cell r="WF177">
            <v>0</v>
          </cell>
          <cell r="WG177">
            <v>0</v>
          </cell>
          <cell r="WH177">
            <v>0</v>
          </cell>
          <cell r="WI177">
            <v>0</v>
          </cell>
          <cell r="WJ177">
            <v>0</v>
          </cell>
          <cell r="WK177">
            <v>0</v>
          </cell>
          <cell r="WL177">
            <v>0</v>
          </cell>
          <cell r="WM177">
            <v>0</v>
          </cell>
          <cell r="WN177">
            <v>0</v>
          </cell>
          <cell r="WO177">
            <v>6</v>
          </cell>
          <cell r="WP177">
            <v>0</v>
          </cell>
          <cell r="WQ177">
            <v>1</v>
          </cell>
          <cell r="WR177">
            <v>0</v>
          </cell>
          <cell r="WS177">
            <v>1</v>
          </cell>
          <cell r="WT177">
            <v>1</v>
          </cell>
          <cell r="WU177">
            <v>1</v>
          </cell>
          <cell r="WV177">
            <v>0</v>
          </cell>
          <cell r="WW177">
            <v>0</v>
          </cell>
          <cell r="WX177">
            <v>2</v>
          </cell>
          <cell r="WY177">
            <v>2</v>
          </cell>
          <cell r="WZ177">
            <v>0</v>
          </cell>
          <cell r="XA177">
            <v>2</v>
          </cell>
          <cell r="XB177">
            <v>0</v>
          </cell>
          <cell r="XC177">
            <v>0</v>
          </cell>
          <cell r="XD177">
            <v>0</v>
          </cell>
          <cell r="XE177">
            <v>0</v>
          </cell>
          <cell r="XF177">
            <v>0</v>
          </cell>
          <cell r="XG177">
            <v>0</v>
          </cell>
          <cell r="XH177">
            <v>0</v>
          </cell>
          <cell r="XI177">
            <v>0</v>
          </cell>
          <cell r="XJ177">
            <v>2</v>
          </cell>
          <cell r="XK177">
            <v>8</v>
          </cell>
          <cell r="XL177">
            <v>7</v>
          </cell>
          <cell r="XM177">
            <v>4</v>
          </cell>
          <cell r="XN177">
            <v>19</v>
          </cell>
          <cell r="XO177">
            <v>0</v>
          </cell>
          <cell r="XP177">
            <v>0</v>
          </cell>
          <cell r="XQ177">
            <v>0</v>
          </cell>
          <cell r="XR177">
            <v>0</v>
          </cell>
          <cell r="XS177">
            <v>0</v>
          </cell>
          <cell r="XT177">
            <v>0</v>
          </cell>
          <cell r="XU177">
            <v>0</v>
          </cell>
          <cell r="XV177">
            <v>0</v>
          </cell>
          <cell r="XW177">
            <v>1</v>
          </cell>
          <cell r="XX177">
            <v>3</v>
          </cell>
          <cell r="XY177">
            <v>3</v>
          </cell>
          <cell r="XZ177">
            <v>7</v>
          </cell>
          <cell r="YA177">
            <v>0</v>
          </cell>
          <cell r="YB177">
            <v>0</v>
          </cell>
          <cell r="YC177">
            <v>0</v>
          </cell>
          <cell r="YD177">
            <v>0</v>
          </cell>
          <cell r="YE177">
            <v>0</v>
          </cell>
          <cell r="YF177">
            <v>38</v>
          </cell>
          <cell r="YG177">
            <v>1</v>
          </cell>
          <cell r="YH177">
            <v>1</v>
          </cell>
          <cell r="YI177">
            <v>1</v>
          </cell>
          <cell r="YJ177">
            <v>1</v>
          </cell>
          <cell r="YL177">
            <v>1</v>
          </cell>
          <cell r="YM177" t="str">
            <v>A</v>
          </cell>
          <cell r="YN177">
            <v>1</v>
          </cell>
          <cell r="YO177">
            <v>0</v>
          </cell>
          <cell r="YP177">
            <v>1</v>
          </cell>
        </row>
        <row r="178">
          <cell r="B178" t="str">
            <v>ASEP DENI KURNIADI</v>
          </cell>
          <cell r="C178">
            <v>168484</v>
          </cell>
          <cell r="D178" t="str">
            <v>2</v>
          </cell>
          <cell r="E178" t="str">
            <v>ISLAM</v>
          </cell>
          <cell r="F178" t="str">
            <v>PHL</v>
          </cell>
          <cell r="G178" t="str">
            <v>PREPAID</v>
          </cell>
          <cell r="J178">
            <v>20236803</v>
          </cell>
          <cell r="K178">
            <v>570261</v>
          </cell>
          <cell r="L178" t="str">
            <v>LAKI-LAKI</v>
          </cell>
          <cell r="M178" t="str">
            <v>AGENT PREPAID</v>
          </cell>
          <cell r="N178" t="str">
            <v>FREDY CAHYADI</v>
          </cell>
          <cell r="O178" t="str">
            <v>RIKA RIANY</v>
          </cell>
          <cell r="Q178">
            <v>0</v>
          </cell>
          <cell r="S178" t="str">
            <v>LL</v>
          </cell>
          <cell r="AB178">
            <v>0.40555555555555545</v>
          </cell>
          <cell r="AC178">
            <v>56</v>
          </cell>
          <cell r="AD178" t="str">
            <v>H</v>
          </cell>
          <cell r="AM178">
            <v>0.37500000000000006</v>
          </cell>
          <cell r="AN178">
            <v>64</v>
          </cell>
          <cell r="AO178" t="str">
            <v>H</v>
          </cell>
          <cell r="AX178">
            <v>0.37500000000000006</v>
          </cell>
          <cell r="AY178">
            <v>64</v>
          </cell>
          <cell r="AZ178" t="str">
            <v>TDP</v>
          </cell>
          <cell r="BA178" t="str">
            <v>ANDHIKA EKKY PUTRO</v>
          </cell>
          <cell r="BB178" t="str">
            <v>CES</v>
          </cell>
          <cell r="BI178">
            <v>0</v>
          </cell>
          <cell r="BK178" t="str">
            <v>LL</v>
          </cell>
          <cell r="BT178">
            <v>0</v>
          </cell>
          <cell r="BV178" t="str">
            <v>LL</v>
          </cell>
          <cell r="CE178">
            <v>0.3784722222222221</v>
          </cell>
          <cell r="CF178">
            <v>56</v>
          </cell>
          <cell r="CG178" t="str">
            <v>H</v>
          </cell>
          <cell r="CP178">
            <v>0.3652777777777777</v>
          </cell>
          <cell r="CQ178">
            <v>60</v>
          </cell>
          <cell r="CR178" t="str">
            <v>H</v>
          </cell>
          <cell r="DA178">
            <v>0.37500000000000006</v>
          </cell>
          <cell r="DB178">
            <v>64</v>
          </cell>
          <cell r="DC178" t="str">
            <v>H</v>
          </cell>
          <cell r="DL178">
            <v>0.37708333333333333</v>
          </cell>
          <cell r="DM178">
            <v>60</v>
          </cell>
          <cell r="DN178" t="str">
            <v>TDP</v>
          </cell>
          <cell r="DO178" t="str">
            <v>ARTHUR PRATAMA HAMONANGAN N</v>
          </cell>
          <cell r="DP178" t="str">
            <v>QA SCORE</v>
          </cell>
          <cell r="DW178">
            <v>0</v>
          </cell>
          <cell r="DY178" t="str">
            <v>LL</v>
          </cell>
          <cell r="EH178">
            <v>0.375</v>
          </cell>
          <cell r="EI178">
            <v>56</v>
          </cell>
          <cell r="EJ178" t="str">
            <v>H</v>
          </cell>
          <cell r="ES178">
            <v>0.375</v>
          </cell>
          <cell r="ET178">
            <v>58</v>
          </cell>
          <cell r="EU178" t="str">
            <v>H</v>
          </cell>
          <cell r="FD178">
            <v>0.375</v>
          </cell>
          <cell r="FE178">
            <v>68</v>
          </cell>
          <cell r="FF178" t="str">
            <v>H</v>
          </cell>
          <cell r="FO178">
            <v>0.375</v>
          </cell>
          <cell r="FP178">
            <v>58</v>
          </cell>
          <cell r="FQ178" t="str">
            <v>TDP</v>
          </cell>
          <cell r="FR178" t="str">
            <v>CHRIST YESAYA</v>
          </cell>
          <cell r="FS178" t="str">
            <v>NPS</v>
          </cell>
          <cell r="FZ178">
            <v>0</v>
          </cell>
          <cell r="GB178" t="str">
            <v>LL</v>
          </cell>
          <cell r="GK178">
            <v>0</v>
          </cell>
          <cell r="GM178" t="str">
            <v>LL</v>
          </cell>
          <cell r="GV178">
            <v>0.375</v>
          </cell>
          <cell r="GW178">
            <v>56</v>
          </cell>
          <cell r="GX178" t="str">
            <v>H</v>
          </cell>
          <cell r="HG178">
            <v>0.37777777777777777</v>
          </cell>
          <cell r="HH178">
            <v>58</v>
          </cell>
          <cell r="HI178" t="str">
            <v>H</v>
          </cell>
          <cell r="HR178">
            <v>0.37500000000000006</v>
          </cell>
          <cell r="HS178">
            <v>68</v>
          </cell>
          <cell r="HT178" t="str">
            <v>H</v>
          </cell>
          <cell r="IC178">
            <v>0.37500000000000006</v>
          </cell>
          <cell r="ID178">
            <v>64</v>
          </cell>
          <cell r="IE178" t="str">
            <v>TDT</v>
          </cell>
          <cell r="IF178" t="str">
            <v>MUHAMAD IQBAL PEBRIANSAH</v>
          </cell>
          <cell r="IN178">
            <v>0</v>
          </cell>
          <cell r="IP178" t="str">
            <v>LL</v>
          </cell>
          <cell r="JF178">
            <v>0.37569444444444444</v>
          </cell>
          <cell r="JG178">
            <v>58</v>
          </cell>
          <cell r="JH178" t="str">
            <v>H</v>
          </cell>
          <cell r="JQ178">
            <v>0.41875000000000001</v>
          </cell>
          <cell r="JR178">
            <v>62</v>
          </cell>
          <cell r="JS178" t="str">
            <v>H</v>
          </cell>
          <cell r="KB178">
            <v>0.36458333333333331</v>
          </cell>
          <cell r="KC178">
            <v>68</v>
          </cell>
          <cell r="KD178" t="str">
            <v>H</v>
          </cell>
          <cell r="KM178">
            <v>0</v>
          </cell>
          <cell r="KO178" t="str">
            <v>LL</v>
          </cell>
          <cell r="KX178">
            <v>0</v>
          </cell>
          <cell r="KZ178" t="str">
            <v>LL</v>
          </cell>
          <cell r="LI178">
            <v>0</v>
          </cell>
          <cell r="LK178" t="str">
            <v>LL</v>
          </cell>
          <cell r="NB178">
            <v>0</v>
          </cell>
          <cell r="NC178">
            <v>56</v>
          </cell>
          <cell r="ND178">
            <v>64</v>
          </cell>
          <cell r="NE178">
            <v>64</v>
          </cell>
          <cell r="NF178">
            <v>0</v>
          </cell>
          <cell r="NG178">
            <v>0</v>
          </cell>
          <cell r="NH178">
            <v>56</v>
          </cell>
          <cell r="NI178">
            <v>60</v>
          </cell>
          <cell r="NJ178">
            <v>64</v>
          </cell>
          <cell r="NK178">
            <v>60</v>
          </cell>
          <cell r="NL178">
            <v>0</v>
          </cell>
          <cell r="NM178">
            <v>56</v>
          </cell>
          <cell r="NN178">
            <v>58</v>
          </cell>
          <cell r="NO178">
            <v>68</v>
          </cell>
          <cell r="NP178">
            <v>58</v>
          </cell>
          <cell r="NQ178">
            <v>0</v>
          </cell>
          <cell r="NR178">
            <v>0</v>
          </cell>
          <cell r="NS178">
            <v>56</v>
          </cell>
          <cell r="NT178">
            <v>58</v>
          </cell>
          <cell r="NU178">
            <v>68</v>
          </cell>
          <cell r="NV178">
            <v>64</v>
          </cell>
          <cell r="NW178">
            <v>0</v>
          </cell>
          <cell r="NX178">
            <v>58</v>
          </cell>
          <cell r="NY178">
            <v>62</v>
          </cell>
          <cell r="NZ178">
            <v>68</v>
          </cell>
          <cell r="OA178">
            <v>0</v>
          </cell>
          <cell r="OB178">
            <v>0</v>
          </cell>
          <cell r="OC178">
            <v>0</v>
          </cell>
          <cell r="OD178">
            <v>0</v>
          </cell>
          <cell r="OE178">
            <v>0</v>
          </cell>
          <cell r="OF178">
            <v>0</v>
          </cell>
          <cell r="OH178" t="str">
            <v>LL</v>
          </cell>
          <cell r="OI178" t="str">
            <v>H</v>
          </cell>
          <cell r="OJ178" t="str">
            <v>H</v>
          </cell>
          <cell r="OK178" t="str">
            <v>TDP</v>
          </cell>
          <cell r="OL178" t="str">
            <v>LL</v>
          </cell>
          <cell r="OM178" t="str">
            <v>LL</v>
          </cell>
          <cell r="ON178" t="str">
            <v>H</v>
          </cell>
          <cell r="OO178" t="str">
            <v>H</v>
          </cell>
          <cell r="OP178" t="str">
            <v>H</v>
          </cell>
          <cell r="OQ178" t="str">
            <v>TDP</v>
          </cell>
          <cell r="OR178" t="str">
            <v>LL</v>
          </cell>
          <cell r="OS178" t="str">
            <v>H</v>
          </cell>
          <cell r="OT178" t="str">
            <v>H</v>
          </cell>
          <cell r="OU178" t="str">
            <v>H</v>
          </cell>
          <cell r="OV178" t="str">
            <v>TDP</v>
          </cell>
          <cell r="OW178" t="str">
            <v>LL</v>
          </cell>
          <cell r="OX178" t="str">
            <v>LL</v>
          </cell>
          <cell r="OY178" t="str">
            <v>H</v>
          </cell>
          <cell r="OZ178" t="str">
            <v>H</v>
          </cell>
          <cell r="PA178" t="str">
            <v>H</v>
          </cell>
          <cell r="PB178" t="str">
            <v>TDT</v>
          </cell>
          <cell r="PC178" t="str">
            <v>LL</v>
          </cell>
          <cell r="PD178" t="str">
            <v>H</v>
          </cell>
          <cell r="PE178" t="str">
            <v>H</v>
          </cell>
          <cell r="PF178" t="str">
            <v>H</v>
          </cell>
          <cell r="PG178" t="str">
            <v>LL</v>
          </cell>
          <cell r="PH178" t="str">
            <v>LL</v>
          </cell>
          <cell r="PI178" t="str">
            <v>LL</v>
          </cell>
          <cell r="PJ178">
            <v>0</v>
          </cell>
          <cell r="PK178">
            <v>0</v>
          </cell>
          <cell r="PL178">
            <v>0</v>
          </cell>
          <cell r="PN178">
            <v>0</v>
          </cell>
          <cell r="PO178">
            <v>0</v>
          </cell>
          <cell r="PP178">
            <v>0</v>
          </cell>
          <cell r="PQ178" t="str">
            <v>ANDHIKA EKKY PUTRO</v>
          </cell>
          <cell r="PR178">
            <v>0</v>
          </cell>
          <cell r="PS178">
            <v>0</v>
          </cell>
          <cell r="PT178">
            <v>0</v>
          </cell>
          <cell r="PU178">
            <v>0</v>
          </cell>
          <cell r="PV178">
            <v>0</v>
          </cell>
          <cell r="PW178" t="str">
            <v>ARTHUR PRATAMA HAMONANGAN N</v>
          </cell>
          <cell r="PX178">
            <v>0</v>
          </cell>
          <cell r="PY178">
            <v>0</v>
          </cell>
          <cell r="PZ178">
            <v>0</v>
          </cell>
          <cell r="QA178">
            <v>0</v>
          </cell>
          <cell r="QB178" t="str">
            <v>CHRIST YESAYA</v>
          </cell>
          <cell r="QC178">
            <v>0</v>
          </cell>
          <cell r="QD178">
            <v>0</v>
          </cell>
          <cell r="QE178">
            <v>0</v>
          </cell>
          <cell r="QF178">
            <v>0</v>
          </cell>
          <cell r="QG178">
            <v>0</v>
          </cell>
          <cell r="QH178" t="str">
            <v>MUHAMAD IQBAL PEBRIANSAH</v>
          </cell>
          <cell r="QI178">
            <v>0</v>
          </cell>
          <cell r="QJ178">
            <v>0</v>
          </cell>
          <cell r="QK178">
            <v>0</v>
          </cell>
          <cell r="QL178">
            <v>0</v>
          </cell>
          <cell r="QM178">
            <v>0</v>
          </cell>
          <cell r="QN178">
            <v>0</v>
          </cell>
          <cell r="QO178">
            <v>0</v>
          </cell>
          <cell r="QP178">
            <v>0</v>
          </cell>
          <cell r="QQ178">
            <v>0</v>
          </cell>
          <cell r="QR178">
            <v>0</v>
          </cell>
          <cell r="QT178">
            <v>0</v>
          </cell>
          <cell r="QU178">
            <v>0</v>
          </cell>
          <cell r="QV178">
            <v>0</v>
          </cell>
          <cell r="QW178" t="str">
            <v>CES</v>
          </cell>
          <cell r="QX178">
            <v>0</v>
          </cell>
          <cell r="QY178">
            <v>0</v>
          </cell>
          <cell r="QZ178">
            <v>0</v>
          </cell>
          <cell r="RA178">
            <v>0</v>
          </cell>
          <cell r="RB178">
            <v>0</v>
          </cell>
          <cell r="RC178" t="str">
            <v>QA SCORE</v>
          </cell>
          <cell r="RD178">
            <v>0</v>
          </cell>
          <cell r="RE178">
            <v>0</v>
          </cell>
          <cell r="RF178">
            <v>0</v>
          </cell>
          <cell r="RG178">
            <v>0</v>
          </cell>
          <cell r="RH178" t="str">
            <v>NPS</v>
          </cell>
          <cell r="RI178">
            <v>0</v>
          </cell>
          <cell r="RJ178">
            <v>0</v>
          </cell>
          <cell r="RK178">
            <v>0</v>
          </cell>
          <cell r="RL178">
            <v>0</v>
          </cell>
          <cell r="RM178">
            <v>0</v>
          </cell>
          <cell r="RN178">
            <v>0</v>
          </cell>
          <cell r="RO178">
            <v>0</v>
          </cell>
          <cell r="RP178">
            <v>0</v>
          </cell>
          <cell r="RQ178">
            <v>0</v>
          </cell>
          <cell r="RR178">
            <v>0</v>
          </cell>
          <cell r="RS178">
            <v>0</v>
          </cell>
          <cell r="RT178">
            <v>0</v>
          </cell>
          <cell r="RU178">
            <v>0</v>
          </cell>
          <cell r="RV178">
            <v>0</v>
          </cell>
          <cell r="RW178">
            <v>0</v>
          </cell>
          <cell r="RX178">
            <v>0</v>
          </cell>
          <cell r="RZ178">
            <v>0</v>
          </cell>
          <cell r="SA178">
            <v>0.40555555555555545</v>
          </cell>
          <cell r="SB178">
            <v>0.37500000000000006</v>
          </cell>
          <cell r="SC178">
            <v>0.37500000000000006</v>
          </cell>
          <cell r="SD178">
            <v>0</v>
          </cell>
          <cell r="SE178">
            <v>0</v>
          </cell>
          <cell r="SF178">
            <v>0.3784722222222221</v>
          </cell>
          <cell r="SG178">
            <v>0.3652777777777777</v>
          </cell>
          <cell r="SH178">
            <v>0.37500000000000006</v>
          </cell>
          <cell r="SI178">
            <v>0.37708333333333333</v>
          </cell>
          <cell r="SJ178">
            <v>0</v>
          </cell>
          <cell r="SK178">
            <v>0.375</v>
          </cell>
          <cell r="SL178">
            <v>0.375</v>
          </cell>
          <cell r="SM178">
            <v>0.375</v>
          </cell>
          <cell r="SN178">
            <v>0.375</v>
          </cell>
          <cell r="SO178">
            <v>0</v>
          </cell>
          <cell r="SP178">
            <v>0</v>
          </cell>
          <cell r="SQ178">
            <v>0.375</v>
          </cell>
          <cell r="SR178">
            <v>0.37777777777777777</v>
          </cell>
          <cell r="SS178">
            <v>0.37500000000000006</v>
          </cell>
          <cell r="ST178">
            <v>0.37500000000000006</v>
          </cell>
          <cell r="SU178">
            <v>0</v>
          </cell>
          <cell r="SV178">
            <v>0.37569444444444444</v>
          </cell>
          <cell r="SW178">
            <v>0.41875000000000001</v>
          </cell>
          <cell r="SX178">
            <v>0.36458333333333331</v>
          </cell>
          <cell r="SY178">
            <v>0</v>
          </cell>
          <cell r="SZ178">
            <v>0</v>
          </cell>
          <cell r="TA178">
            <v>0</v>
          </cell>
          <cell r="TB178">
            <v>0</v>
          </cell>
          <cell r="TC178">
            <v>0</v>
          </cell>
          <cell r="TD178">
            <v>0</v>
          </cell>
          <cell r="TF178">
            <v>0</v>
          </cell>
          <cell r="TG178">
            <v>0</v>
          </cell>
          <cell r="TH178">
            <v>0</v>
          </cell>
          <cell r="TI178">
            <v>0</v>
          </cell>
          <cell r="TJ178">
            <v>0</v>
          </cell>
          <cell r="TK178">
            <v>0</v>
          </cell>
          <cell r="TL178">
            <v>0</v>
          </cell>
          <cell r="TM178">
            <v>0</v>
          </cell>
          <cell r="TN178">
            <v>0</v>
          </cell>
          <cell r="TO178">
            <v>0</v>
          </cell>
          <cell r="TP178">
            <v>0</v>
          </cell>
          <cell r="TQ178">
            <v>0</v>
          </cell>
          <cell r="TR178">
            <v>0</v>
          </cell>
          <cell r="TS178">
            <v>0</v>
          </cell>
          <cell r="TT178">
            <v>0</v>
          </cell>
          <cell r="TU178">
            <v>0</v>
          </cell>
          <cell r="TV178">
            <v>0</v>
          </cell>
          <cell r="TW178">
            <v>0</v>
          </cell>
          <cell r="TX178">
            <v>0</v>
          </cell>
          <cell r="TY178">
            <v>0</v>
          </cell>
          <cell r="TZ178">
            <v>0</v>
          </cell>
          <cell r="UA178">
            <v>0</v>
          </cell>
          <cell r="UB178">
            <v>0</v>
          </cell>
          <cell r="UC178">
            <v>0</v>
          </cell>
          <cell r="UD178">
            <v>0</v>
          </cell>
          <cell r="UE178">
            <v>0</v>
          </cell>
          <cell r="UF178">
            <v>0</v>
          </cell>
          <cell r="UG178">
            <v>0</v>
          </cell>
          <cell r="UH178">
            <v>0</v>
          </cell>
          <cell r="UI178">
            <v>0</v>
          </cell>
          <cell r="UJ178">
            <v>0</v>
          </cell>
          <cell r="UL178">
            <v>0</v>
          </cell>
          <cell r="UM178">
            <v>0</v>
          </cell>
          <cell r="UN178">
            <v>0</v>
          </cell>
          <cell r="UO178">
            <v>0</v>
          </cell>
          <cell r="UP178">
            <v>0</v>
          </cell>
          <cell r="UQ178">
            <v>0</v>
          </cell>
          <cell r="UR178">
            <v>0</v>
          </cell>
          <cell r="US178">
            <v>0</v>
          </cell>
          <cell r="UT178">
            <v>0</v>
          </cell>
          <cell r="UU178">
            <v>0</v>
          </cell>
          <cell r="UV178">
            <v>0</v>
          </cell>
          <cell r="UW178">
            <v>0</v>
          </cell>
          <cell r="UX178">
            <v>0</v>
          </cell>
          <cell r="UY178">
            <v>0</v>
          </cell>
          <cell r="UZ178">
            <v>0</v>
          </cell>
          <cell r="VA178">
            <v>0</v>
          </cell>
          <cell r="VB178">
            <v>0</v>
          </cell>
          <cell r="VC178">
            <v>0</v>
          </cell>
          <cell r="VD178">
            <v>0</v>
          </cell>
          <cell r="VE178">
            <v>0</v>
          </cell>
          <cell r="VF178">
            <v>0</v>
          </cell>
          <cell r="VG178">
            <v>0</v>
          </cell>
          <cell r="VH178">
            <v>0</v>
          </cell>
          <cell r="VI178">
            <v>0</v>
          </cell>
          <cell r="VJ178">
            <v>0</v>
          </cell>
          <cell r="VK178">
            <v>0</v>
          </cell>
          <cell r="VL178">
            <v>0</v>
          </cell>
          <cell r="VM178">
            <v>0</v>
          </cell>
          <cell r="VN178">
            <v>0</v>
          </cell>
          <cell r="VO178">
            <v>0</v>
          </cell>
          <cell r="VP178">
            <v>0</v>
          </cell>
          <cell r="VR178">
            <v>18</v>
          </cell>
          <cell r="VS178">
            <v>28</v>
          </cell>
          <cell r="VT178">
            <v>18</v>
          </cell>
          <cell r="VU178">
            <v>18</v>
          </cell>
          <cell r="VV178">
            <v>10</v>
          </cell>
          <cell r="VW178">
            <v>0</v>
          </cell>
          <cell r="VX178">
            <v>0</v>
          </cell>
          <cell r="VY178">
            <v>0</v>
          </cell>
          <cell r="VZ178">
            <v>0</v>
          </cell>
          <cell r="WA178">
            <v>0</v>
          </cell>
          <cell r="WB178">
            <v>0</v>
          </cell>
          <cell r="WC178">
            <v>0</v>
          </cell>
          <cell r="WD178">
            <v>0</v>
          </cell>
          <cell r="WE178">
            <v>0</v>
          </cell>
          <cell r="WF178">
            <v>0</v>
          </cell>
          <cell r="WG178">
            <v>0</v>
          </cell>
          <cell r="WH178">
            <v>0</v>
          </cell>
          <cell r="WI178">
            <v>0</v>
          </cell>
          <cell r="WJ178">
            <v>0</v>
          </cell>
          <cell r="WK178">
            <v>0</v>
          </cell>
          <cell r="WL178">
            <v>0</v>
          </cell>
          <cell r="WM178">
            <v>0</v>
          </cell>
          <cell r="WN178">
            <v>0</v>
          </cell>
          <cell r="WO178">
            <v>18</v>
          </cell>
          <cell r="WP178">
            <v>0</v>
          </cell>
          <cell r="WQ178">
            <v>1</v>
          </cell>
          <cell r="WR178">
            <v>3</v>
          </cell>
          <cell r="WS178">
            <v>4</v>
          </cell>
          <cell r="WT178">
            <v>0</v>
          </cell>
          <cell r="WU178">
            <v>0</v>
          </cell>
          <cell r="WV178">
            <v>0</v>
          </cell>
          <cell r="WW178">
            <v>0</v>
          </cell>
          <cell r="WX178">
            <v>0</v>
          </cell>
          <cell r="WY178">
            <v>3</v>
          </cell>
          <cell r="WZ178">
            <v>0</v>
          </cell>
          <cell r="XA178">
            <v>0</v>
          </cell>
          <cell r="XB178">
            <v>1</v>
          </cell>
          <cell r="XC178">
            <v>0</v>
          </cell>
          <cell r="XD178">
            <v>1</v>
          </cell>
          <cell r="XE178">
            <v>1</v>
          </cell>
          <cell r="XF178">
            <v>0</v>
          </cell>
          <cell r="XG178">
            <v>0</v>
          </cell>
          <cell r="XH178">
            <v>0</v>
          </cell>
          <cell r="XI178">
            <v>0</v>
          </cell>
          <cell r="XJ178">
            <v>3</v>
          </cell>
          <cell r="XK178">
            <v>7</v>
          </cell>
          <cell r="XL178">
            <v>7</v>
          </cell>
          <cell r="XM178">
            <v>4</v>
          </cell>
          <cell r="XN178">
            <v>18</v>
          </cell>
          <cell r="XO178">
            <v>0</v>
          </cell>
          <cell r="XP178">
            <v>0</v>
          </cell>
          <cell r="XQ178">
            <v>0</v>
          </cell>
          <cell r="XR178">
            <v>0</v>
          </cell>
          <cell r="XS178">
            <v>0</v>
          </cell>
          <cell r="XT178">
            <v>0</v>
          </cell>
          <cell r="XU178">
            <v>0</v>
          </cell>
          <cell r="XV178">
            <v>0</v>
          </cell>
          <cell r="XW178">
            <v>3</v>
          </cell>
          <cell r="XX178">
            <v>3</v>
          </cell>
          <cell r="XY178">
            <v>3</v>
          </cell>
          <cell r="XZ178">
            <v>9</v>
          </cell>
          <cell r="YA178">
            <v>0</v>
          </cell>
          <cell r="YB178">
            <v>0</v>
          </cell>
          <cell r="YC178">
            <v>0</v>
          </cell>
          <cell r="YD178">
            <v>0</v>
          </cell>
          <cell r="YE178">
            <v>0</v>
          </cell>
          <cell r="YF178">
            <v>36</v>
          </cell>
          <cell r="YG178">
            <v>1</v>
          </cell>
          <cell r="YH178">
            <v>1</v>
          </cell>
          <cell r="YI178">
            <v>1</v>
          </cell>
          <cell r="YJ178">
            <v>1</v>
          </cell>
          <cell r="YL178">
            <v>1</v>
          </cell>
          <cell r="YM178" t="str">
            <v>A</v>
          </cell>
          <cell r="YN178">
            <v>1</v>
          </cell>
          <cell r="YO178">
            <v>0</v>
          </cell>
          <cell r="YP178">
            <v>1</v>
          </cell>
        </row>
        <row r="179">
          <cell r="B179" t="str">
            <v>FAUZI NUR MUHAMMAD</v>
          </cell>
          <cell r="C179">
            <v>157009</v>
          </cell>
          <cell r="D179" t="str">
            <v>5</v>
          </cell>
          <cell r="E179" t="str">
            <v>ISLAM</v>
          </cell>
          <cell r="F179" t="str">
            <v>PHL</v>
          </cell>
          <cell r="G179" t="str">
            <v>MKIOS</v>
          </cell>
          <cell r="J179">
            <v>19233465</v>
          </cell>
          <cell r="K179">
            <v>570223</v>
          </cell>
          <cell r="L179" t="str">
            <v>LAKI-LAKI</v>
          </cell>
          <cell r="M179" t="str">
            <v>AGENT PREPAID</v>
          </cell>
          <cell r="N179" t="str">
            <v>TATAN SUDRAJAT</v>
          </cell>
          <cell r="O179" t="str">
            <v>RIKA RIANY</v>
          </cell>
          <cell r="Q179">
            <v>0.37569444444444439</v>
          </cell>
          <cell r="R179">
            <v>68</v>
          </cell>
          <cell r="S179" t="str">
            <v>H</v>
          </cell>
          <cell r="AB179">
            <v>0</v>
          </cell>
          <cell r="AD179" t="str">
            <v>LL</v>
          </cell>
          <cell r="AM179">
            <v>0.37569444444444444</v>
          </cell>
          <cell r="AN179">
            <v>60</v>
          </cell>
          <cell r="AO179" t="str">
            <v>TDP</v>
          </cell>
          <cell r="AP179" t="str">
            <v>AGUS SARIPUDIN</v>
          </cell>
          <cell r="AQ179" t="str">
            <v>QA SCORE</v>
          </cell>
          <cell r="AX179">
            <v>0.37569444444444444</v>
          </cell>
          <cell r="AY179">
            <v>60</v>
          </cell>
          <cell r="AZ179" t="str">
            <v>H</v>
          </cell>
          <cell r="BI179">
            <v>0.37569444444444444</v>
          </cell>
          <cell r="BJ179">
            <v>60</v>
          </cell>
          <cell r="BK179" t="str">
            <v>H</v>
          </cell>
          <cell r="BT179">
            <v>0.37569444444444439</v>
          </cell>
          <cell r="BU179">
            <v>68</v>
          </cell>
          <cell r="BV179" t="str">
            <v>TLTM</v>
          </cell>
          <cell r="BW179" t="str">
            <v>MOHAMAD RIZKIANDRI SAPUTRA</v>
          </cell>
          <cell r="CE179">
            <v>0</v>
          </cell>
          <cell r="CG179" t="str">
            <v>TLTL</v>
          </cell>
          <cell r="CH179" t="str">
            <v>MOHAMAD RIZKIANDRI SAPUTRA</v>
          </cell>
          <cell r="CP179">
            <v>0</v>
          </cell>
          <cell r="CR179" t="str">
            <v>LL</v>
          </cell>
          <cell r="DA179">
            <v>0</v>
          </cell>
          <cell r="DC179" t="str">
            <v>LL</v>
          </cell>
          <cell r="DL179">
            <v>0.37569444444444444</v>
          </cell>
          <cell r="DM179">
            <v>54</v>
          </cell>
          <cell r="DN179" t="str">
            <v>H</v>
          </cell>
          <cell r="DW179">
            <v>0.375</v>
          </cell>
          <cell r="DX179">
            <v>60</v>
          </cell>
          <cell r="DY179" t="str">
            <v>H</v>
          </cell>
          <cell r="EH179">
            <v>0.375</v>
          </cell>
          <cell r="EI179">
            <v>60</v>
          </cell>
          <cell r="EJ179" t="str">
            <v>H</v>
          </cell>
          <cell r="ES179">
            <v>0.37569444444444439</v>
          </cell>
          <cell r="ET179">
            <v>68</v>
          </cell>
          <cell r="EU179" t="str">
            <v>TLTM</v>
          </cell>
          <cell r="EV179" t="str">
            <v>SOPIAN ALI SANROPI</v>
          </cell>
          <cell r="FD179">
            <v>0</v>
          </cell>
          <cell r="FF179" t="str">
            <v>LL</v>
          </cell>
          <cell r="FO179">
            <v>0.37569444444444444</v>
          </cell>
          <cell r="FP179">
            <v>54</v>
          </cell>
          <cell r="FQ179" t="str">
            <v>H</v>
          </cell>
          <cell r="FZ179">
            <v>0.375</v>
          </cell>
          <cell r="GA179">
            <v>50</v>
          </cell>
          <cell r="GB179" t="str">
            <v>H</v>
          </cell>
          <cell r="GK179">
            <v>0.375</v>
          </cell>
          <cell r="GL179">
            <v>60</v>
          </cell>
          <cell r="GM179" t="str">
            <v>H</v>
          </cell>
          <cell r="GV179">
            <v>0</v>
          </cell>
          <cell r="GX179" t="str">
            <v>TLTL</v>
          </cell>
          <cell r="GY179" t="str">
            <v>SOPIAN ALI SANROPI</v>
          </cell>
          <cell r="HG179">
            <v>0</v>
          </cell>
          <cell r="HI179" t="str">
            <v>LL</v>
          </cell>
          <cell r="HR179">
            <v>0</v>
          </cell>
          <cell r="HT179" t="str">
            <v>LL</v>
          </cell>
          <cell r="IC179">
            <v>0.41666666666666663</v>
          </cell>
          <cell r="ID179">
            <v>58</v>
          </cell>
          <cell r="IE179" t="str">
            <v>H</v>
          </cell>
          <cell r="IN179">
            <v>1.4173611111111111</v>
          </cell>
          <cell r="IO179">
            <v>58</v>
          </cell>
          <cell r="IP179" t="str">
            <v>H</v>
          </cell>
          <cell r="JF179">
            <v>0.375</v>
          </cell>
          <cell r="JG179">
            <v>64</v>
          </cell>
          <cell r="JH179" t="str">
            <v>H</v>
          </cell>
          <cell r="JQ179">
            <v>0.38263888888888892</v>
          </cell>
          <cell r="JR179">
            <v>64</v>
          </cell>
          <cell r="JS179" t="str">
            <v>H</v>
          </cell>
          <cell r="KB179">
            <v>0</v>
          </cell>
          <cell r="KD179" t="str">
            <v>LL</v>
          </cell>
          <cell r="KM179">
            <v>0.3756944444444445</v>
          </cell>
          <cell r="KN179">
            <v>48</v>
          </cell>
          <cell r="KO179" t="str">
            <v>H</v>
          </cell>
          <cell r="KX179">
            <v>0.41736111111111118</v>
          </cell>
          <cell r="KY179">
            <v>56</v>
          </cell>
          <cell r="KZ179" t="str">
            <v>H</v>
          </cell>
          <cell r="LI179">
            <v>0.37569444444444439</v>
          </cell>
          <cell r="LJ179">
            <v>68</v>
          </cell>
          <cell r="LK179" t="str">
            <v>H</v>
          </cell>
          <cell r="NB179">
            <v>68</v>
          </cell>
          <cell r="NC179">
            <v>0</v>
          </cell>
          <cell r="ND179">
            <v>60</v>
          </cell>
          <cell r="NE179">
            <v>60</v>
          </cell>
          <cell r="NF179">
            <v>60</v>
          </cell>
          <cell r="NG179">
            <v>68</v>
          </cell>
          <cell r="NH179">
            <v>0</v>
          </cell>
          <cell r="NI179">
            <v>0</v>
          </cell>
          <cell r="NJ179">
            <v>0</v>
          </cell>
          <cell r="NK179">
            <v>54</v>
          </cell>
          <cell r="NL179">
            <v>60</v>
          </cell>
          <cell r="NM179">
            <v>60</v>
          </cell>
          <cell r="NN179">
            <v>68</v>
          </cell>
          <cell r="NO179">
            <v>0</v>
          </cell>
          <cell r="NP179">
            <v>54</v>
          </cell>
          <cell r="NQ179">
            <v>50</v>
          </cell>
          <cell r="NR179">
            <v>60</v>
          </cell>
          <cell r="NS179">
            <v>0</v>
          </cell>
          <cell r="NT179">
            <v>0</v>
          </cell>
          <cell r="NU179">
            <v>0</v>
          </cell>
          <cell r="NV179">
            <v>58</v>
          </cell>
          <cell r="NW179">
            <v>58</v>
          </cell>
          <cell r="NX179">
            <v>64</v>
          </cell>
          <cell r="NY179">
            <v>64</v>
          </cell>
          <cell r="NZ179">
            <v>0</v>
          </cell>
          <cell r="OA179">
            <v>48</v>
          </cell>
          <cell r="OB179">
            <v>56</v>
          </cell>
          <cell r="OC179">
            <v>68</v>
          </cell>
          <cell r="OD179">
            <v>0</v>
          </cell>
          <cell r="OE179">
            <v>0</v>
          </cell>
          <cell r="OF179">
            <v>0</v>
          </cell>
          <cell r="OH179" t="str">
            <v>H</v>
          </cell>
          <cell r="OI179" t="str">
            <v>LL</v>
          </cell>
          <cell r="OJ179" t="str">
            <v>TDP</v>
          </cell>
          <cell r="OK179" t="str">
            <v>H</v>
          </cell>
          <cell r="OL179" t="str">
            <v>H</v>
          </cell>
          <cell r="OM179" t="str">
            <v>TLTM</v>
          </cell>
          <cell r="ON179" t="str">
            <v>TLTL</v>
          </cell>
          <cell r="OO179" t="str">
            <v>LL</v>
          </cell>
          <cell r="OP179" t="str">
            <v>LL</v>
          </cell>
          <cell r="OQ179" t="str">
            <v>H</v>
          </cell>
          <cell r="OR179" t="str">
            <v>H</v>
          </cell>
          <cell r="OS179" t="str">
            <v>H</v>
          </cell>
          <cell r="OT179" t="str">
            <v>TLTM</v>
          </cell>
          <cell r="OU179" t="str">
            <v>LL</v>
          </cell>
          <cell r="OV179" t="str">
            <v>H</v>
          </cell>
          <cell r="OW179" t="str">
            <v>H</v>
          </cell>
          <cell r="OX179" t="str">
            <v>H</v>
          </cell>
          <cell r="OY179" t="str">
            <v>TLTL</v>
          </cell>
          <cell r="OZ179" t="str">
            <v>LL</v>
          </cell>
          <cell r="PA179" t="str">
            <v>LL</v>
          </cell>
          <cell r="PB179" t="str">
            <v>H</v>
          </cell>
          <cell r="PC179" t="str">
            <v>H</v>
          </cell>
          <cell r="PD179" t="str">
            <v>H</v>
          </cell>
          <cell r="PE179" t="str">
            <v>H</v>
          </cell>
          <cell r="PF179" t="str">
            <v>LL</v>
          </cell>
          <cell r="PG179" t="str">
            <v>H</v>
          </cell>
          <cell r="PH179" t="str">
            <v>H</v>
          </cell>
          <cell r="PI179" t="str">
            <v>H</v>
          </cell>
          <cell r="PJ179">
            <v>0</v>
          </cell>
          <cell r="PK179">
            <v>0</v>
          </cell>
          <cell r="PL179">
            <v>0</v>
          </cell>
          <cell r="PN179">
            <v>0</v>
          </cell>
          <cell r="PO179">
            <v>0</v>
          </cell>
          <cell r="PP179" t="str">
            <v>AGUS SARIPUDIN</v>
          </cell>
          <cell r="PQ179">
            <v>0</v>
          </cell>
          <cell r="PR179">
            <v>0</v>
          </cell>
          <cell r="PS179" t="str">
            <v>MOHAMAD RIZKIANDRI SAPUTRA</v>
          </cell>
          <cell r="PT179" t="str">
            <v>MOHAMAD RIZKIANDRI SAPUTRA</v>
          </cell>
          <cell r="PU179">
            <v>0</v>
          </cell>
          <cell r="PV179">
            <v>0</v>
          </cell>
          <cell r="PW179">
            <v>0</v>
          </cell>
          <cell r="PX179">
            <v>0</v>
          </cell>
          <cell r="PY179">
            <v>0</v>
          </cell>
          <cell r="PZ179" t="str">
            <v>SOPIAN ALI SANROPI</v>
          </cell>
          <cell r="QA179">
            <v>0</v>
          </cell>
          <cell r="QB179">
            <v>0</v>
          </cell>
          <cell r="QC179">
            <v>0</v>
          </cell>
          <cell r="QD179">
            <v>0</v>
          </cell>
          <cell r="QE179" t="str">
            <v>SOPIAN ALI SANROPI</v>
          </cell>
          <cell r="QF179">
            <v>0</v>
          </cell>
          <cell r="QG179">
            <v>0</v>
          </cell>
          <cell r="QH179">
            <v>0</v>
          </cell>
          <cell r="QI179">
            <v>0</v>
          </cell>
          <cell r="QJ179">
            <v>0</v>
          </cell>
          <cell r="QK179">
            <v>0</v>
          </cell>
          <cell r="QL179">
            <v>0</v>
          </cell>
          <cell r="QM179">
            <v>0</v>
          </cell>
          <cell r="QN179">
            <v>0</v>
          </cell>
          <cell r="QO179">
            <v>0</v>
          </cell>
          <cell r="QP179">
            <v>0</v>
          </cell>
          <cell r="QQ179">
            <v>0</v>
          </cell>
          <cell r="QR179">
            <v>0</v>
          </cell>
          <cell r="QT179">
            <v>0</v>
          </cell>
          <cell r="QU179">
            <v>0</v>
          </cell>
          <cell r="QV179" t="str">
            <v>QA SCORE</v>
          </cell>
          <cell r="QW179">
            <v>0</v>
          </cell>
          <cell r="QX179">
            <v>0</v>
          </cell>
          <cell r="QY179">
            <v>0</v>
          </cell>
          <cell r="QZ179">
            <v>0</v>
          </cell>
          <cell r="RA179">
            <v>0</v>
          </cell>
          <cell r="RB179">
            <v>0</v>
          </cell>
          <cell r="RC179">
            <v>0</v>
          </cell>
          <cell r="RD179">
            <v>0</v>
          </cell>
          <cell r="RE179">
            <v>0</v>
          </cell>
          <cell r="RF179">
            <v>0</v>
          </cell>
          <cell r="RG179">
            <v>0</v>
          </cell>
          <cell r="RH179">
            <v>0</v>
          </cell>
          <cell r="RI179">
            <v>0</v>
          </cell>
          <cell r="RJ179">
            <v>0</v>
          </cell>
          <cell r="RK179">
            <v>0</v>
          </cell>
          <cell r="RL179">
            <v>0</v>
          </cell>
          <cell r="RM179">
            <v>0</v>
          </cell>
          <cell r="RN179">
            <v>0</v>
          </cell>
          <cell r="RO179">
            <v>0</v>
          </cell>
          <cell r="RP179">
            <v>0</v>
          </cell>
          <cell r="RQ179">
            <v>0</v>
          </cell>
          <cell r="RR179">
            <v>0</v>
          </cell>
          <cell r="RS179">
            <v>0</v>
          </cell>
          <cell r="RT179">
            <v>0</v>
          </cell>
          <cell r="RU179">
            <v>0</v>
          </cell>
          <cell r="RV179">
            <v>0</v>
          </cell>
          <cell r="RW179">
            <v>0</v>
          </cell>
          <cell r="RX179">
            <v>0</v>
          </cell>
          <cell r="RZ179">
            <v>0.37569444444444439</v>
          </cell>
          <cell r="SA179">
            <v>0</v>
          </cell>
          <cell r="SB179">
            <v>0.37569444444444444</v>
          </cell>
          <cell r="SC179">
            <v>0.37569444444444444</v>
          </cell>
          <cell r="SD179">
            <v>0.37569444444444444</v>
          </cell>
          <cell r="SE179">
            <v>0.37569444444444439</v>
          </cell>
          <cell r="SF179">
            <v>0</v>
          </cell>
          <cell r="SG179">
            <v>0</v>
          </cell>
          <cell r="SH179">
            <v>0</v>
          </cell>
          <cell r="SI179">
            <v>0.37569444444444444</v>
          </cell>
          <cell r="SJ179">
            <v>0.375</v>
          </cell>
          <cell r="SK179">
            <v>0.375</v>
          </cell>
          <cell r="SL179">
            <v>0.37569444444444439</v>
          </cell>
          <cell r="SM179">
            <v>0</v>
          </cell>
          <cell r="SN179">
            <v>0.37569444444444444</v>
          </cell>
          <cell r="SO179">
            <v>0.375</v>
          </cell>
          <cell r="SP179">
            <v>0.375</v>
          </cell>
          <cell r="SQ179">
            <v>0</v>
          </cell>
          <cell r="SR179">
            <v>0</v>
          </cell>
          <cell r="SS179">
            <v>0</v>
          </cell>
          <cell r="ST179">
            <v>0.41666666666666663</v>
          </cell>
          <cell r="SU179">
            <v>1.4173611111111111</v>
          </cell>
          <cell r="SV179">
            <v>0.375</v>
          </cell>
          <cell r="SW179">
            <v>0.38263888888888892</v>
          </cell>
          <cell r="SX179">
            <v>0</v>
          </cell>
          <cell r="SY179">
            <v>0.3756944444444445</v>
          </cell>
          <cell r="SZ179">
            <v>0.41736111111111118</v>
          </cell>
          <cell r="TA179">
            <v>0.37569444444444439</v>
          </cell>
          <cell r="TB179">
            <v>0</v>
          </cell>
          <cell r="TC179">
            <v>0</v>
          </cell>
          <cell r="TD179">
            <v>0</v>
          </cell>
          <cell r="TF179">
            <v>0</v>
          </cell>
          <cell r="TG179">
            <v>0</v>
          </cell>
          <cell r="TH179">
            <v>0</v>
          </cell>
          <cell r="TI179">
            <v>0</v>
          </cell>
          <cell r="TJ179">
            <v>0</v>
          </cell>
          <cell r="TK179">
            <v>0</v>
          </cell>
          <cell r="TL179">
            <v>0</v>
          </cell>
          <cell r="TM179">
            <v>0</v>
          </cell>
          <cell r="TN179">
            <v>0</v>
          </cell>
          <cell r="TO179">
            <v>0</v>
          </cell>
          <cell r="TP179">
            <v>0</v>
          </cell>
          <cell r="TQ179">
            <v>0</v>
          </cell>
          <cell r="TR179">
            <v>0</v>
          </cell>
          <cell r="TS179">
            <v>0</v>
          </cell>
          <cell r="TT179">
            <v>0</v>
          </cell>
          <cell r="TU179">
            <v>0</v>
          </cell>
          <cell r="TV179">
            <v>0</v>
          </cell>
          <cell r="TW179">
            <v>0</v>
          </cell>
          <cell r="TX179">
            <v>0</v>
          </cell>
          <cell r="TY179">
            <v>0</v>
          </cell>
          <cell r="TZ179">
            <v>0</v>
          </cell>
          <cell r="UA179">
            <v>0</v>
          </cell>
          <cell r="UB179">
            <v>0</v>
          </cell>
          <cell r="UC179">
            <v>0</v>
          </cell>
          <cell r="UD179">
            <v>0</v>
          </cell>
          <cell r="UE179">
            <v>0</v>
          </cell>
          <cell r="UF179">
            <v>0</v>
          </cell>
          <cell r="UG179">
            <v>0</v>
          </cell>
          <cell r="UH179">
            <v>0</v>
          </cell>
          <cell r="UI179">
            <v>0</v>
          </cell>
          <cell r="UJ179">
            <v>0</v>
          </cell>
          <cell r="UL179">
            <v>0</v>
          </cell>
          <cell r="UM179">
            <v>0</v>
          </cell>
          <cell r="UN179">
            <v>0</v>
          </cell>
          <cell r="UO179">
            <v>0</v>
          </cell>
          <cell r="UP179">
            <v>0</v>
          </cell>
          <cell r="UQ179">
            <v>0</v>
          </cell>
          <cell r="UR179">
            <v>0</v>
          </cell>
          <cell r="US179">
            <v>0</v>
          </cell>
          <cell r="UT179">
            <v>0</v>
          </cell>
          <cell r="UU179">
            <v>0</v>
          </cell>
          <cell r="UV179">
            <v>0</v>
          </cell>
          <cell r="UW179">
            <v>0</v>
          </cell>
          <cell r="UX179">
            <v>0</v>
          </cell>
          <cell r="UY179">
            <v>0</v>
          </cell>
          <cell r="UZ179">
            <v>0</v>
          </cell>
          <cell r="VA179">
            <v>0</v>
          </cell>
          <cell r="VB179">
            <v>0</v>
          </cell>
          <cell r="VC179">
            <v>0</v>
          </cell>
          <cell r="VD179">
            <v>0</v>
          </cell>
          <cell r="VE179">
            <v>0</v>
          </cell>
          <cell r="VF179">
            <v>0</v>
          </cell>
          <cell r="VG179">
            <v>0</v>
          </cell>
          <cell r="VH179">
            <v>0</v>
          </cell>
          <cell r="VI179">
            <v>0</v>
          </cell>
          <cell r="VJ179">
            <v>0</v>
          </cell>
          <cell r="VK179">
            <v>0</v>
          </cell>
          <cell r="VL179">
            <v>0</v>
          </cell>
          <cell r="VM179">
            <v>0</v>
          </cell>
          <cell r="VN179">
            <v>0</v>
          </cell>
          <cell r="VO179">
            <v>0</v>
          </cell>
          <cell r="VP179">
            <v>0</v>
          </cell>
          <cell r="VR179">
            <v>19</v>
          </cell>
          <cell r="VS179">
            <v>28</v>
          </cell>
          <cell r="VT179">
            <v>19</v>
          </cell>
          <cell r="VU179">
            <v>19</v>
          </cell>
          <cell r="VV179">
            <v>9</v>
          </cell>
          <cell r="VW179">
            <v>0</v>
          </cell>
          <cell r="VX179">
            <v>0</v>
          </cell>
          <cell r="VY179">
            <v>0</v>
          </cell>
          <cell r="VZ179">
            <v>0</v>
          </cell>
          <cell r="WA179">
            <v>0</v>
          </cell>
          <cell r="WB179">
            <v>0</v>
          </cell>
          <cell r="WC179">
            <v>0</v>
          </cell>
          <cell r="WD179">
            <v>0</v>
          </cell>
          <cell r="WE179">
            <v>0</v>
          </cell>
          <cell r="WF179">
            <v>0</v>
          </cell>
          <cell r="WG179">
            <v>0</v>
          </cell>
          <cell r="WH179">
            <v>0</v>
          </cell>
          <cell r="WI179">
            <v>0</v>
          </cell>
          <cell r="WJ179">
            <v>0</v>
          </cell>
          <cell r="WK179">
            <v>0</v>
          </cell>
          <cell r="WL179">
            <v>0</v>
          </cell>
          <cell r="WM179">
            <v>0</v>
          </cell>
          <cell r="WN179">
            <v>0</v>
          </cell>
          <cell r="WO179">
            <v>19</v>
          </cell>
          <cell r="WP179">
            <v>0</v>
          </cell>
          <cell r="WQ179">
            <v>0</v>
          </cell>
          <cell r="WR179">
            <v>1</v>
          </cell>
          <cell r="WS179">
            <v>1</v>
          </cell>
          <cell r="WT179">
            <v>0</v>
          </cell>
          <cell r="WU179">
            <v>0</v>
          </cell>
          <cell r="WV179">
            <v>2</v>
          </cell>
          <cell r="WW179">
            <v>2</v>
          </cell>
          <cell r="WX179">
            <v>4</v>
          </cell>
          <cell r="WY179">
            <v>1</v>
          </cell>
          <cell r="WZ179">
            <v>0</v>
          </cell>
          <cell r="XA179">
            <v>0</v>
          </cell>
          <cell r="XB179">
            <v>0</v>
          </cell>
          <cell r="XC179">
            <v>0</v>
          </cell>
          <cell r="XD179">
            <v>1</v>
          </cell>
          <cell r="XE179">
            <v>0</v>
          </cell>
          <cell r="XF179">
            <v>0</v>
          </cell>
          <cell r="XG179">
            <v>0</v>
          </cell>
          <cell r="XH179">
            <v>0</v>
          </cell>
          <cell r="XI179">
            <v>0</v>
          </cell>
          <cell r="XJ179">
            <v>1</v>
          </cell>
          <cell r="XK179">
            <v>6</v>
          </cell>
          <cell r="XL179">
            <v>6</v>
          </cell>
          <cell r="XM179">
            <v>7</v>
          </cell>
          <cell r="XN179">
            <v>19</v>
          </cell>
          <cell r="XO179">
            <v>0</v>
          </cell>
          <cell r="XP179">
            <v>0</v>
          </cell>
          <cell r="XQ179">
            <v>0</v>
          </cell>
          <cell r="XR179">
            <v>0</v>
          </cell>
          <cell r="XS179">
            <v>0</v>
          </cell>
          <cell r="XT179">
            <v>0</v>
          </cell>
          <cell r="XU179">
            <v>0</v>
          </cell>
          <cell r="XV179">
            <v>0</v>
          </cell>
          <cell r="XW179">
            <v>3</v>
          </cell>
          <cell r="XX179">
            <v>3</v>
          </cell>
          <cell r="XY179">
            <v>3</v>
          </cell>
          <cell r="XZ179">
            <v>9</v>
          </cell>
          <cell r="YA179">
            <v>0</v>
          </cell>
          <cell r="YB179">
            <v>0</v>
          </cell>
          <cell r="YC179">
            <v>0</v>
          </cell>
          <cell r="YD179">
            <v>0</v>
          </cell>
          <cell r="YE179">
            <v>0</v>
          </cell>
          <cell r="YF179">
            <v>38</v>
          </cell>
          <cell r="YG179">
            <v>1</v>
          </cell>
          <cell r="YH179">
            <v>1</v>
          </cell>
          <cell r="YI179">
            <v>1</v>
          </cell>
          <cell r="YJ179">
            <v>1</v>
          </cell>
          <cell r="YL179">
            <v>1</v>
          </cell>
          <cell r="YM179" t="str">
            <v>A</v>
          </cell>
          <cell r="YN179">
            <v>1</v>
          </cell>
          <cell r="YO179">
            <v>0</v>
          </cell>
          <cell r="YP179">
            <v>1</v>
          </cell>
        </row>
        <row r="180">
          <cell r="B180" t="str">
            <v>IVAN NURHAKIM</v>
          </cell>
          <cell r="C180">
            <v>161144</v>
          </cell>
          <cell r="D180" t="str">
            <v>13</v>
          </cell>
          <cell r="E180" t="str">
            <v>ISLAM</v>
          </cell>
          <cell r="F180" t="str">
            <v>PHL</v>
          </cell>
          <cell r="G180" t="str">
            <v>PREPAID</v>
          </cell>
          <cell r="J180">
            <v>19235273</v>
          </cell>
          <cell r="K180">
            <v>570111</v>
          </cell>
          <cell r="L180" t="str">
            <v>LAKI-LAKI</v>
          </cell>
          <cell r="M180" t="str">
            <v>AGENT PREPAID</v>
          </cell>
          <cell r="N180" t="str">
            <v>ANGGITA SITI NUR MARFUAH</v>
          </cell>
          <cell r="O180" t="str">
            <v>AAN YANUAR</v>
          </cell>
          <cell r="Q180">
            <v>0</v>
          </cell>
          <cell r="S180" t="str">
            <v>LL</v>
          </cell>
          <cell r="AB180">
            <v>0.3666666666666667</v>
          </cell>
          <cell r="AC180">
            <v>58</v>
          </cell>
          <cell r="AD180" t="str">
            <v>H</v>
          </cell>
          <cell r="AM180">
            <v>0.37499999999999994</v>
          </cell>
          <cell r="AN180">
            <v>68</v>
          </cell>
          <cell r="AO180" t="str">
            <v>H</v>
          </cell>
          <cell r="AX180">
            <v>0.41666666666666674</v>
          </cell>
          <cell r="AY180">
            <v>52</v>
          </cell>
          <cell r="AZ180" t="str">
            <v>TDT</v>
          </cell>
          <cell r="BA180" t="str">
            <v>AHMAD</v>
          </cell>
          <cell r="BI180">
            <v>0</v>
          </cell>
          <cell r="BK180" t="str">
            <v>LL</v>
          </cell>
          <cell r="BT180">
            <v>0</v>
          </cell>
          <cell r="BV180" t="str">
            <v>LL</v>
          </cell>
          <cell r="CE180">
            <v>0.375</v>
          </cell>
          <cell r="CF180">
            <v>58</v>
          </cell>
          <cell r="CG180" t="str">
            <v>H</v>
          </cell>
          <cell r="CP180">
            <v>0.37499999999999994</v>
          </cell>
          <cell r="CQ180">
            <v>68</v>
          </cell>
          <cell r="CR180" t="str">
            <v>H</v>
          </cell>
          <cell r="DA180">
            <v>0.3847222222222223</v>
          </cell>
          <cell r="DB180">
            <v>52</v>
          </cell>
          <cell r="DC180" t="str">
            <v>TDT</v>
          </cell>
          <cell r="DD180" t="str">
            <v>ARTHUR PRATAMA HAMONANGAN N</v>
          </cell>
          <cell r="DL180">
            <v>0</v>
          </cell>
          <cell r="DN180" t="str">
            <v>LL</v>
          </cell>
          <cell r="DW180">
            <v>0.375</v>
          </cell>
          <cell r="DX180">
            <v>56</v>
          </cell>
          <cell r="DY180" t="str">
            <v>H</v>
          </cell>
          <cell r="EH180">
            <v>0.375</v>
          </cell>
          <cell r="EI180">
            <v>60</v>
          </cell>
          <cell r="EJ180" t="str">
            <v>H</v>
          </cell>
          <cell r="ES180">
            <v>0.37499999999999994</v>
          </cell>
          <cell r="ET180">
            <v>62</v>
          </cell>
          <cell r="EU180" t="str">
            <v>H</v>
          </cell>
          <cell r="FD180">
            <v>0</v>
          </cell>
          <cell r="FF180" t="str">
            <v>LL</v>
          </cell>
          <cell r="FO180">
            <v>0.375</v>
          </cell>
          <cell r="FP180">
            <v>56</v>
          </cell>
          <cell r="FQ180" t="str">
            <v>H</v>
          </cell>
          <cell r="FZ180">
            <v>0.375</v>
          </cell>
          <cell r="GA180">
            <v>60</v>
          </cell>
          <cell r="GB180" t="str">
            <v>H</v>
          </cell>
          <cell r="GK180">
            <v>0.37500000000000006</v>
          </cell>
          <cell r="GL180">
            <v>64</v>
          </cell>
          <cell r="GM180" t="str">
            <v>H</v>
          </cell>
          <cell r="GV180">
            <v>0.36388888888888887</v>
          </cell>
          <cell r="GW180">
            <v>84</v>
          </cell>
          <cell r="GX180" t="str">
            <v>H</v>
          </cell>
          <cell r="HG180">
            <v>0</v>
          </cell>
          <cell r="HI180" t="str">
            <v>LL</v>
          </cell>
          <cell r="HR180">
            <v>0</v>
          </cell>
          <cell r="HT180" t="str">
            <v>LL</v>
          </cell>
          <cell r="IC180">
            <v>0</v>
          </cell>
          <cell r="IE180" t="str">
            <v>LL</v>
          </cell>
          <cell r="IN180">
            <v>0.4194444444444444</v>
          </cell>
          <cell r="IO180">
            <v>56</v>
          </cell>
          <cell r="IP180" t="str">
            <v>H</v>
          </cell>
          <cell r="JF180">
            <v>0.37499999999999994</v>
          </cell>
          <cell r="JG180">
            <v>62</v>
          </cell>
          <cell r="JH180" t="str">
            <v>H</v>
          </cell>
          <cell r="JQ180">
            <v>0.38263888888888892</v>
          </cell>
          <cell r="JR180">
            <v>64</v>
          </cell>
          <cell r="JS180" t="str">
            <v>TDT</v>
          </cell>
          <cell r="JT180" t="str">
            <v>MOHAMMAD FAKHRUDDIN</v>
          </cell>
          <cell r="KB180">
            <v>0</v>
          </cell>
          <cell r="KD180" t="str">
            <v>LL</v>
          </cell>
          <cell r="KM180">
            <v>0</v>
          </cell>
          <cell r="KO180" t="str">
            <v>LL</v>
          </cell>
          <cell r="KX180">
            <v>0.41736111111111107</v>
          </cell>
          <cell r="KY180">
            <v>52</v>
          </cell>
          <cell r="KZ180" t="str">
            <v>H</v>
          </cell>
          <cell r="LI180">
            <v>0.375</v>
          </cell>
          <cell r="LJ180">
            <v>58</v>
          </cell>
          <cell r="LK180" t="str">
            <v>H</v>
          </cell>
          <cell r="NB180">
            <v>0</v>
          </cell>
          <cell r="NC180">
            <v>58</v>
          </cell>
          <cell r="ND180">
            <v>68</v>
          </cell>
          <cell r="NE180">
            <v>52</v>
          </cell>
          <cell r="NF180">
            <v>0</v>
          </cell>
          <cell r="NG180">
            <v>0</v>
          </cell>
          <cell r="NH180">
            <v>58</v>
          </cell>
          <cell r="NI180">
            <v>68</v>
          </cell>
          <cell r="NJ180">
            <v>52</v>
          </cell>
          <cell r="NK180">
            <v>0</v>
          </cell>
          <cell r="NL180">
            <v>56</v>
          </cell>
          <cell r="NM180">
            <v>60</v>
          </cell>
          <cell r="NN180">
            <v>62</v>
          </cell>
          <cell r="NO180">
            <v>0</v>
          </cell>
          <cell r="NP180">
            <v>56</v>
          </cell>
          <cell r="NQ180">
            <v>60</v>
          </cell>
          <cell r="NR180">
            <v>64</v>
          </cell>
          <cell r="NS180">
            <v>84</v>
          </cell>
          <cell r="NT180">
            <v>0</v>
          </cell>
          <cell r="NU180">
            <v>0</v>
          </cell>
          <cell r="NV180">
            <v>0</v>
          </cell>
          <cell r="NW180">
            <v>56</v>
          </cell>
          <cell r="NX180">
            <v>62</v>
          </cell>
          <cell r="NY180">
            <v>64</v>
          </cell>
          <cell r="NZ180">
            <v>0</v>
          </cell>
          <cell r="OA180">
            <v>0</v>
          </cell>
          <cell r="OB180">
            <v>52</v>
          </cell>
          <cell r="OC180">
            <v>58</v>
          </cell>
          <cell r="OD180">
            <v>0</v>
          </cell>
          <cell r="OE180">
            <v>0</v>
          </cell>
          <cell r="OF180">
            <v>0</v>
          </cell>
          <cell r="OH180" t="str">
            <v>LL</v>
          </cell>
          <cell r="OI180" t="str">
            <v>H</v>
          </cell>
          <cell r="OJ180" t="str">
            <v>H</v>
          </cell>
          <cell r="OK180" t="str">
            <v>TDT</v>
          </cell>
          <cell r="OL180" t="str">
            <v>LL</v>
          </cell>
          <cell r="OM180" t="str">
            <v>LL</v>
          </cell>
          <cell r="ON180" t="str">
            <v>H</v>
          </cell>
          <cell r="OO180" t="str">
            <v>H</v>
          </cell>
          <cell r="OP180" t="str">
            <v>TDT</v>
          </cell>
          <cell r="OQ180" t="str">
            <v>LL</v>
          </cell>
          <cell r="OR180" t="str">
            <v>H</v>
          </cell>
          <cell r="OS180" t="str">
            <v>H</v>
          </cell>
          <cell r="OT180" t="str">
            <v>H</v>
          </cell>
          <cell r="OU180" t="str">
            <v>LL</v>
          </cell>
          <cell r="OV180" t="str">
            <v>H</v>
          </cell>
          <cell r="OW180" t="str">
            <v>H</v>
          </cell>
          <cell r="OX180" t="str">
            <v>H</v>
          </cell>
          <cell r="OY180" t="str">
            <v>H</v>
          </cell>
          <cell r="OZ180" t="str">
            <v>LL</v>
          </cell>
          <cell r="PA180" t="str">
            <v>LL</v>
          </cell>
          <cell r="PB180" t="str">
            <v>LL</v>
          </cell>
          <cell r="PC180" t="str">
            <v>H</v>
          </cell>
          <cell r="PD180" t="str">
            <v>H</v>
          </cell>
          <cell r="PE180" t="str">
            <v>TDT</v>
          </cell>
          <cell r="PF180" t="str">
            <v>LL</v>
          </cell>
          <cell r="PG180" t="str">
            <v>LL</v>
          </cell>
          <cell r="PH180" t="str">
            <v>H</v>
          </cell>
          <cell r="PI180" t="str">
            <v>H</v>
          </cell>
          <cell r="PJ180">
            <v>0</v>
          </cell>
          <cell r="PK180">
            <v>0</v>
          </cell>
          <cell r="PL180">
            <v>0</v>
          </cell>
          <cell r="PN180">
            <v>0</v>
          </cell>
          <cell r="PO180">
            <v>0</v>
          </cell>
          <cell r="PP180">
            <v>0</v>
          </cell>
          <cell r="PQ180" t="str">
            <v>AHMAD</v>
          </cell>
          <cell r="PR180">
            <v>0</v>
          </cell>
          <cell r="PS180">
            <v>0</v>
          </cell>
          <cell r="PT180">
            <v>0</v>
          </cell>
          <cell r="PU180">
            <v>0</v>
          </cell>
          <cell r="PV180" t="str">
            <v>ARTHUR PRATAMA HAMONANGAN N</v>
          </cell>
          <cell r="PW180">
            <v>0</v>
          </cell>
          <cell r="PX180">
            <v>0</v>
          </cell>
          <cell r="PY180">
            <v>0</v>
          </cell>
          <cell r="PZ180">
            <v>0</v>
          </cell>
          <cell r="QA180">
            <v>0</v>
          </cell>
          <cell r="QB180">
            <v>0</v>
          </cell>
          <cell r="QC180">
            <v>0</v>
          </cell>
          <cell r="QD180">
            <v>0</v>
          </cell>
          <cell r="QE180">
            <v>0</v>
          </cell>
          <cell r="QF180">
            <v>0</v>
          </cell>
          <cell r="QG180">
            <v>0</v>
          </cell>
          <cell r="QH180">
            <v>0</v>
          </cell>
          <cell r="QI180">
            <v>0</v>
          </cell>
          <cell r="QJ180">
            <v>0</v>
          </cell>
          <cell r="QK180" t="str">
            <v>MOHAMMAD FAKHRUDDIN</v>
          </cell>
          <cell r="QL180">
            <v>0</v>
          </cell>
          <cell r="QM180">
            <v>0</v>
          </cell>
          <cell r="QN180">
            <v>0</v>
          </cell>
          <cell r="QO180">
            <v>0</v>
          </cell>
          <cell r="QP180">
            <v>0</v>
          </cell>
          <cell r="QQ180">
            <v>0</v>
          </cell>
          <cell r="QR180">
            <v>0</v>
          </cell>
          <cell r="QT180">
            <v>0</v>
          </cell>
          <cell r="QU180">
            <v>0</v>
          </cell>
          <cell r="QV180">
            <v>0</v>
          </cell>
          <cell r="QW180">
            <v>0</v>
          </cell>
          <cell r="QX180">
            <v>0</v>
          </cell>
          <cell r="QY180">
            <v>0</v>
          </cell>
          <cell r="QZ180">
            <v>0</v>
          </cell>
          <cell r="RA180">
            <v>0</v>
          </cell>
          <cell r="RB180">
            <v>0</v>
          </cell>
          <cell r="RC180">
            <v>0</v>
          </cell>
          <cell r="RD180">
            <v>0</v>
          </cell>
          <cell r="RE180">
            <v>0</v>
          </cell>
          <cell r="RF180">
            <v>0</v>
          </cell>
          <cell r="RG180">
            <v>0</v>
          </cell>
          <cell r="RH180">
            <v>0</v>
          </cell>
          <cell r="RI180">
            <v>0</v>
          </cell>
          <cell r="RJ180">
            <v>0</v>
          </cell>
          <cell r="RK180">
            <v>0</v>
          </cell>
          <cell r="RL180">
            <v>0</v>
          </cell>
          <cell r="RM180">
            <v>0</v>
          </cell>
          <cell r="RN180">
            <v>0</v>
          </cell>
          <cell r="RO180">
            <v>0</v>
          </cell>
          <cell r="RP180">
            <v>0</v>
          </cell>
          <cell r="RQ180">
            <v>0</v>
          </cell>
          <cell r="RR180">
            <v>0</v>
          </cell>
          <cell r="RS180">
            <v>0</v>
          </cell>
          <cell r="RT180">
            <v>0</v>
          </cell>
          <cell r="RU180">
            <v>0</v>
          </cell>
          <cell r="RV180">
            <v>0</v>
          </cell>
          <cell r="RW180">
            <v>0</v>
          </cell>
          <cell r="RX180">
            <v>0</v>
          </cell>
          <cell r="RZ180">
            <v>0</v>
          </cell>
          <cell r="SA180">
            <v>0.3666666666666667</v>
          </cell>
          <cell r="SB180">
            <v>0.37499999999999994</v>
          </cell>
          <cell r="SC180">
            <v>0.41666666666666674</v>
          </cell>
          <cell r="SD180">
            <v>0</v>
          </cell>
          <cell r="SE180">
            <v>0</v>
          </cell>
          <cell r="SF180">
            <v>0.375</v>
          </cell>
          <cell r="SG180">
            <v>0.37499999999999994</v>
          </cell>
          <cell r="SH180">
            <v>0.3847222222222223</v>
          </cell>
          <cell r="SI180">
            <v>0</v>
          </cell>
          <cell r="SJ180">
            <v>0.375</v>
          </cell>
          <cell r="SK180">
            <v>0.375</v>
          </cell>
          <cell r="SL180">
            <v>0.37499999999999994</v>
          </cell>
          <cell r="SM180">
            <v>0</v>
          </cell>
          <cell r="SN180">
            <v>0.375</v>
          </cell>
          <cell r="SO180">
            <v>0.375</v>
          </cell>
          <cell r="SP180">
            <v>0.37500000000000006</v>
          </cell>
          <cell r="SQ180">
            <v>0.36388888888888887</v>
          </cell>
          <cell r="SR180">
            <v>0</v>
          </cell>
          <cell r="SS180">
            <v>0</v>
          </cell>
          <cell r="ST180">
            <v>0</v>
          </cell>
          <cell r="SU180">
            <v>0.4194444444444444</v>
          </cell>
          <cell r="SV180">
            <v>0.37499999999999994</v>
          </cell>
          <cell r="SW180">
            <v>0.38263888888888892</v>
          </cell>
          <cell r="SX180">
            <v>0</v>
          </cell>
          <cell r="SY180">
            <v>0</v>
          </cell>
          <cell r="SZ180">
            <v>0.41736111111111107</v>
          </cell>
          <cell r="TA180">
            <v>0.375</v>
          </cell>
          <cell r="TB180">
            <v>0</v>
          </cell>
          <cell r="TC180">
            <v>0</v>
          </cell>
          <cell r="TD180">
            <v>0</v>
          </cell>
          <cell r="TF180">
            <v>0</v>
          </cell>
          <cell r="TG180">
            <v>0</v>
          </cell>
          <cell r="TH180">
            <v>0</v>
          </cell>
          <cell r="TI180">
            <v>0</v>
          </cell>
          <cell r="TJ180">
            <v>0</v>
          </cell>
          <cell r="TK180">
            <v>0</v>
          </cell>
          <cell r="TL180">
            <v>0</v>
          </cell>
          <cell r="TM180">
            <v>0</v>
          </cell>
          <cell r="TN180">
            <v>0</v>
          </cell>
          <cell r="TO180">
            <v>0</v>
          </cell>
          <cell r="TP180">
            <v>0</v>
          </cell>
          <cell r="TQ180">
            <v>0</v>
          </cell>
          <cell r="TR180">
            <v>0</v>
          </cell>
          <cell r="TS180">
            <v>0</v>
          </cell>
          <cell r="TT180">
            <v>0</v>
          </cell>
          <cell r="TU180">
            <v>0</v>
          </cell>
          <cell r="TV180">
            <v>0</v>
          </cell>
          <cell r="TW180">
            <v>0</v>
          </cell>
          <cell r="TX180">
            <v>0</v>
          </cell>
          <cell r="TY180">
            <v>0</v>
          </cell>
          <cell r="TZ180">
            <v>0</v>
          </cell>
          <cell r="UA180">
            <v>0</v>
          </cell>
          <cell r="UB180">
            <v>0</v>
          </cell>
          <cell r="UC180">
            <v>0</v>
          </cell>
          <cell r="UD180">
            <v>0</v>
          </cell>
          <cell r="UE180">
            <v>0</v>
          </cell>
          <cell r="UF180">
            <v>0</v>
          </cell>
          <cell r="UG180">
            <v>0</v>
          </cell>
          <cell r="UH180">
            <v>0</v>
          </cell>
          <cell r="UI180">
            <v>0</v>
          </cell>
          <cell r="UJ180">
            <v>0</v>
          </cell>
          <cell r="UL180">
            <v>0</v>
          </cell>
          <cell r="UM180">
            <v>0</v>
          </cell>
          <cell r="UN180">
            <v>0</v>
          </cell>
          <cell r="UO180">
            <v>0</v>
          </cell>
          <cell r="UP180">
            <v>0</v>
          </cell>
          <cell r="UQ180">
            <v>0</v>
          </cell>
          <cell r="UR180">
            <v>0</v>
          </cell>
          <cell r="US180">
            <v>0</v>
          </cell>
          <cell r="UT180">
            <v>0</v>
          </cell>
          <cell r="UU180">
            <v>0</v>
          </cell>
          <cell r="UV180">
            <v>0</v>
          </cell>
          <cell r="UW180">
            <v>0</v>
          </cell>
          <cell r="UX180">
            <v>0</v>
          </cell>
          <cell r="UY180">
            <v>0</v>
          </cell>
          <cell r="UZ180">
            <v>0</v>
          </cell>
          <cell r="VA180">
            <v>0</v>
          </cell>
          <cell r="VB180">
            <v>0</v>
          </cell>
          <cell r="VC180">
            <v>0</v>
          </cell>
          <cell r="VD180">
            <v>0</v>
          </cell>
          <cell r="VE180">
            <v>0</v>
          </cell>
          <cell r="VF180">
            <v>0</v>
          </cell>
          <cell r="VG180">
            <v>0</v>
          </cell>
          <cell r="VH180">
            <v>0</v>
          </cell>
          <cell r="VI180">
            <v>0</v>
          </cell>
          <cell r="VJ180">
            <v>0</v>
          </cell>
          <cell r="VK180">
            <v>0</v>
          </cell>
          <cell r="VL180">
            <v>0</v>
          </cell>
          <cell r="VM180">
            <v>0</v>
          </cell>
          <cell r="VN180">
            <v>0</v>
          </cell>
          <cell r="VO180">
            <v>0</v>
          </cell>
          <cell r="VP180">
            <v>0</v>
          </cell>
          <cell r="VR180">
            <v>18</v>
          </cell>
          <cell r="VS180">
            <v>28</v>
          </cell>
          <cell r="VT180">
            <v>18</v>
          </cell>
          <cell r="VU180">
            <v>18</v>
          </cell>
          <cell r="VV180">
            <v>10</v>
          </cell>
          <cell r="VW180">
            <v>0</v>
          </cell>
          <cell r="VX180">
            <v>0</v>
          </cell>
          <cell r="VY180">
            <v>0</v>
          </cell>
          <cell r="VZ180">
            <v>0</v>
          </cell>
          <cell r="WA180">
            <v>0</v>
          </cell>
          <cell r="WB180">
            <v>0</v>
          </cell>
          <cell r="WC180">
            <v>0</v>
          </cell>
          <cell r="WD180">
            <v>0</v>
          </cell>
          <cell r="WE180">
            <v>0</v>
          </cell>
          <cell r="WF180">
            <v>0</v>
          </cell>
          <cell r="WG180">
            <v>0</v>
          </cell>
          <cell r="WH180">
            <v>0</v>
          </cell>
          <cell r="WI180">
            <v>0</v>
          </cell>
          <cell r="WJ180">
            <v>0</v>
          </cell>
          <cell r="WK180">
            <v>0</v>
          </cell>
          <cell r="WL180">
            <v>0</v>
          </cell>
          <cell r="WM180">
            <v>0</v>
          </cell>
          <cell r="WN180">
            <v>0</v>
          </cell>
          <cell r="WO180">
            <v>18</v>
          </cell>
          <cell r="WP180">
            <v>0</v>
          </cell>
          <cell r="WQ180">
            <v>3</v>
          </cell>
          <cell r="WR180">
            <v>0</v>
          </cell>
          <cell r="WS180">
            <v>3</v>
          </cell>
          <cell r="WT180">
            <v>0</v>
          </cell>
          <cell r="WU180">
            <v>0</v>
          </cell>
          <cell r="WV180">
            <v>0</v>
          </cell>
          <cell r="WW180">
            <v>0</v>
          </cell>
          <cell r="WX180">
            <v>0</v>
          </cell>
          <cell r="WY180">
            <v>0</v>
          </cell>
          <cell r="WZ180">
            <v>0</v>
          </cell>
          <cell r="XA180">
            <v>0</v>
          </cell>
          <cell r="XB180">
            <v>0</v>
          </cell>
          <cell r="XC180">
            <v>0</v>
          </cell>
          <cell r="XD180">
            <v>0</v>
          </cell>
          <cell r="XE180">
            <v>0</v>
          </cell>
          <cell r="XF180">
            <v>0</v>
          </cell>
          <cell r="XG180">
            <v>0</v>
          </cell>
          <cell r="XH180">
            <v>0</v>
          </cell>
          <cell r="XI180">
            <v>0</v>
          </cell>
          <cell r="XJ180">
            <v>0</v>
          </cell>
          <cell r="XK180">
            <v>6</v>
          </cell>
          <cell r="XL180">
            <v>7</v>
          </cell>
          <cell r="XM180">
            <v>5</v>
          </cell>
          <cell r="XN180">
            <v>18</v>
          </cell>
          <cell r="XO180">
            <v>0</v>
          </cell>
          <cell r="XP180">
            <v>0</v>
          </cell>
          <cell r="XQ180">
            <v>0</v>
          </cell>
          <cell r="XR180">
            <v>0</v>
          </cell>
          <cell r="XS180">
            <v>0</v>
          </cell>
          <cell r="XT180">
            <v>0</v>
          </cell>
          <cell r="XU180">
            <v>0</v>
          </cell>
          <cell r="XV180">
            <v>0</v>
          </cell>
          <cell r="XW180">
            <v>4</v>
          </cell>
          <cell r="XX180">
            <v>3</v>
          </cell>
          <cell r="XY180">
            <v>3</v>
          </cell>
          <cell r="XZ180">
            <v>10</v>
          </cell>
          <cell r="YA180">
            <v>0</v>
          </cell>
          <cell r="YB180">
            <v>0</v>
          </cell>
          <cell r="YC180">
            <v>0</v>
          </cell>
          <cell r="YD180">
            <v>0</v>
          </cell>
          <cell r="YE180">
            <v>0</v>
          </cell>
          <cell r="YF180">
            <v>36</v>
          </cell>
          <cell r="YG180">
            <v>1</v>
          </cell>
          <cell r="YH180">
            <v>1</v>
          </cell>
          <cell r="YI180">
            <v>1</v>
          </cell>
          <cell r="YJ180">
            <v>1</v>
          </cell>
          <cell r="YL180">
            <v>1</v>
          </cell>
          <cell r="YM180" t="str">
            <v>A</v>
          </cell>
          <cell r="YN180">
            <v>1</v>
          </cell>
          <cell r="YO180">
            <v>0</v>
          </cell>
          <cell r="YP180">
            <v>1</v>
          </cell>
        </row>
        <row r="181">
          <cell r="B181" t="str">
            <v>MUHAMAD ANGGA LESMANA</v>
          </cell>
          <cell r="C181">
            <v>157017</v>
          </cell>
          <cell r="D181" t="str">
            <v>5</v>
          </cell>
          <cell r="E181" t="str">
            <v>ISLAM</v>
          </cell>
          <cell r="F181" t="str">
            <v>PHL</v>
          </cell>
          <cell r="G181" t="str">
            <v>MKIOS</v>
          </cell>
          <cell r="J181">
            <v>19233407</v>
          </cell>
          <cell r="K181">
            <v>570026</v>
          </cell>
          <cell r="L181" t="str">
            <v>LAKI-LAKI</v>
          </cell>
          <cell r="M181" t="str">
            <v>AGENT PREPAID</v>
          </cell>
          <cell r="N181" t="str">
            <v>IMAN RINALDI</v>
          </cell>
          <cell r="O181" t="str">
            <v>RIKA RIANY</v>
          </cell>
          <cell r="Q181">
            <v>0</v>
          </cell>
          <cell r="S181" t="str">
            <v>LL</v>
          </cell>
          <cell r="AB181">
            <v>0.37152777777777779</v>
          </cell>
          <cell r="AC181">
            <v>58</v>
          </cell>
          <cell r="AD181" t="str">
            <v>H</v>
          </cell>
          <cell r="AM181">
            <v>0.375</v>
          </cell>
          <cell r="AN181">
            <v>58</v>
          </cell>
          <cell r="AO181" t="str">
            <v>H</v>
          </cell>
          <cell r="AX181">
            <v>0.36944444444444446</v>
          </cell>
          <cell r="AY181">
            <v>64</v>
          </cell>
          <cell r="AZ181" t="str">
            <v>H</v>
          </cell>
          <cell r="BI181">
            <v>1.3749999999999998</v>
          </cell>
          <cell r="BJ181">
            <v>68</v>
          </cell>
          <cell r="BK181" t="str">
            <v>H</v>
          </cell>
          <cell r="BT181">
            <v>0</v>
          </cell>
          <cell r="BV181" t="str">
            <v>LL</v>
          </cell>
          <cell r="CE181">
            <v>0.1777777777777777</v>
          </cell>
          <cell r="CG181" t="str">
            <v>LM</v>
          </cell>
          <cell r="CP181">
            <v>0.375</v>
          </cell>
          <cell r="CQ181">
            <v>60</v>
          </cell>
          <cell r="CR181" t="str">
            <v>H</v>
          </cell>
          <cell r="DA181">
            <v>0.375</v>
          </cell>
          <cell r="DB181">
            <v>64</v>
          </cell>
          <cell r="DC181" t="str">
            <v>H</v>
          </cell>
          <cell r="DL181">
            <v>0</v>
          </cell>
          <cell r="DN181" t="str">
            <v>LL</v>
          </cell>
          <cell r="DW181">
            <v>0.37569444444444455</v>
          </cell>
          <cell r="DX181">
            <v>50</v>
          </cell>
          <cell r="DY181" t="str">
            <v>H</v>
          </cell>
          <cell r="EH181">
            <v>1.375</v>
          </cell>
          <cell r="EI181">
            <v>54</v>
          </cell>
          <cell r="EJ181" t="str">
            <v>H</v>
          </cell>
          <cell r="ES181">
            <v>0.37430555555555556</v>
          </cell>
          <cell r="ET181">
            <v>60</v>
          </cell>
          <cell r="EU181" t="str">
            <v>H</v>
          </cell>
          <cell r="FD181">
            <v>0.375</v>
          </cell>
          <cell r="FE181">
            <v>68</v>
          </cell>
          <cell r="FF181" t="str">
            <v>H</v>
          </cell>
          <cell r="FO181">
            <v>0</v>
          </cell>
          <cell r="FQ181" t="str">
            <v>LL</v>
          </cell>
          <cell r="FZ181">
            <v>0</v>
          </cell>
          <cell r="GB181" t="str">
            <v>LL</v>
          </cell>
          <cell r="GK181">
            <v>1.367361111111111</v>
          </cell>
          <cell r="GL181">
            <v>60</v>
          </cell>
          <cell r="GM181" t="str">
            <v>H</v>
          </cell>
          <cell r="GV181">
            <v>0.375</v>
          </cell>
          <cell r="GW181">
            <v>60</v>
          </cell>
          <cell r="GX181" t="str">
            <v>H</v>
          </cell>
          <cell r="HG181">
            <v>0.375</v>
          </cell>
          <cell r="HH181">
            <v>60</v>
          </cell>
          <cell r="HI181" t="str">
            <v>H</v>
          </cell>
          <cell r="HR181">
            <v>0.36875000000000002</v>
          </cell>
          <cell r="HS181">
            <v>60</v>
          </cell>
          <cell r="HT181" t="str">
            <v>H</v>
          </cell>
          <cell r="IC181">
            <v>0.36666666666666664</v>
          </cell>
          <cell r="ID181">
            <v>68</v>
          </cell>
          <cell r="IE181" t="str">
            <v>TLTM</v>
          </cell>
          <cell r="IF181" t="str">
            <v>RIO NUGRAHA JAYA SAPUTRA</v>
          </cell>
          <cell r="IN181">
            <v>0.18055555555555547</v>
          </cell>
          <cell r="IP181" t="str">
            <v>LM</v>
          </cell>
          <cell r="JF181">
            <v>0.375</v>
          </cell>
          <cell r="JG181">
            <v>68</v>
          </cell>
          <cell r="JH181" t="str">
            <v>TDP</v>
          </cell>
          <cell r="JI181" t="str">
            <v>FERRY ADITYA</v>
          </cell>
          <cell r="JJ181" t="str">
            <v>KETEPATAN LOGIN</v>
          </cell>
          <cell r="JQ181">
            <v>0.4159722222222223</v>
          </cell>
          <cell r="JR181">
            <v>58</v>
          </cell>
          <cell r="JS181" t="str">
            <v>H</v>
          </cell>
          <cell r="KB181">
            <v>0.37916666666666665</v>
          </cell>
          <cell r="KC181">
            <v>60</v>
          </cell>
          <cell r="KD181" t="str">
            <v>H</v>
          </cell>
          <cell r="KM181">
            <v>0</v>
          </cell>
          <cell r="KO181" t="str">
            <v>TLTL</v>
          </cell>
          <cell r="KP181" t="str">
            <v>RIO NUGRAHA JAYA SAPUTRA</v>
          </cell>
          <cell r="KX181">
            <v>0</v>
          </cell>
          <cell r="KZ181" t="str">
            <v>LL</v>
          </cell>
          <cell r="LI181">
            <v>0.41736111111111113</v>
          </cell>
          <cell r="LJ181">
            <v>52</v>
          </cell>
          <cell r="LK181" t="str">
            <v>H</v>
          </cell>
          <cell r="NB181">
            <v>0</v>
          </cell>
          <cell r="NC181">
            <v>58</v>
          </cell>
          <cell r="ND181">
            <v>58</v>
          </cell>
          <cell r="NE181">
            <v>64</v>
          </cell>
          <cell r="NF181">
            <v>68</v>
          </cell>
          <cell r="NG181">
            <v>0</v>
          </cell>
          <cell r="NH181">
            <v>0</v>
          </cell>
          <cell r="NI181">
            <v>60</v>
          </cell>
          <cell r="NJ181">
            <v>64</v>
          </cell>
          <cell r="NK181">
            <v>0</v>
          </cell>
          <cell r="NL181">
            <v>50</v>
          </cell>
          <cell r="NM181">
            <v>54</v>
          </cell>
          <cell r="NN181">
            <v>60</v>
          </cell>
          <cell r="NO181">
            <v>68</v>
          </cell>
          <cell r="NP181">
            <v>0</v>
          </cell>
          <cell r="NQ181">
            <v>0</v>
          </cell>
          <cell r="NR181">
            <v>60</v>
          </cell>
          <cell r="NS181">
            <v>60</v>
          </cell>
          <cell r="NT181">
            <v>60</v>
          </cell>
          <cell r="NU181">
            <v>60</v>
          </cell>
          <cell r="NV181">
            <v>68</v>
          </cell>
          <cell r="NW181">
            <v>0</v>
          </cell>
          <cell r="NX181">
            <v>68</v>
          </cell>
          <cell r="NY181">
            <v>58</v>
          </cell>
          <cell r="NZ181">
            <v>60</v>
          </cell>
          <cell r="OA181">
            <v>0</v>
          </cell>
          <cell r="OB181">
            <v>0</v>
          </cell>
          <cell r="OC181">
            <v>52</v>
          </cell>
          <cell r="OD181">
            <v>0</v>
          </cell>
          <cell r="OE181">
            <v>0</v>
          </cell>
          <cell r="OF181">
            <v>0</v>
          </cell>
          <cell r="OH181" t="str">
            <v>LL</v>
          </cell>
          <cell r="OI181" t="str">
            <v>H</v>
          </cell>
          <cell r="OJ181" t="str">
            <v>H</v>
          </cell>
          <cell r="OK181" t="str">
            <v>H</v>
          </cell>
          <cell r="OL181" t="str">
            <v>H</v>
          </cell>
          <cell r="OM181" t="str">
            <v>LL</v>
          </cell>
          <cell r="ON181" t="str">
            <v>LM</v>
          </cell>
          <cell r="OO181" t="str">
            <v>H</v>
          </cell>
          <cell r="OP181" t="str">
            <v>H</v>
          </cell>
          <cell r="OQ181" t="str">
            <v>LL</v>
          </cell>
          <cell r="OR181" t="str">
            <v>H</v>
          </cell>
          <cell r="OS181" t="str">
            <v>H</v>
          </cell>
          <cell r="OT181" t="str">
            <v>H</v>
          </cell>
          <cell r="OU181" t="str">
            <v>H</v>
          </cell>
          <cell r="OV181" t="str">
            <v>LL</v>
          </cell>
          <cell r="OW181" t="str">
            <v>LL</v>
          </cell>
          <cell r="OX181" t="str">
            <v>H</v>
          </cell>
          <cell r="OY181" t="str">
            <v>H</v>
          </cell>
          <cell r="OZ181" t="str">
            <v>H</v>
          </cell>
          <cell r="PA181" t="str">
            <v>H</v>
          </cell>
          <cell r="PB181" t="str">
            <v>TLTM</v>
          </cell>
          <cell r="PC181" t="str">
            <v>LM</v>
          </cell>
          <cell r="PD181" t="str">
            <v>TDP</v>
          </cell>
          <cell r="PE181" t="str">
            <v>H</v>
          </cell>
          <cell r="PF181" t="str">
            <v>H</v>
          </cell>
          <cell r="PG181" t="str">
            <v>TLTL</v>
          </cell>
          <cell r="PH181" t="str">
            <v>LL</v>
          </cell>
          <cell r="PI181" t="str">
            <v>H</v>
          </cell>
          <cell r="PJ181">
            <v>0</v>
          </cell>
          <cell r="PK181">
            <v>0</v>
          </cell>
          <cell r="PL181">
            <v>0</v>
          </cell>
          <cell r="PN181">
            <v>0</v>
          </cell>
          <cell r="PO181">
            <v>0</v>
          </cell>
          <cell r="PP181">
            <v>0</v>
          </cell>
          <cell r="PQ181">
            <v>0</v>
          </cell>
          <cell r="PR181">
            <v>0</v>
          </cell>
          <cell r="PS181">
            <v>0</v>
          </cell>
          <cell r="PT181">
            <v>0</v>
          </cell>
          <cell r="PU181">
            <v>0</v>
          </cell>
          <cell r="PV181">
            <v>0</v>
          </cell>
          <cell r="PW181">
            <v>0</v>
          </cell>
          <cell r="PX181">
            <v>0</v>
          </cell>
          <cell r="PY181">
            <v>0</v>
          </cell>
          <cell r="PZ181">
            <v>0</v>
          </cell>
          <cell r="QA181">
            <v>0</v>
          </cell>
          <cell r="QB181">
            <v>0</v>
          </cell>
          <cell r="QC181">
            <v>0</v>
          </cell>
          <cell r="QD181">
            <v>0</v>
          </cell>
          <cell r="QE181">
            <v>0</v>
          </cell>
          <cell r="QF181">
            <v>0</v>
          </cell>
          <cell r="QG181">
            <v>0</v>
          </cell>
          <cell r="QH181" t="str">
            <v>RIO NUGRAHA JAYA SAPUTRA</v>
          </cell>
          <cell r="QI181">
            <v>0</v>
          </cell>
          <cell r="QJ181" t="str">
            <v>FERRY ADITYA</v>
          </cell>
          <cell r="QK181">
            <v>0</v>
          </cell>
          <cell r="QL181">
            <v>0</v>
          </cell>
          <cell r="QM181" t="str">
            <v>RIO NUGRAHA JAYA SAPUTRA</v>
          </cell>
          <cell r="QN181">
            <v>0</v>
          </cell>
          <cell r="QO181">
            <v>0</v>
          </cell>
          <cell r="QP181">
            <v>0</v>
          </cell>
          <cell r="QQ181">
            <v>0</v>
          </cell>
          <cell r="QR181">
            <v>0</v>
          </cell>
          <cell r="QT181">
            <v>0</v>
          </cell>
          <cell r="QU181">
            <v>0</v>
          </cell>
          <cell r="QV181">
            <v>0</v>
          </cell>
          <cell r="QW181">
            <v>0</v>
          </cell>
          <cell r="QX181">
            <v>0</v>
          </cell>
          <cell r="QY181">
            <v>0</v>
          </cell>
          <cell r="QZ181">
            <v>0</v>
          </cell>
          <cell r="RA181">
            <v>0</v>
          </cell>
          <cell r="RB181">
            <v>0</v>
          </cell>
          <cell r="RC181">
            <v>0</v>
          </cell>
          <cell r="RD181">
            <v>0</v>
          </cell>
          <cell r="RE181">
            <v>0</v>
          </cell>
          <cell r="RF181">
            <v>0</v>
          </cell>
          <cell r="RG181">
            <v>0</v>
          </cell>
          <cell r="RH181">
            <v>0</v>
          </cell>
          <cell r="RI181">
            <v>0</v>
          </cell>
          <cell r="RJ181">
            <v>0</v>
          </cell>
          <cell r="RK181">
            <v>0</v>
          </cell>
          <cell r="RL181">
            <v>0</v>
          </cell>
          <cell r="RM181">
            <v>0</v>
          </cell>
          <cell r="RN181">
            <v>0</v>
          </cell>
          <cell r="RO181">
            <v>0</v>
          </cell>
          <cell r="RP181" t="str">
            <v>KETEPATAN LOGIN</v>
          </cell>
          <cell r="RQ181">
            <v>0</v>
          </cell>
          <cell r="RR181">
            <v>0</v>
          </cell>
          <cell r="RS181">
            <v>0</v>
          </cell>
          <cell r="RT181">
            <v>0</v>
          </cell>
          <cell r="RU181">
            <v>0</v>
          </cell>
          <cell r="RV181">
            <v>0</v>
          </cell>
          <cell r="RW181">
            <v>0</v>
          </cell>
          <cell r="RX181">
            <v>0</v>
          </cell>
          <cell r="RZ181">
            <v>0</v>
          </cell>
          <cell r="SA181">
            <v>0.37152777777777779</v>
          </cell>
          <cell r="SB181">
            <v>0.375</v>
          </cell>
          <cell r="SC181">
            <v>0.36944444444444446</v>
          </cell>
          <cell r="SD181">
            <v>1.3749999999999998</v>
          </cell>
          <cell r="SE181">
            <v>0</v>
          </cell>
          <cell r="SF181">
            <v>0.1777777777777777</v>
          </cell>
          <cell r="SG181">
            <v>0.375</v>
          </cell>
          <cell r="SH181">
            <v>0.375</v>
          </cell>
          <cell r="SI181">
            <v>0</v>
          </cell>
          <cell r="SJ181">
            <v>0.37569444444444455</v>
          </cell>
          <cell r="SK181">
            <v>1.375</v>
          </cell>
          <cell r="SL181">
            <v>0.37430555555555556</v>
          </cell>
          <cell r="SM181">
            <v>0.375</v>
          </cell>
          <cell r="SN181">
            <v>0</v>
          </cell>
          <cell r="SO181">
            <v>0</v>
          </cell>
          <cell r="SP181">
            <v>1.367361111111111</v>
          </cell>
          <cell r="SQ181">
            <v>0.375</v>
          </cell>
          <cell r="SR181">
            <v>0.375</v>
          </cell>
          <cell r="SS181">
            <v>0.36875000000000002</v>
          </cell>
          <cell r="ST181">
            <v>0.36666666666666664</v>
          </cell>
          <cell r="SU181">
            <v>0.18055555555555547</v>
          </cell>
          <cell r="SV181">
            <v>0.375</v>
          </cell>
          <cell r="SW181">
            <v>0.4159722222222223</v>
          </cell>
          <cell r="SX181">
            <v>0.37916666666666665</v>
          </cell>
          <cell r="SY181">
            <v>0</v>
          </cell>
          <cell r="SZ181">
            <v>0</v>
          </cell>
          <cell r="TA181">
            <v>0.41736111111111113</v>
          </cell>
          <cell r="TB181">
            <v>0</v>
          </cell>
          <cell r="TC181">
            <v>0</v>
          </cell>
          <cell r="TD181">
            <v>0</v>
          </cell>
          <cell r="TF181">
            <v>0</v>
          </cell>
          <cell r="TG181">
            <v>0</v>
          </cell>
          <cell r="TH181">
            <v>0</v>
          </cell>
          <cell r="TI181">
            <v>0</v>
          </cell>
          <cell r="TJ181">
            <v>0</v>
          </cell>
          <cell r="TK181">
            <v>0</v>
          </cell>
          <cell r="TL181">
            <v>0</v>
          </cell>
          <cell r="TM181">
            <v>0</v>
          </cell>
          <cell r="TN181">
            <v>0</v>
          </cell>
          <cell r="TO181">
            <v>0</v>
          </cell>
          <cell r="TP181">
            <v>0</v>
          </cell>
          <cell r="TQ181">
            <v>0</v>
          </cell>
          <cell r="TR181">
            <v>0</v>
          </cell>
          <cell r="TS181">
            <v>0</v>
          </cell>
          <cell r="TT181">
            <v>0</v>
          </cell>
          <cell r="TU181">
            <v>0</v>
          </cell>
          <cell r="TV181">
            <v>0</v>
          </cell>
          <cell r="TW181">
            <v>0</v>
          </cell>
          <cell r="TX181">
            <v>0</v>
          </cell>
          <cell r="TY181">
            <v>0</v>
          </cell>
          <cell r="TZ181">
            <v>0</v>
          </cell>
          <cell r="UA181">
            <v>0</v>
          </cell>
          <cell r="UB181">
            <v>0</v>
          </cell>
          <cell r="UC181">
            <v>0</v>
          </cell>
          <cell r="UD181">
            <v>0</v>
          </cell>
          <cell r="UE181">
            <v>0</v>
          </cell>
          <cell r="UF181">
            <v>0</v>
          </cell>
          <cell r="UG181">
            <v>0</v>
          </cell>
          <cell r="UH181">
            <v>0</v>
          </cell>
          <cell r="UI181">
            <v>0</v>
          </cell>
          <cell r="UJ181">
            <v>0</v>
          </cell>
          <cell r="UL181">
            <v>0</v>
          </cell>
          <cell r="UM181">
            <v>0</v>
          </cell>
          <cell r="UN181">
            <v>0</v>
          </cell>
          <cell r="UO181">
            <v>0</v>
          </cell>
          <cell r="UP181">
            <v>0</v>
          </cell>
          <cell r="UQ181">
            <v>0</v>
          </cell>
          <cell r="UR181">
            <v>0</v>
          </cell>
          <cell r="US181">
            <v>0</v>
          </cell>
          <cell r="UT181">
            <v>0</v>
          </cell>
          <cell r="UU181">
            <v>0</v>
          </cell>
          <cell r="UV181">
            <v>0</v>
          </cell>
          <cell r="UW181">
            <v>0</v>
          </cell>
          <cell r="UX181">
            <v>0</v>
          </cell>
          <cell r="UY181">
            <v>0</v>
          </cell>
          <cell r="UZ181">
            <v>0</v>
          </cell>
          <cell r="VA181">
            <v>0</v>
          </cell>
          <cell r="VB181">
            <v>0</v>
          </cell>
          <cell r="VC181">
            <v>0</v>
          </cell>
          <cell r="VD181">
            <v>0</v>
          </cell>
          <cell r="VE181">
            <v>0</v>
          </cell>
          <cell r="VF181">
            <v>0</v>
          </cell>
          <cell r="VG181">
            <v>0</v>
          </cell>
          <cell r="VH181">
            <v>0</v>
          </cell>
          <cell r="VI181">
            <v>0</v>
          </cell>
          <cell r="VJ181">
            <v>0</v>
          </cell>
          <cell r="VK181">
            <v>0</v>
          </cell>
          <cell r="VL181">
            <v>0</v>
          </cell>
          <cell r="VM181">
            <v>0</v>
          </cell>
          <cell r="VN181">
            <v>0</v>
          </cell>
          <cell r="VO181">
            <v>0</v>
          </cell>
          <cell r="VP181">
            <v>0</v>
          </cell>
          <cell r="VR181">
            <v>19</v>
          </cell>
          <cell r="VS181">
            <v>28</v>
          </cell>
          <cell r="VT181">
            <v>19</v>
          </cell>
          <cell r="VU181">
            <v>19</v>
          </cell>
          <cell r="VV181">
            <v>9</v>
          </cell>
          <cell r="VW181">
            <v>0</v>
          </cell>
          <cell r="VX181">
            <v>0</v>
          </cell>
          <cell r="VY181">
            <v>0</v>
          </cell>
          <cell r="VZ181">
            <v>0</v>
          </cell>
          <cell r="WA181">
            <v>0</v>
          </cell>
          <cell r="WB181">
            <v>0</v>
          </cell>
          <cell r="WC181">
            <v>0</v>
          </cell>
          <cell r="WD181">
            <v>0</v>
          </cell>
          <cell r="WE181">
            <v>0</v>
          </cell>
          <cell r="WF181">
            <v>0</v>
          </cell>
          <cell r="WG181">
            <v>0</v>
          </cell>
          <cell r="WH181">
            <v>0</v>
          </cell>
          <cell r="WI181">
            <v>0</v>
          </cell>
          <cell r="WJ181">
            <v>0</v>
          </cell>
          <cell r="WK181">
            <v>0</v>
          </cell>
          <cell r="WL181">
            <v>0</v>
          </cell>
          <cell r="WM181">
            <v>0</v>
          </cell>
          <cell r="WN181">
            <v>0</v>
          </cell>
          <cell r="WO181">
            <v>19</v>
          </cell>
          <cell r="WP181">
            <v>2</v>
          </cell>
          <cell r="WQ181">
            <v>0</v>
          </cell>
          <cell r="WR181">
            <v>1</v>
          </cell>
          <cell r="WS181">
            <v>1</v>
          </cell>
          <cell r="WT181">
            <v>0</v>
          </cell>
          <cell r="WU181">
            <v>0</v>
          </cell>
          <cell r="WV181">
            <v>1</v>
          </cell>
          <cell r="WW181">
            <v>1</v>
          </cell>
          <cell r="WX181">
            <v>2</v>
          </cell>
          <cell r="WY181">
            <v>1</v>
          </cell>
          <cell r="WZ181">
            <v>0</v>
          </cell>
          <cell r="XA181">
            <v>1</v>
          </cell>
          <cell r="XB181">
            <v>0</v>
          </cell>
          <cell r="XC181">
            <v>0</v>
          </cell>
          <cell r="XD181">
            <v>0</v>
          </cell>
          <cell r="XE181">
            <v>0</v>
          </cell>
          <cell r="XF181">
            <v>0</v>
          </cell>
          <cell r="XG181">
            <v>0</v>
          </cell>
          <cell r="XH181">
            <v>0</v>
          </cell>
          <cell r="XI181">
            <v>0</v>
          </cell>
          <cell r="XJ181">
            <v>1</v>
          </cell>
          <cell r="XK181">
            <v>6</v>
          </cell>
          <cell r="XL181">
            <v>8</v>
          </cell>
          <cell r="XM181">
            <v>5</v>
          </cell>
          <cell r="XN181">
            <v>19</v>
          </cell>
          <cell r="XO181">
            <v>0</v>
          </cell>
          <cell r="XP181">
            <v>0</v>
          </cell>
          <cell r="XQ181">
            <v>0</v>
          </cell>
          <cell r="XR181">
            <v>0</v>
          </cell>
          <cell r="XS181">
            <v>0</v>
          </cell>
          <cell r="XT181">
            <v>0</v>
          </cell>
          <cell r="XU181">
            <v>0</v>
          </cell>
          <cell r="XV181">
            <v>0</v>
          </cell>
          <cell r="XW181">
            <v>3</v>
          </cell>
          <cell r="XX181">
            <v>2</v>
          </cell>
          <cell r="XY181">
            <v>2</v>
          </cell>
          <cell r="XZ181">
            <v>7</v>
          </cell>
          <cell r="YA181">
            <v>0</v>
          </cell>
          <cell r="YB181">
            <v>0</v>
          </cell>
          <cell r="YC181">
            <v>0</v>
          </cell>
          <cell r="YD181">
            <v>0</v>
          </cell>
          <cell r="YE181">
            <v>0</v>
          </cell>
          <cell r="YF181">
            <v>38</v>
          </cell>
          <cell r="YG181">
            <v>1</v>
          </cell>
          <cell r="YH181">
            <v>1</v>
          </cell>
          <cell r="YI181">
            <v>1</v>
          </cell>
          <cell r="YJ181">
            <v>1</v>
          </cell>
          <cell r="YL181">
            <v>1</v>
          </cell>
          <cell r="YM181" t="str">
            <v>A</v>
          </cell>
          <cell r="YN181">
            <v>1</v>
          </cell>
          <cell r="YO181">
            <v>0</v>
          </cell>
          <cell r="YP181">
            <v>1</v>
          </cell>
        </row>
        <row r="182">
          <cell r="B182" t="str">
            <v>SRI WAHYUNI</v>
          </cell>
          <cell r="C182">
            <v>160063</v>
          </cell>
          <cell r="D182" t="str">
            <v>8</v>
          </cell>
          <cell r="E182" t="str">
            <v>ISLAM</v>
          </cell>
          <cell r="F182" t="str">
            <v>PHL</v>
          </cell>
          <cell r="G182" t="str">
            <v>PREPAID</v>
          </cell>
          <cell r="J182">
            <v>19234839</v>
          </cell>
          <cell r="K182">
            <v>570010</v>
          </cell>
          <cell r="L182" t="str">
            <v>PEREMPUAN</v>
          </cell>
          <cell r="M182" t="str">
            <v>AGENT PREPAID</v>
          </cell>
          <cell r="N182" t="str">
            <v>IRMA RISMAYASARI</v>
          </cell>
          <cell r="O182" t="str">
            <v>RIKA RIANY</v>
          </cell>
          <cell r="Q182">
            <v>0.375</v>
          </cell>
          <cell r="R182">
            <v>22</v>
          </cell>
          <cell r="S182" t="str">
            <v>H</v>
          </cell>
          <cell r="AB182">
            <v>0.41666666666666669</v>
          </cell>
          <cell r="AC182">
            <v>26</v>
          </cell>
          <cell r="AD182" t="str">
            <v>H</v>
          </cell>
          <cell r="AM182">
            <v>0.375</v>
          </cell>
          <cell r="AN182">
            <v>22</v>
          </cell>
          <cell r="AO182" t="str">
            <v>TDT</v>
          </cell>
          <cell r="AP182" t="str">
            <v>TINA NURBIDARI</v>
          </cell>
          <cell r="AX182">
            <v>0.37499999999999994</v>
          </cell>
          <cell r="AY182" t="str">
            <v>34-1</v>
          </cell>
          <cell r="AZ182" t="str">
            <v>H</v>
          </cell>
          <cell r="BI182">
            <v>0</v>
          </cell>
          <cell r="BK182" t="str">
            <v>LP</v>
          </cell>
          <cell r="BT182">
            <v>0</v>
          </cell>
          <cell r="BV182" t="str">
            <v>LP</v>
          </cell>
          <cell r="CE182">
            <v>0.38125000000000003</v>
          </cell>
          <cell r="CF182">
            <v>26</v>
          </cell>
          <cell r="CG182" t="str">
            <v>H</v>
          </cell>
          <cell r="CP182">
            <v>0.37638888888888883</v>
          </cell>
          <cell r="CQ182">
            <v>32</v>
          </cell>
          <cell r="CR182" t="str">
            <v>H</v>
          </cell>
          <cell r="DA182">
            <v>0</v>
          </cell>
          <cell r="DC182" t="str">
            <v>TLPL</v>
          </cell>
          <cell r="DD182" t="str">
            <v>SERELIN ARDIANITA</v>
          </cell>
          <cell r="DE182" t="str">
            <v>KETEPATAN LOGIN</v>
          </cell>
          <cell r="DL182">
            <v>0.41875000000000001</v>
          </cell>
          <cell r="DM182">
            <v>25</v>
          </cell>
          <cell r="DN182" t="str">
            <v>TLPM</v>
          </cell>
          <cell r="DO182" t="str">
            <v>SERELIN ARDIANITA</v>
          </cell>
          <cell r="DP182" t="str">
            <v>KETEPATAN LOGIN</v>
          </cell>
          <cell r="DW182">
            <v>0.375</v>
          </cell>
          <cell r="DX182" t="str">
            <v>33-1</v>
          </cell>
          <cell r="DY182" t="str">
            <v>TLPM</v>
          </cell>
          <cell r="DZ182" t="str">
            <v>ANGGI PUJI ASWARI</v>
          </cell>
          <cell r="EA182" t="str">
            <v>FCR</v>
          </cell>
          <cell r="EH182">
            <v>0</v>
          </cell>
          <cell r="EJ182" t="str">
            <v>TLPL</v>
          </cell>
          <cell r="EK182" t="str">
            <v>ANGGI PUJI ASWARI</v>
          </cell>
          <cell r="EL182" t="str">
            <v>FCR</v>
          </cell>
          <cell r="ES182">
            <v>0.37499999999999994</v>
          </cell>
          <cell r="ET182">
            <v>28</v>
          </cell>
          <cell r="EU182" t="str">
            <v>H</v>
          </cell>
          <cell r="FD182">
            <v>0.37013888888888885</v>
          </cell>
          <cell r="FE182">
            <v>32</v>
          </cell>
          <cell r="FF182" t="str">
            <v>H</v>
          </cell>
          <cell r="FO182">
            <v>0.37499999999999994</v>
          </cell>
          <cell r="FP182" t="str">
            <v>34-1</v>
          </cell>
          <cell r="FQ182" t="str">
            <v>H</v>
          </cell>
          <cell r="FZ182">
            <v>0</v>
          </cell>
          <cell r="GB182" t="str">
            <v>LP</v>
          </cell>
          <cell r="GK182">
            <v>0</v>
          </cell>
          <cell r="GM182" t="str">
            <v>LP</v>
          </cell>
          <cell r="GV182">
            <v>0.37499999999999994</v>
          </cell>
          <cell r="GW182">
            <v>25</v>
          </cell>
          <cell r="GX182" t="str">
            <v>H</v>
          </cell>
          <cell r="HG182">
            <v>0.37500000000000006</v>
          </cell>
          <cell r="HH182">
            <v>32</v>
          </cell>
          <cell r="HI182" t="str">
            <v>H</v>
          </cell>
          <cell r="HR182">
            <v>0.29166666666666657</v>
          </cell>
          <cell r="HS182" t="str">
            <v>34-1</v>
          </cell>
          <cell r="HT182" t="str">
            <v>IMP</v>
          </cell>
          <cell r="HX182" t="str">
            <v>PMS dan batuk</v>
          </cell>
          <cell r="IC182">
            <v>0</v>
          </cell>
          <cell r="IE182" t="str">
            <v>LP</v>
          </cell>
          <cell r="IN182">
            <v>0.41666666666666669</v>
          </cell>
          <cell r="IO182">
            <v>31</v>
          </cell>
          <cell r="IP182" t="str">
            <v>TLPM</v>
          </cell>
          <cell r="IQ182" t="str">
            <v>ERSYANITYA PRIMANITA</v>
          </cell>
          <cell r="IR182" t="str">
            <v>NPS</v>
          </cell>
          <cell r="JF182">
            <v>0.37986111111111115</v>
          </cell>
          <cell r="JG182">
            <v>25</v>
          </cell>
          <cell r="JH182" t="str">
            <v>H</v>
          </cell>
          <cell r="JQ182">
            <v>0.4145833333333333</v>
          </cell>
          <cell r="JR182">
            <v>24</v>
          </cell>
          <cell r="JS182" t="str">
            <v>TDT</v>
          </cell>
          <cell r="JT182" t="str">
            <v>WINDIARANI MAYANGSARI WINTANA</v>
          </cell>
          <cell r="KB182">
            <v>0</v>
          </cell>
          <cell r="KD182" t="str">
            <v>TLPL</v>
          </cell>
          <cell r="KE182" t="str">
            <v>ERSYANITYA PRIMANITA</v>
          </cell>
          <cell r="KF182" t="str">
            <v>NPS</v>
          </cell>
          <cell r="KM182">
            <v>0</v>
          </cell>
          <cell r="KO182" t="str">
            <v>LP</v>
          </cell>
          <cell r="KX182">
            <v>0</v>
          </cell>
          <cell r="KZ182" t="str">
            <v>LP</v>
          </cell>
          <cell r="LI182">
            <v>0.375</v>
          </cell>
          <cell r="LJ182">
            <v>22</v>
          </cell>
          <cell r="LK182" t="str">
            <v>H</v>
          </cell>
          <cell r="NB182">
            <v>22</v>
          </cell>
          <cell r="NC182">
            <v>26</v>
          </cell>
          <cell r="ND182">
            <v>22</v>
          </cell>
          <cell r="NE182" t="str">
            <v>34-1</v>
          </cell>
          <cell r="NF182">
            <v>0</v>
          </cell>
          <cell r="NG182">
            <v>0</v>
          </cell>
          <cell r="NH182">
            <v>26</v>
          </cell>
          <cell r="NI182">
            <v>32</v>
          </cell>
          <cell r="NJ182">
            <v>0</v>
          </cell>
          <cell r="NK182">
            <v>25</v>
          </cell>
          <cell r="NL182" t="str">
            <v>33-1</v>
          </cell>
          <cell r="NM182">
            <v>0</v>
          </cell>
          <cell r="NN182">
            <v>28</v>
          </cell>
          <cell r="NO182">
            <v>32</v>
          </cell>
          <cell r="NP182" t="str">
            <v>34-1</v>
          </cell>
          <cell r="NQ182">
            <v>0</v>
          </cell>
          <cell r="NR182">
            <v>0</v>
          </cell>
          <cell r="NS182">
            <v>25</v>
          </cell>
          <cell r="NT182">
            <v>32</v>
          </cell>
          <cell r="NU182" t="str">
            <v>34-1</v>
          </cell>
          <cell r="NV182">
            <v>0</v>
          </cell>
          <cell r="NW182">
            <v>31</v>
          </cell>
          <cell r="NX182">
            <v>25</v>
          </cell>
          <cell r="NY182">
            <v>24</v>
          </cell>
          <cell r="NZ182">
            <v>0</v>
          </cell>
          <cell r="OA182">
            <v>0</v>
          </cell>
          <cell r="OB182">
            <v>0</v>
          </cell>
          <cell r="OC182">
            <v>22</v>
          </cell>
          <cell r="OD182">
            <v>0</v>
          </cell>
          <cell r="OE182">
            <v>0</v>
          </cell>
          <cell r="OF182">
            <v>0</v>
          </cell>
          <cell r="OH182" t="str">
            <v>H</v>
          </cell>
          <cell r="OI182" t="str">
            <v>H</v>
          </cell>
          <cell r="OJ182" t="str">
            <v>TDT</v>
          </cell>
          <cell r="OK182" t="str">
            <v>H</v>
          </cell>
          <cell r="OL182" t="str">
            <v>LP</v>
          </cell>
          <cell r="OM182" t="str">
            <v>LP</v>
          </cell>
          <cell r="ON182" t="str">
            <v>H</v>
          </cell>
          <cell r="OO182" t="str">
            <v>H</v>
          </cell>
          <cell r="OP182" t="str">
            <v>TLPL</v>
          </cell>
          <cell r="OQ182" t="str">
            <v>TLPM</v>
          </cell>
          <cell r="OR182" t="str">
            <v>TLPM</v>
          </cell>
          <cell r="OS182" t="str">
            <v>TLPL</v>
          </cell>
          <cell r="OT182" t="str">
            <v>H</v>
          </cell>
          <cell r="OU182" t="str">
            <v>H</v>
          </cell>
          <cell r="OV182" t="str">
            <v>H</v>
          </cell>
          <cell r="OW182" t="str">
            <v>LP</v>
          </cell>
          <cell r="OX182" t="str">
            <v>LP</v>
          </cell>
          <cell r="OY182" t="str">
            <v>H</v>
          </cell>
          <cell r="OZ182" t="str">
            <v>H</v>
          </cell>
          <cell r="PA182" t="str">
            <v>IMP</v>
          </cell>
          <cell r="PB182" t="str">
            <v>LP</v>
          </cell>
          <cell r="PC182" t="str">
            <v>TLPM</v>
          </cell>
          <cell r="PD182" t="str">
            <v>H</v>
          </cell>
          <cell r="PE182" t="str">
            <v>TDT</v>
          </cell>
          <cell r="PF182" t="str">
            <v>TLPL</v>
          </cell>
          <cell r="PG182" t="str">
            <v>LP</v>
          </cell>
          <cell r="PH182" t="str">
            <v>LP</v>
          </cell>
          <cell r="PI182" t="str">
            <v>H</v>
          </cell>
          <cell r="PJ182">
            <v>0</v>
          </cell>
          <cell r="PK182">
            <v>0</v>
          </cell>
          <cell r="PL182">
            <v>0</v>
          </cell>
          <cell r="PN182">
            <v>0</v>
          </cell>
          <cell r="PO182">
            <v>0</v>
          </cell>
          <cell r="PP182" t="str">
            <v>TINA NURBIDARI</v>
          </cell>
          <cell r="PQ182">
            <v>0</v>
          </cell>
          <cell r="PR182">
            <v>0</v>
          </cell>
          <cell r="PS182">
            <v>0</v>
          </cell>
          <cell r="PT182">
            <v>0</v>
          </cell>
          <cell r="PU182">
            <v>0</v>
          </cell>
          <cell r="PV182" t="str">
            <v>SERELIN ARDIANITA</v>
          </cell>
          <cell r="PW182" t="str">
            <v>SERELIN ARDIANITA</v>
          </cell>
          <cell r="PX182" t="str">
            <v>ANGGI PUJI ASWARI</v>
          </cell>
          <cell r="PY182" t="str">
            <v>ANGGI PUJI ASWARI</v>
          </cell>
          <cell r="PZ182">
            <v>0</v>
          </cell>
          <cell r="QA182">
            <v>0</v>
          </cell>
          <cell r="QB182">
            <v>0</v>
          </cell>
          <cell r="QC182">
            <v>0</v>
          </cell>
          <cell r="QD182">
            <v>0</v>
          </cell>
          <cell r="QE182">
            <v>0</v>
          </cell>
          <cell r="QF182">
            <v>0</v>
          </cell>
          <cell r="QG182">
            <v>0</v>
          </cell>
          <cell r="QH182">
            <v>0</v>
          </cell>
          <cell r="QI182" t="str">
            <v>ERSYANITYA PRIMANITA</v>
          </cell>
          <cell r="QJ182">
            <v>0</v>
          </cell>
          <cell r="QK182" t="str">
            <v>WINDIARANI MAYANGSARI WINTANA</v>
          </cell>
          <cell r="QL182" t="str">
            <v>ERSYANITYA PRIMANITA</v>
          </cell>
          <cell r="QM182">
            <v>0</v>
          </cell>
          <cell r="QN182">
            <v>0</v>
          </cell>
          <cell r="QO182">
            <v>0</v>
          </cell>
          <cell r="QP182">
            <v>0</v>
          </cell>
          <cell r="QQ182">
            <v>0</v>
          </cell>
          <cell r="QR182">
            <v>0</v>
          </cell>
          <cell r="QT182">
            <v>0</v>
          </cell>
          <cell r="QU182">
            <v>0</v>
          </cell>
          <cell r="QV182">
            <v>0</v>
          </cell>
          <cell r="QW182">
            <v>0</v>
          </cell>
          <cell r="QX182">
            <v>0</v>
          </cell>
          <cell r="QY182">
            <v>0</v>
          </cell>
          <cell r="QZ182">
            <v>0</v>
          </cell>
          <cell r="RA182">
            <v>0</v>
          </cell>
          <cell r="RB182" t="str">
            <v>KETEPATAN LOGIN</v>
          </cell>
          <cell r="RC182" t="str">
            <v>KETEPATAN LOGIN</v>
          </cell>
          <cell r="RD182" t="str">
            <v>FCR</v>
          </cell>
          <cell r="RE182" t="str">
            <v>FCR</v>
          </cell>
          <cell r="RF182">
            <v>0</v>
          </cell>
          <cell r="RG182">
            <v>0</v>
          </cell>
          <cell r="RH182">
            <v>0</v>
          </cell>
          <cell r="RI182">
            <v>0</v>
          </cell>
          <cell r="RJ182">
            <v>0</v>
          </cell>
          <cell r="RK182">
            <v>0</v>
          </cell>
          <cell r="RL182">
            <v>0</v>
          </cell>
          <cell r="RM182">
            <v>0</v>
          </cell>
          <cell r="RN182">
            <v>0</v>
          </cell>
          <cell r="RO182" t="str">
            <v>NPS</v>
          </cell>
          <cell r="RP182">
            <v>0</v>
          </cell>
          <cell r="RQ182">
            <v>0</v>
          </cell>
          <cell r="RR182" t="str">
            <v>NPS</v>
          </cell>
          <cell r="RS182">
            <v>0</v>
          </cell>
          <cell r="RT182">
            <v>0</v>
          </cell>
          <cell r="RU182">
            <v>0</v>
          </cell>
          <cell r="RV182">
            <v>0</v>
          </cell>
          <cell r="RW182">
            <v>0</v>
          </cell>
          <cell r="RX182">
            <v>0</v>
          </cell>
          <cell r="RZ182">
            <v>0.375</v>
          </cell>
          <cell r="SA182">
            <v>0.41666666666666669</v>
          </cell>
          <cell r="SB182">
            <v>0.375</v>
          </cell>
          <cell r="SC182">
            <v>0.37499999999999994</v>
          </cell>
          <cell r="SD182">
            <v>0</v>
          </cell>
          <cell r="SE182">
            <v>0</v>
          </cell>
          <cell r="SF182">
            <v>0.38125000000000003</v>
          </cell>
          <cell r="SG182">
            <v>0.37638888888888883</v>
          </cell>
          <cell r="SH182">
            <v>0</v>
          </cell>
          <cell r="SI182">
            <v>0.41875000000000001</v>
          </cell>
          <cell r="SJ182">
            <v>0.375</v>
          </cell>
          <cell r="SK182">
            <v>0</v>
          </cell>
          <cell r="SL182">
            <v>0.37499999999999994</v>
          </cell>
          <cell r="SM182">
            <v>0.37013888888888885</v>
          </cell>
          <cell r="SN182">
            <v>0.37499999999999994</v>
          </cell>
          <cell r="SO182">
            <v>0</v>
          </cell>
          <cell r="SP182">
            <v>0</v>
          </cell>
          <cell r="SQ182">
            <v>0.37499999999999994</v>
          </cell>
          <cell r="SR182">
            <v>0.37500000000000006</v>
          </cell>
          <cell r="SS182">
            <v>0.29166666666666657</v>
          </cell>
          <cell r="ST182">
            <v>0</v>
          </cell>
          <cell r="SU182">
            <v>0.41666666666666669</v>
          </cell>
          <cell r="SV182">
            <v>0.37986111111111115</v>
          </cell>
          <cell r="SW182">
            <v>0.4145833333333333</v>
          </cell>
          <cell r="SX182">
            <v>0</v>
          </cell>
          <cell r="SY182">
            <v>0</v>
          </cell>
          <cell r="SZ182">
            <v>0</v>
          </cell>
          <cell r="TA182">
            <v>0.375</v>
          </cell>
          <cell r="TB182">
            <v>0</v>
          </cell>
          <cell r="TC182">
            <v>0</v>
          </cell>
          <cell r="TD182">
            <v>0</v>
          </cell>
          <cell r="TF182">
            <v>0</v>
          </cell>
          <cell r="TG182">
            <v>0</v>
          </cell>
          <cell r="TH182">
            <v>0</v>
          </cell>
          <cell r="TI182">
            <v>0</v>
          </cell>
          <cell r="TJ182">
            <v>0</v>
          </cell>
          <cell r="TK182">
            <v>0</v>
          </cell>
          <cell r="TL182">
            <v>0</v>
          </cell>
          <cell r="TM182">
            <v>0</v>
          </cell>
          <cell r="TN182">
            <v>0</v>
          </cell>
          <cell r="TO182">
            <v>0</v>
          </cell>
          <cell r="TP182">
            <v>0</v>
          </cell>
          <cell r="TQ182">
            <v>0</v>
          </cell>
          <cell r="TR182">
            <v>0</v>
          </cell>
          <cell r="TS182">
            <v>0</v>
          </cell>
          <cell r="TT182">
            <v>0</v>
          </cell>
          <cell r="TU182">
            <v>0</v>
          </cell>
          <cell r="TV182">
            <v>0</v>
          </cell>
          <cell r="TW182">
            <v>0</v>
          </cell>
          <cell r="TX182">
            <v>0</v>
          </cell>
          <cell r="TY182">
            <v>0</v>
          </cell>
          <cell r="TZ182">
            <v>0</v>
          </cell>
          <cell r="UA182">
            <v>0</v>
          </cell>
          <cell r="UB182">
            <v>0</v>
          </cell>
          <cell r="UC182">
            <v>0</v>
          </cell>
          <cell r="UD182">
            <v>0</v>
          </cell>
          <cell r="UE182">
            <v>0</v>
          </cell>
          <cell r="UF182">
            <v>0</v>
          </cell>
          <cell r="UG182">
            <v>0</v>
          </cell>
          <cell r="UH182">
            <v>0</v>
          </cell>
          <cell r="UI182">
            <v>0</v>
          </cell>
          <cell r="UJ182">
            <v>0</v>
          </cell>
          <cell r="UL182">
            <v>0</v>
          </cell>
          <cell r="UM182">
            <v>0</v>
          </cell>
          <cell r="UN182">
            <v>0</v>
          </cell>
          <cell r="UO182">
            <v>0</v>
          </cell>
          <cell r="UP182">
            <v>0</v>
          </cell>
          <cell r="UQ182">
            <v>0</v>
          </cell>
          <cell r="UR182">
            <v>0</v>
          </cell>
          <cell r="US182">
            <v>0</v>
          </cell>
          <cell r="UT182">
            <v>0</v>
          </cell>
          <cell r="UU182">
            <v>0</v>
          </cell>
          <cell r="UV182">
            <v>0</v>
          </cell>
          <cell r="UW182">
            <v>0</v>
          </cell>
          <cell r="UX182">
            <v>0</v>
          </cell>
          <cell r="UY182">
            <v>0</v>
          </cell>
          <cell r="UZ182">
            <v>0</v>
          </cell>
          <cell r="VA182">
            <v>0</v>
          </cell>
          <cell r="VB182">
            <v>0</v>
          </cell>
          <cell r="VC182">
            <v>0</v>
          </cell>
          <cell r="VD182">
            <v>0</v>
          </cell>
          <cell r="VE182">
            <v>0</v>
          </cell>
          <cell r="VF182">
            <v>0</v>
          </cell>
          <cell r="VG182">
            <v>0</v>
          </cell>
          <cell r="VH182">
            <v>0</v>
          </cell>
          <cell r="VI182">
            <v>0</v>
          </cell>
          <cell r="VJ182">
            <v>0</v>
          </cell>
          <cell r="VK182">
            <v>0</v>
          </cell>
          <cell r="VL182">
            <v>0</v>
          </cell>
          <cell r="VM182">
            <v>0</v>
          </cell>
          <cell r="VN182">
            <v>0</v>
          </cell>
          <cell r="VO182">
            <v>0</v>
          </cell>
          <cell r="VP182">
            <v>0</v>
          </cell>
          <cell r="VR182">
            <v>18</v>
          </cell>
          <cell r="VS182">
            <v>28</v>
          </cell>
          <cell r="VT182">
            <v>18</v>
          </cell>
          <cell r="VU182">
            <v>18</v>
          </cell>
          <cell r="VV182">
            <v>10</v>
          </cell>
          <cell r="VW182">
            <v>0</v>
          </cell>
          <cell r="VX182">
            <v>0</v>
          </cell>
          <cell r="VY182">
            <v>0</v>
          </cell>
          <cell r="VZ182">
            <v>0</v>
          </cell>
          <cell r="WA182">
            <v>0</v>
          </cell>
          <cell r="WB182">
            <v>0</v>
          </cell>
          <cell r="WC182">
            <v>0</v>
          </cell>
          <cell r="WD182">
            <v>0</v>
          </cell>
          <cell r="WE182">
            <v>0</v>
          </cell>
          <cell r="WF182">
            <v>0</v>
          </cell>
          <cell r="WG182">
            <v>0</v>
          </cell>
          <cell r="WH182">
            <v>0</v>
          </cell>
          <cell r="WI182">
            <v>0</v>
          </cell>
          <cell r="WJ182">
            <v>0</v>
          </cell>
          <cell r="WK182">
            <v>0</v>
          </cell>
          <cell r="WL182">
            <v>0</v>
          </cell>
          <cell r="WM182">
            <v>0</v>
          </cell>
          <cell r="WN182">
            <v>0</v>
          </cell>
          <cell r="WO182">
            <v>4</v>
          </cell>
          <cell r="WP182">
            <v>0</v>
          </cell>
          <cell r="WQ182">
            <v>2</v>
          </cell>
          <cell r="WR182">
            <v>0</v>
          </cell>
          <cell r="WS182">
            <v>2</v>
          </cell>
          <cell r="WT182">
            <v>3</v>
          </cell>
          <cell r="WU182">
            <v>3</v>
          </cell>
          <cell r="WV182">
            <v>0</v>
          </cell>
          <cell r="WW182">
            <v>0</v>
          </cell>
          <cell r="WX182">
            <v>6</v>
          </cell>
          <cell r="WY182">
            <v>6</v>
          </cell>
          <cell r="WZ182">
            <v>0</v>
          </cell>
          <cell r="XA182">
            <v>2</v>
          </cell>
          <cell r="XB182">
            <v>0</v>
          </cell>
          <cell r="XC182">
            <v>0</v>
          </cell>
          <cell r="XD182">
            <v>0</v>
          </cell>
          <cell r="XE182">
            <v>2</v>
          </cell>
          <cell r="XF182">
            <v>0</v>
          </cell>
          <cell r="XG182">
            <v>0</v>
          </cell>
          <cell r="XH182">
            <v>0</v>
          </cell>
          <cell r="XI182">
            <v>2</v>
          </cell>
          <cell r="XJ182">
            <v>6</v>
          </cell>
          <cell r="XK182">
            <v>7</v>
          </cell>
          <cell r="XL182">
            <v>7</v>
          </cell>
          <cell r="XM182">
            <v>4</v>
          </cell>
          <cell r="XN182">
            <v>18</v>
          </cell>
          <cell r="XO182">
            <v>0</v>
          </cell>
          <cell r="XP182">
            <v>0</v>
          </cell>
          <cell r="XQ182">
            <v>0</v>
          </cell>
          <cell r="XR182">
            <v>0</v>
          </cell>
          <cell r="XS182">
            <v>0</v>
          </cell>
          <cell r="XT182">
            <v>0</v>
          </cell>
          <cell r="XU182">
            <v>0</v>
          </cell>
          <cell r="XV182">
            <v>0</v>
          </cell>
          <cell r="XW182">
            <v>2</v>
          </cell>
          <cell r="XX182">
            <v>2</v>
          </cell>
          <cell r="XY182">
            <v>2</v>
          </cell>
          <cell r="XZ182">
            <v>6</v>
          </cell>
          <cell r="YA182">
            <v>0</v>
          </cell>
          <cell r="YB182">
            <v>0</v>
          </cell>
          <cell r="YC182">
            <v>0</v>
          </cell>
          <cell r="YD182">
            <v>0</v>
          </cell>
          <cell r="YE182">
            <v>0</v>
          </cell>
          <cell r="YF182">
            <v>36</v>
          </cell>
          <cell r="YG182">
            <v>1</v>
          </cell>
          <cell r="YH182">
            <v>1</v>
          </cell>
          <cell r="YI182">
            <v>1</v>
          </cell>
          <cell r="YJ182">
            <v>1</v>
          </cell>
          <cell r="YL182">
            <v>1</v>
          </cell>
          <cell r="YM182" t="str">
            <v>A</v>
          </cell>
          <cell r="YN182">
            <v>1</v>
          </cell>
          <cell r="YO182">
            <v>0</v>
          </cell>
          <cell r="YP182">
            <v>1</v>
          </cell>
        </row>
        <row r="183">
          <cell r="B183" t="str">
            <v>ANA NURDIANA</v>
          </cell>
          <cell r="C183">
            <v>181872</v>
          </cell>
          <cell r="D183">
            <v>9</v>
          </cell>
          <cell r="E183" t="str">
            <v>ISLAM</v>
          </cell>
          <cell r="F183" t="str">
            <v>PHL</v>
          </cell>
          <cell r="G183" t="str">
            <v>PREPAID</v>
          </cell>
          <cell r="J183">
            <v>21240350</v>
          </cell>
          <cell r="K183">
            <v>570402</v>
          </cell>
          <cell r="L183" t="str">
            <v>PEREMPUAN</v>
          </cell>
          <cell r="M183" t="str">
            <v>AGENT PREPAID</v>
          </cell>
          <cell r="N183" t="str">
            <v>ADITYA ROY WICAKSONO</v>
          </cell>
          <cell r="O183" t="str">
            <v>AAN YANUAR</v>
          </cell>
          <cell r="Q183">
            <v>0.37638888888888894</v>
          </cell>
          <cell r="R183">
            <v>32</v>
          </cell>
          <cell r="S183" t="str">
            <v>H</v>
          </cell>
          <cell r="AB183">
            <v>0.37013888888888874</v>
          </cell>
          <cell r="AC183" t="str">
            <v>34-1</v>
          </cell>
          <cell r="AD183" t="str">
            <v>H</v>
          </cell>
          <cell r="AM183">
            <v>0</v>
          </cell>
          <cell r="AO183" t="str">
            <v>LP</v>
          </cell>
          <cell r="AX183">
            <v>0</v>
          </cell>
          <cell r="AZ183" t="str">
            <v>LP</v>
          </cell>
          <cell r="BI183">
            <v>0.39374999999999999</v>
          </cell>
          <cell r="BJ183">
            <v>25</v>
          </cell>
          <cell r="BK183" t="str">
            <v>H</v>
          </cell>
          <cell r="BT183">
            <v>0.38124999999999992</v>
          </cell>
          <cell r="BU183">
            <v>28</v>
          </cell>
          <cell r="BV183" t="str">
            <v>H</v>
          </cell>
          <cell r="CE183">
            <v>0.38611111111111113</v>
          </cell>
          <cell r="CF183">
            <v>32</v>
          </cell>
          <cell r="CG183" t="str">
            <v>H</v>
          </cell>
          <cell r="CP183">
            <v>0.37569444444444439</v>
          </cell>
          <cell r="CQ183" t="str">
            <v>34-1</v>
          </cell>
          <cell r="CR183" t="str">
            <v>H</v>
          </cell>
          <cell r="DA183">
            <v>0</v>
          </cell>
          <cell r="DC183" t="str">
            <v>LP</v>
          </cell>
          <cell r="DL183">
            <v>0</v>
          </cell>
          <cell r="DN183" t="str">
            <v>LP</v>
          </cell>
          <cell r="DW183">
            <v>0.3798611111111112</v>
          </cell>
          <cell r="DX183">
            <v>22</v>
          </cell>
          <cell r="DY183" t="str">
            <v>H</v>
          </cell>
          <cell r="EH183">
            <v>0.37499999999999994</v>
          </cell>
          <cell r="EI183">
            <v>28</v>
          </cell>
          <cell r="EJ183" t="str">
            <v>H</v>
          </cell>
          <cell r="ES183">
            <v>0.375</v>
          </cell>
          <cell r="ET183" t="str">
            <v>33-1</v>
          </cell>
          <cell r="EU183" t="str">
            <v>H</v>
          </cell>
          <cell r="FD183">
            <v>0</v>
          </cell>
          <cell r="FF183" t="str">
            <v>LP</v>
          </cell>
          <cell r="FO183">
            <v>0.17708333333333331</v>
          </cell>
          <cell r="FQ183" t="str">
            <v>LM</v>
          </cell>
          <cell r="FZ183">
            <v>0.37847222222222232</v>
          </cell>
          <cell r="GA183">
            <v>22</v>
          </cell>
          <cell r="GB183" t="str">
            <v>H</v>
          </cell>
          <cell r="GK183">
            <v>0.41736111111111102</v>
          </cell>
          <cell r="GL183">
            <v>28</v>
          </cell>
          <cell r="GM183" t="str">
            <v>H</v>
          </cell>
          <cell r="GV183">
            <v>0</v>
          </cell>
          <cell r="GX183" t="str">
            <v>TLPL</v>
          </cell>
          <cell r="GY183" t="str">
            <v>SITI KHOMALA SYARIE</v>
          </cell>
          <cell r="GZ183" t="str">
            <v>KETEPATAN LOGIN</v>
          </cell>
          <cell r="HG183">
            <v>0</v>
          </cell>
          <cell r="HI183" t="str">
            <v>LP</v>
          </cell>
          <cell r="HR183">
            <v>0.37500000000000006</v>
          </cell>
          <cell r="HS183">
            <v>32</v>
          </cell>
          <cell r="HT183" t="str">
            <v>TLPM</v>
          </cell>
          <cell r="HU183" t="str">
            <v>SITI KHOMALA SYARIE</v>
          </cell>
          <cell r="HV183" t="str">
            <v>KETEPATAN LOGIN</v>
          </cell>
          <cell r="IC183">
            <v>0.41805555555555562</v>
          </cell>
          <cell r="ID183">
            <v>24</v>
          </cell>
          <cell r="IE183" t="str">
            <v>H</v>
          </cell>
          <cell r="IN183">
            <v>0.42013888888888878</v>
          </cell>
          <cell r="IO183">
            <v>28</v>
          </cell>
          <cell r="IP183" t="str">
            <v>H</v>
          </cell>
          <cell r="JF183">
            <v>0.37708333333333333</v>
          </cell>
          <cell r="JG183" t="str">
            <v>33-1</v>
          </cell>
          <cell r="JH183" t="str">
            <v>H</v>
          </cell>
          <cell r="JQ183">
            <v>0</v>
          </cell>
          <cell r="JS183" t="str">
            <v>LP</v>
          </cell>
          <cell r="KB183">
            <v>0</v>
          </cell>
          <cell r="KD183" t="str">
            <v>LP</v>
          </cell>
          <cell r="KM183">
            <v>0.37986111111111109</v>
          </cell>
          <cell r="KN183">
            <v>22</v>
          </cell>
          <cell r="KO183" t="str">
            <v>H</v>
          </cell>
          <cell r="KX183">
            <v>0.375</v>
          </cell>
          <cell r="KY183">
            <v>22</v>
          </cell>
          <cell r="KZ183" t="str">
            <v>TDT</v>
          </cell>
          <cell r="LA183" t="str">
            <v>ASTI SULASTIKA</v>
          </cell>
          <cell r="LI183">
            <v>0.37569444444444444</v>
          </cell>
          <cell r="LJ183" t="str">
            <v>33-1</v>
          </cell>
          <cell r="LK183" t="str">
            <v>H</v>
          </cell>
          <cell r="NB183">
            <v>32</v>
          </cell>
          <cell r="NC183" t="str">
            <v>34-1</v>
          </cell>
          <cell r="ND183">
            <v>0</v>
          </cell>
          <cell r="NE183">
            <v>0</v>
          </cell>
          <cell r="NF183">
            <v>25</v>
          </cell>
          <cell r="NG183">
            <v>28</v>
          </cell>
          <cell r="NH183">
            <v>32</v>
          </cell>
          <cell r="NI183" t="str">
            <v>34-1</v>
          </cell>
          <cell r="NJ183">
            <v>0</v>
          </cell>
          <cell r="NK183">
            <v>0</v>
          </cell>
          <cell r="NL183">
            <v>22</v>
          </cell>
          <cell r="NM183">
            <v>28</v>
          </cell>
          <cell r="NN183" t="str">
            <v>33-1</v>
          </cell>
          <cell r="NO183">
            <v>0</v>
          </cell>
          <cell r="NP183">
            <v>0</v>
          </cell>
          <cell r="NQ183">
            <v>22</v>
          </cell>
          <cell r="NR183">
            <v>28</v>
          </cell>
          <cell r="NS183">
            <v>0</v>
          </cell>
          <cell r="NT183">
            <v>0</v>
          </cell>
          <cell r="NU183">
            <v>32</v>
          </cell>
          <cell r="NV183">
            <v>24</v>
          </cell>
          <cell r="NW183">
            <v>28</v>
          </cell>
          <cell r="NX183" t="str">
            <v>33-1</v>
          </cell>
          <cell r="NY183">
            <v>0</v>
          </cell>
          <cell r="NZ183">
            <v>0</v>
          </cell>
          <cell r="OA183">
            <v>22</v>
          </cell>
          <cell r="OB183">
            <v>22</v>
          </cell>
          <cell r="OC183" t="str">
            <v>33-1</v>
          </cell>
          <cell r="OD183">
            <v>0</v>
          </cell>
          <cell r="OE183">
            <v>0</v>
          </cell>
          <cell r="OF183">
            <v>0</v>
          </cell>
          <cell r="OH183" t="str">
            <v>H</v>
          </cell>
          <cell r="OI183" t="str">
            <v>H</v>
          </cell>
          <cell r="OJ183" t="str">
            <v>LP</v>
          </cell>
          <cell r="OK183" t="str">
            <v>LP</v>
          </cell>
          <cell r="OL183" t="str">
            <v>H</v>
          </cell>
          <cell r="OM183" t="str">
            <v>H</v>
          </cell>
          <cell r="ON183" t="str">
            <v>H</v>
          </cell>
          <cell r="OO183" t="str">
            <v>H</v>
          </cell>
          <cell r="OP183" t="str">
            <v>LP</v>
          </cell>
          <cell r="OQ183" t="str">
            <v>LP</v>
          </cell>
          <cell r="OR183" t="str">
            <v>H</v>
          </cell>
          <cell r="OS183" t="str">
            <v>H</v>
          </cell>
          <cell r="OT183" t="str">
            <v>H</v>
          </cell>
          <cell r="OU183" t="str">
            <v>LP</v>
          </cell>
          <cell r="OV183" t="str">
            <v>LM</v>
          </cell>
          <cell r="OW183" t="str">
            <v>H</v>
          </cell>
          <cell r="OX183" t="str">
            <v>H</v>
          </cell>
          <cell r="OY183" t="str">
            <v>TLPL</v>
          </cell>
          <cell r="OZ183" t="str">
            <v>LP</v>
          </cell>
          <cell r="PA183" t="str">
            <v>TLPM</v>
          </cell>
          <cell r="PB183" t="str">
            <v>H</v>
          </cell>
          <cell r="PC183" t="str">
            <v>H</v>
          </cell>
          <cell r="PD183" t="str">
            <v>H</v>
          </cell>
          <cell r="PE183" t="str">
            <v>LP</v>
          </cell>
          <cell r="PF183" t="str">
            <v>LP</v>
          </cell>
          <cell r="PG183" t="str">
            <v>H</v>
          </cell>
          <cell r="PH183" t="str">
            <v>TDT</v>
          </cell>
          <cell r="PI183" t="str">
            <v>H</v>
          </cell>
          <cell r="PJ183">
            <v>0</v>
          </cell>
          <cell r="PK183">
            <v>0</v>
          </cell>
          <cell r="PL183">
            <v>0</v>
          </cell>
          <cell r="PN183">
            <v>0</v>
          </cell>
          <cell r="PO183">
            <v>0</v>
          </cell>
          <cell r="PP183">
            <v>0</v>
          </cell>
          <cell r="PQ183">
            <v>0</v>
          </cell>
          <cell r="PR183">
            <v>0</v>
          </cell>
          <cell r="PS183">
            <v>0</v>
          </cell>
          <cell r="PT183">
            <v>0</v>
          </cell>
          <cell r="PU183">
            <v>0</v>
          </cell>
          <cell r="PV183">
            <v>0</v>
          </cell>
          <cell r="PW183">
            <v>0</v>
          </cell>
          <cell r="PX183">
            <v>0</v>
          </cell>
          <cell r="PY183">
            <v>0</v>
          </cell>
          <cell r="PZ183">
            <v>0</v>
          </cell>
          <cell r="QA183">
            <v>0</v>
          </cell>
          <cell r="QB183">
            <v>0</v>
          </cell>
          <cell r="QC183">
            <v>0</v>
          </cell>
          <cell r="QD183">
            <v>0</v>
          </cell>
          <cell r="QE183" t="str">
            <v>SITI KHOMALA SYARIE</v>
          </cell>
          <cell r="QF183">
            <v>0</v>
          </cell>
          <cell r="QG183" t="str">
            <v>SITI KHOMALA SYARIE</v>
          </cell>
          <cell r="QH183">
            <v>0</v>
          </cell>
          <cell r="QI183">
            <v>0</v>
          </cell>
          <cell r="QJ183">
            <v>0</v>
          </cell>
          <cell r="QK183">
            <v>0</v>
          </cell>
          <cell r="QL183">
            <v>0</v>
          </cell>
          <cell r="QM183">
            <v>0</v>
          </cell>
          <cell r="QN183" t="str">
            <v>ASTI SULASTIKA</v>
          </cell>
          <cell r="QO183">
            <v>0</v>
          </cell>
          <cell r="QP183">
            <v>0</v>
          </cell>
          <cell r="QQ183">
            <v>0</v>
          </cell>
          <cell r="QR183">
            <v>0</v>
          </cell>
          <cell r="QT183">
            <v>0</v>
          </cell>
          <cell r="QU183">
            <v>0</v>
          </cell>
          <cell r="QV183">
            <v>0</v>
          </cell>
          <cell r="QW183">
            <v>0</v>
          </cell>
          <cell r="QX183">
            <v>0</v>
          </cell>
          <cell r="QY183">
            <v>0</v>
          </cell>
          <cell r="QZ183">
            <v>0</v>
          </cell>
          <cell r="RA183">
            <v>0</v>
          </cell>
          <cell r="RB183">
            <v>0</v>
          </cell>
          <cell r="RC183">
            <v>0</v>
          </cell>
          <cell r="RD183">
            <v>0</v>
          </cell>
          <cell r="RE183">
            <v>0</v>
          </cell>
          <cell r="RF183">
            <v>0</v>
          </cell>
          <cell r="RG183">
            <v>0</v>
          </cell>
          <cell r="RH183">
            <v>0</v>
          </cell>
          <cell r="RI183">
            <v>0</v>
          </cell>
          <cell r="RJ183">
            <v>0</v>
          </cell>
          <cell r="RK183" t="str">
            <v>KETEPATAN LOGIN</v>
          </cell>
          <cell r="RL183">
            <v>0</v>
          </cell>
          <cell r="RM183" t="str">
            <v>KETEPATAN LOGIN</v>
          </cell>
          <cell r="RN183">
            <v>0</v>
          </cell>
          <cell r="RO183">
            <v>0</v>
          </cell>
          <cell r="RP183">
            <v>0</v>
          </cell>
          <cell r="RQ183">
            <v>0</v>
          </cell>
          <cell r="RR183">
            <v>0</v>
          </cell>
          <cell r="RS183">
            <v>0</v>
          </cell>
          <cell r="RT183">
            <v>0</v>
          </cell>
          <cell r="RU183">
            <v>0</v>
          </cell>
          <cell r="RV183">
            <v>0</v>
          </cell>
          <cell r="RW183">
            <v>0</v>
          </cell>
          <cell r="RX183">
            <v>0</v>
          </cell>
          <cell r="RZ183">
            <v>0.37638888888888894</v>
          </cell>
          <cell r="SA183">
            <v>0.37013888888888874</v>
          </cell>
          <cell r="SB183">
            <v>0</v>
          </cell>
          <cell r="SC183">
            <v>0</v>
          </cell>
          <cell r="SD183">
            <v>0.39374999999999999</v>
          </cell>
          <cell r="SE183">
            <v>0.38124999999999992</v>
          </cell>
          <cell r="SF183">
            <v>0.38611111111111113</v>
          </cell>
          <cell r="SG183">
            <v>0.37569444444444439</v>
          </cell>
          <cell r="SH183">
            <v>0</v>
          </cell>
          <cell r="SI183">
            <v>0</v>
          </cell>
          <cell r="SJ183">
            <v>0.3798611111111112</v>
          </cell>
          <cell r="SK183">
            <v>0.37499999999999994</v>
          </cell>
          <cell r="SL183">
            <v>0.375</v>
          </cell>
          <cell r="SM183">
            <v>0</v>
          </cell>
          <cell r="SN183">
            <v>0.17708333333333331</v>
          </cell>
          <cell r="SO183">
            <v>0.37847222222222232</v>
          </cell>
          <cell r="SP183">
            <v>0.41736111111111102</v>
          </cell>
          <cell r="SQ183">
            <v>0</v>
          </cell>
          <cell r="SR183">
            <v>0</v>
          </cell>
          <cell r="SS183">
            <v>0.37500000000000006</v>
          </cell>
          <cell r="ST183">
            <v>0.41805555555555562</v>
          </cell>
          <cell r="SU183">
            <v>0.42013888888888878</v>
          </cell>
          <cell r="SV183">
            <v>0.37708333333333333</v>
          </cell>
          <cell r="SW183">
            <v>0</v>
          </cell>
          <cell r="SX183">
            <v>0</v>
          </cell>
          <cell r="SY183">
            <v>0.37986111111111109</v>
          </cell>
          <cell r="SZ183">
            <v>0.375</v>
          </cell>
          <cell r="TA183">
            <v>0.37569444444444444</v>
          </cell>
          <cell r="TB183">
            <v>0</v>
          </cell>
          <cell r="TC183">
            <v>0</v>
          </cell>
          <cell r="TD183">
            <v>0</v>
          </cell>
          <cell r="TF183">
            <v>0</v>
          </cell>
          <cell r="TG183">
            <v>0</v>
          </cell>
          <cell r="TH183">
            <v>0</v>
          </cell>
          <cell r="TI183">
            <v>0</v>
          </cell>
          <cell r="TJ183">
            <v>0</v>
          </cell>
          <cell r="TK183">
            <v>0</v>
          </cell>
          <cell r="TL183">
            <v>0</v>
          </cell>
          <cell r="TM183">
            <v>0</v>
          </cell>
          <cell r="TN183">
            <v>0</v>
          </cell>
          <cell r="TO183">
            <v>0</v>
          </cell>
          <cell r="TP183">
            <v>0</v>
          </cell>
          <cell r="TQ183">
            <v>0</v>
          </cell>
          <cell r="TR183">
            <v>0</v>
          </cell>
          <cell r="TS183">
            <v>0</v>
          </cell>
          <cell r="TT183">
            <v>0</v>
          </cell>
          <cell r="TU183">
            <v>0</v>
          </cell>
          <cell r="TV183">
            <v>0</v>
          </cell>
          <cell r="TW183">
            <v>0</v>
          </cell>
          <cell r="TX183">
            <v>0</v>
          </cell>
          <cell r="TY183">
            <v>0</v>
          </cell>
          <cell r="TZ183">
            <v>0</v>
          </cell>
          <cell r="UA183">
            <v>0</v>
          </cell>
          <cell r="UB183">
            <v>0</v>
          </cell>
          <cell r="UC183">
            <v>0</v>
          </cell>
          <cell r="UD183">
            <v>0</v>
          </cell>
          <cell r="UE183">
            <v>0</v>
          </cell>
          <cell r="UF183">
            <v>0</v>
          </cell>
          <cell r="UG183">
            <v>0</v>
          </cell>
          <cell r="UH183">
            <v>0</v>
          </cell>
          <cell r="UI183">
            <v>0</v>
          </cell>
          <cell r="UJ183">
            <v>0</v>
          </cell>
          <cell r="UL183">
            <v>0</v>
          </cell>
          <cell r="UM183">
            <v>0</v>
          </cell>
          <cell r="UN183">
            <v>0</v>
          </cell>
          <cell r="UO183">
            <v>0</v>
          </cell>
          <cell r="UP183">
            <v>0</v>
          </cell>
          <cell r="UQ183">
            <v>0</v>
          </cell>
          <cell r="UR183">
            <v>0</v>
          </cell>
          <cell r="US183">
            <v>0</v>
          </cell>
          <cell r="UT183">
            <v>0</v>
          </cell>
          <cell r="UU183">
            <v>0</v>
          </cell>
          <cell r="UV183">
            <v>0</v>
          </cell>
          <cell r="UW183">
            <v>0</v>
          </cell>
          <cell r="UX183">
            <v>0</v>
          </cell>
          <cell r="UY183">
            <v>0</v>
          </cell>
          <cell r="UZ183">
            <v>0</v>
          </cell>
          <cell r="VA183">
            <v>0</v>
          </cell>
          <cell r="VB183">
            <v>0</v>
          </cell>
          <cell r="VC183">
            <v>0</v>
          </cell>
          <cell r="VD183">
            <v>0</v>
          </cell>
          <cell r="VE183">
            <v>0</v>
          </cell>
          <cell r="VF183">
            <v>0</v>
          </cell>
          <cell r="VG183">
            <v>0</v>
          </cell>
          <cell r="VH183">
            <v>0</v>
          </cell>
          <cell r="VI183">
            <v>0</v>
          </cell>
          <cell r="VJ183">
            <v>0</v>
          </cell>
          <cell r="VK183">
            <v>0</v>
          </cell>
          <cell r="VL183">
            <v>0</v>
          </cell>
          <cell r="VM183">
            <v>0</v>
          </cell>
          <cell r="VN183">
            <v>0</v>
          </cell>
          <cell r="VO183">
            <v>0</v>
          </cell>
          <cell r="VP183">
            <v>0</v>
          </cell>
          <cell r="VR183">
            <v>18</v>
          </cell>
          <cell r="VS183">
            <v>28</v>
          </cell>
          <cell r="VT183">
            <v>18</v>
          </cell>
          <cell r="VU183">
            <v>18</v>
          </cell>
          <cell r="VV183">
            <v>10</v>
          </cell>
          <cell r="VW183">
            <v>0</v>
          </cell>
          <cell r="VX183">
            <v>0</v>
          </cell>
          <cell r="VY183">
            <v>0</v>
          </cell>
          <cell r="VZ183">
            <v>0</v>
          </cell>
          <cell r="WA183">
            <v>0</v>
          </cell>
          <cell r="WB183">
            <v>0</v>
          </cell>
          <cell r="WC183">
            <v>0</v>
          </cell>
          <cell r="WD183">
            <v>0</v>
          </cell>
          <cell r="WE183">
            <v>0</v>
          </cell>
          <cell r="WF183">
            <v>0</v>
          </cell>
          <cell r="WG183">
            <v>0</v>
          </cell>
          <cell r="WH183">
            <v>0</v>
          </cell>
          <cell r="WI183">
            <v>0</v>
          </cell>
          <cell r="WJ183">
            <v>0</v>
          </cell>
          <cell r="WK183">
            <v>0</v>
          </cell>
          <cell r="WL183">
            <v>0</v>
          </cell>
          <cell r="WM183">
            <v>0</v>
          </cell>
          <cell r="WN183">
            <v>0</v>
          </cell>
          <cell r="WO183">
            <v>5</v>
          </cell>
          <cell r="WP183">
            <v>1</v>
          </cell>
          <cell r="WQ183">
            <v>1</v>
          </cell>
          <cell r="WR183">
            <v>0</v>
          </cell>
          <cell r="WS183">
            <v>1</v>
          </cell>
          <cell r="WT183">
            <v>1</v>
          </cell>
          <cell r="WU183">
            <v>1</v>
          </cell>
          <cell r="WV183">
            <v>0</v>
          </cell>
          <cell r="WW183">
            <v>0</v>
          </cell>
          <cell r="WX183">
            <v>2</v>
          </cell>
          <cell r="WY183">
            <v>2</v>
          </cell>
          <cell r="WZ183">
            <v>0</v>
          </cell>
          <cell r="XA183">
            <v>2</v>
          </cell>
          <cell r="XB183">
            <v>0</v>
          </cell>
          <cell r="XC183">
            <v>0</v>
          </cell>
          <cell r="XD183">
            <v>0</v>
          </cell>
          <cell r="XE183">
            <v>0</v>
          </cell>
          <cell r="XF183">
            <v>0</v>
          </cell>
          <cell r="XG183">
            <v>0</v>
          </cell>
          <cell r="XH183">
            <v>0</v>
          </cell>
          <cell r="XI183">
            <v>0</v>
          </cell>
          <cell r="XJ183">
            <v>2</v>
          </cell>
          <cell r="XK183">
            <v>6</v>
          </cell>
          <cell r="XL183">
            <v>6</v>
          </cell>
          <cell r="XM183">
            <v>6</v>
          </cell>
          <cell r="XN183">
            <v>18</v>
          </cell>
          <cell r="XO183">
            <v>0</v>
          </cell>
          <cell r="XP183">
            <v>0</v>
          </cell>
          <cell r="XQ183">
            <v>0</v>
          </cell>
          <cell r="XR183">
            <v>0</v>
          </cell>
          <cell r="XS183">
            <v>0</v>
          </cell>
          <cell r="XT183">
            <v>0</v>
          </cell>
          <cell r="XU183">
            <v>0</v>
          </cell>
          <cell r="XV183">
            <v>0</v>
          </cell>
          <cell r="XW183">
            <v>4</v>
          </cell>
          <cell r="XX183">
            <v>2</v>
          </cell>
          <cell r="XY183">
            <v>2</v>
          </cell>
          <cell r="XZ183">
            <v>8</v>
          </cell>
          <cell r="YA183">
            <v>0</v>
          </cell>
          <cell r="YB183">
            <v>0</v>
          </cell>
          <cell r="YC183">
            <v>0</v>
          </cell>
          <cell r="YD183">
            <v>0</v>
          </cell>
          <cell r="YE183">
            <v>0</v>
          </cell>
          <cell r="YF183">
            <v>36</v>
          </cell>
          <cell r="YG183">
            <v>1</v>
          </cell>
          <cell r="YH183">
            <v>1</v>
          </cell>
          <cell r="YI183">
            <v>1</v>
          </cell>
          <cell r="YJ183">
            <v>1</v>
          </cell>
          <cell r="YL183">
            <v>1</v>
          </cell>
          <cell r="YM183" t="str">
            <v>A</v>
          </cell>
          <cell r="YN183">
            <v>1</v>
          </cell>
          <cell r="YO183">
            <v>0</v>
          </cell>
          <cell r="YP183">
            <v>1</v>
          </cell>
        </row>
        <row r="184">
          <cell r="B184" t="str">
            <v>ARTHUR PRATAMA HAMONANGAN N</v>
          </cell>
          <cell r="C184">
            <v>181873</v>
          </cell>
          <cell r="D184">
            <v>9</v>
          </cell>
          <cell r="E184" t="str">
            <v>KRISTEN PROTESTAN</v>
          </cell>
          <cell r="F184" t="str">
            <v>PHL</v>
          </cell>
          <cell r="G184" t="str">
            <v>PREPAID</v>
          </cell>
          <cell r="J184">
            <v>21240351</v>
          </cell>
          <cell r="K184">
            <v>570403</v>
          </cell>
          <cell r="L184" t="str">
            <v>LAKI-LAKI</v>
          </cell>
          <cell r="M184" t="str">
            <v>AGENT PREPAID</v>
          </cell>
          <cell r="N184" t="str">
            <v>FREDY CAHYADI</v>
          </cell>
          <cell r="O184" t="str">
            <v>RIKA RIANY</v>
          </cell>
          <cell r="Q184">
            <v>0.37847222222222221</v>
          </cell>
          <cell r="R184">
            <v>62</v>
          </cell>
          <cell r="S184" t="str">
            <v>H</v>
          </cell>
          <cell r="AB184">
            <v>0.37569444444444433</v>
          </cell>
          <cell r="AC184">
            <v>82</v>
          </cell>
          <cell r="AD184" t="str">
            <v>H</v>
          </cell>
          <cell r="AM184">
            <v>0</v>
          </cell>
          <cell r="AO184" t="str">
            <v>LL</v>
          </cell>
          <cell r="AX184">
            <v>0.38124999999999998</v>
          </cell>
          <cell r="AY184">
            <v>56</v>
          </cell>
          <cell r="AZ184" t="str">
            <v>H</v>
          </cell>
          <cell r="BI184">
            <v>0.37569444444444439</v>
          </cell>
          <cell r="BJ184">
            <v>68</v>
          </cell>
          <cell r="BK184" t="str">
            <v>H</v>
          </cell>
          <cell r="BT184">
            <v>0.36944444444444446</v>
          </cell>
          <cell r="BU184">
            <v>84</v>
          </cell>
          <cell r="BV184" t="str">
            <v>H</v>
          </cell>
          <cell r="CE184">
            <v>0</v>
          </cell>
          <cell r="CG184" t="str">
            <v>LL</v>
          </cell>
          <cell r="CP184">
            <v>0.18124999999999991</v>
          </cell>
          <cell r="CR184" t="str">
            <v>LM</v>
          </cell>
          <cell r="DA184">
            <v>0.37777777777777766</v>
          </cell>
          <cell r="DB184">
            <v>82</v>
          </cell>
          <cell r="DC184" t="str">
            <v>TDP</v>
          </cell>
          <cell r="DD184" t="str">
            <v>IVAN NURHAKIM</v>
          </cell>
          <cell r="DE184" t="str">
            <v>KETEPATAN LOGIN</v>
          </cell>
          <cell r="DL184">
            <v>0.36388888888888904</v>
          </cell>
          <cell r="DM184">
            <v>82</v>
          </cell>
          <cell r="DN184" t="str">
            <v>TDT</v>
          </cell>
          <cell r="DO184" t="str">
            <v>ASEP DENI KURNIADI</v>
          </cell>
          <cell r="DW184">
            <v>0.37499999999999994</v>
          </cell>
          <cell r="DX184">
            <v>68</v>
          </cell>
          <cell r="DY184" t="str">
            <v>H</v>
          </cell>
          <cell r="EH184">
            <v>0</v>
          </cell>
          <cell r="EJ184" t="str">
            <v>LL</v>
          </cell>
          <cell r="ES184">
            <v>0</v>
          </cell>
          <cell r="EU184" t="str">
            <v>LL</v>
          </cell>
          <cell r="FD184">
            <v>0.36805555555555552</v>
          </cell>
          <cell r="FE184">
            <v>84</v>
          </cell>
          <cell r="FF184" t="str">
            <v>TDT</v>
          </cell>
          <cell r="FG184" t="str">
            <v>PRIYANTO GUNAWAN</v>
          </cell>
          <cell r="FO184">
            <v>0.37708333333333333</v>
          </cell>
          <cell r="FP184">
            <v>62</v>
          </cell>
          <cell r="FQ184" t="str">
            <v>H</v>
          </cell>
          <cell r="FZ184">
            <v>0.36736111111111114</v>
          </cell>
          <cell r="GA184">
            <v>82</v>
          </cell>
          <cell r="GB184" t="str">
            <v>H</v>
          </cell>
          <cell r="GK184">
            <v>0</v>
          </cell>
          <cell r="GM184" t="str">
            <v>LL</v>
          </cell>
          <cell r="GV184">
            <v>0</v>
          </cell>
          <cell r="GX184" t="str">
            <v>LL</v>
          </cell>
          <cell r="HG184">
            <v>0.36736111111111103</v>
          </cell>
          <cell r="HH184">
            <v>50</v>
          </cell>
          <cell r="HI184" t="str">
            <v>H</v>
          </cell>
          <cell r="HR184">
            <v>0.37708333333333344</v>
          </cell>
          <cell r="HS184">
            <v>58</v>
          </cell>
          <cell r="HT184" t="str">
            <v>H</v>
          </cell>
          <cell r="IC184">
            <v>0.36527777777777765</v>
          </cell>
          <cell r="ID184">
            <v>62</v>
          </cell>
          <cell r="IE184" t="str">
            <v>H</v>
          </cell>
          <cell r="IN184">
            <v>0.37499999999999994</v>
          </cell>
          <cell r="IO184">
            <v>68</v>
          </cell>
          <cell r="IP184" t="str">
            <v>H</v>
          </cell>
          <cell r="JF184">
            <v>0</v>
          </cell>
          <cell r="JH184" t="str">
            <v>LL</v>
          </cell>
          <cell r="JQ184">
            <v>0</v>
          </cell>
          <cell r="JS184" t="str">
            <v>LL</v>
          </cell>
          <cell r="KB184">
            <v>0.37708333333333344</v>
          </cell>
          <cell r="KC184">
            <v>58</v>
          </cell>
          <cell r="KD184" t="str">
            <v>H</v>
          </cell>
          <cell r="KM184">
            <v>0</v>
          </cell>
          <cell r="KO184" t="str">
            <v>S</v>
          </cell>
          <cell r="KP184" t="str">
            <v>GILVAN TRESALVANTIO</v>
          </cell>
          <cell r="KQ184" t="str">
            <v>QA SCORE</v>
          </cell>
          <cell r="KR184" t="str">
            <v>Hemorrhoids</v>
          </cell>
          <cell r="KX184">
            <v>0</v>
          </cell>
          <cell r="KZ184" t="str">
            <v>S</v>
          </cell>
          <cell r="LC184" t="str">
            <v>hemorrhoids</v>
          </cell>
          <cell r="LI184">
            <v>0.37916666666666665</v>
          </cell>
          <cell r="LJ184">
            <v>82</v>
          </cell>
          <cell r="LK184" t="str">
            <v>H</v>
          </cell>
          <cell r="NB184">
            <v>62</v>
          </cell>
          <cell r="NC184">
            <v>82</v>
          </cell>
          <cell r="ND184">
            <v>0</v>
          </cell>
          <cell r="NE184">
            <v>56</v>
          </cell>
          <cell r="NF184">
            <v>68</v>
          </cell>
          <cell r="NG184">
            <v>84</v>
          </cell>
          <cell r="NH184">
            <v>0</v>
          </cell>
          <cell r="NI184">
            <v>0</v>
          </cell>
          <cell r="NJ184">
            <v>82</v>
          </cell>
          <cell r="NK184">
            <v>82</v>
          </cell>
          <cell r="NL184">
            <v>68</v>
          </cell>
          <cell r="NM184">
            <v>0</v>
          </cell>
          <cell r="NN184">
            <v>0</v>
          </cell>
          <cell r="NO184">
            <v>84</v>
          </cell>
          <cell r="NP184">
            <v>62</v>
          </cell>
          <cell r="NQ184">
            <v>82</v>
          </cell>
          <cell r="NR184">
            <v>0</v>
          </cell>
          <cell r="NS184">
            <v>0</v>
          </cell>
          <cell r="NT184">
            <v>50</v>
          </cell>
          <cell r="NU184">
            <v>58</v>
          </cell>
          <cell r="NV184">
            <v>62</v>
          </cell>
          <cell r="NW184">
            <v>68</v>
          </cell>
          <cell r="NX184">
            <v>0</v>
          </cell>
          <cell r="NY184">
            <v>0</v>
          </cell>
          <cell r="NZ184">
            <v>58</v>
          </cell>
          <cell r="OA184">
            <v>0</v>
          </cell>
          <cell r="OB184">
            <v>0</v>
          </cell>
          <cell r="OC184">
            <v>82</v>
          </cell>
          <cell r="OD184">
            <v>0</v>
          </cell>
          <cell r="OE184">
            <v>0</v>
          </cell>
          <cell r="OF184">
            <v>0</v>
          </cell>
          <cell r="OH184" t="str">
            <v>H</v>
          </cell>
          <cell r="OI184" t="str">
            <v>H</v>
          </cell>
          <cell r="OJ184" t="str">
            <v>LL</v>
          </cell>
          <cell r="OK184" t="str">
            <v>H</v>
          </cell>
          <cell r="OL184" t="str">
            <v>H</v>
          </cell>
          <cell r="OM184" t="str">
            <v>H</v>
          </cell>
          <cell r="ON184" t="str">
            <v>LL</v>
          </cell>
          <cell r="OO184" t="str">
            <v>LM</v>
          </cell>
          <cell r="OP184" t="str">
            <v>TDP</v>
          </cell>
          <cell r="OQ184" t="str">
            <v>TDT</v>
          </cell>
          <cell r="OR184" t="str">
            <v>H</v>
          </cell>
          <cell r="OS184" t="str">
            <v>LL</v>
          </cell>
          <cell r="OT184" t="str">
            <v>LL</v>
          </cell>
          <cell r="OU184" t="str">
            <v>TDT</v>
          </cell>
          <cell r="OV184" t="str">
            <v>H</v>
          </cell>
          <cell r="OW184" t="str">
            <v>H</v>
          </cell>
          <cell r="OX184" t="str">
            <v>LL</v>
          </cell>
          <cell r="OY184" t="str">
            <v>LL</v>
          </cell>
          <cell r="OZ184" t="str">
            <v>H</v>
          </cell>
          <cell r="PA184" t="str">
            <v>H</v>
          </cell>
          <cell r="PB184" t="str">
            <v>H</v>
          </cell>
          <cell r="PC184" t="str">
            <v>H</v>
          </cell>
          <cell r="PD184" t="str">
            <v>LL</v>
          </cell>
          <cell r="PE184" t="str">
            <v>LL</v>
          </cell>
          <cell r="PF184" t="str">
            <v>H</v>
          </cell>
          <cell r="PG184" t="str">
            <v>S</v>
          </cell>
          <cell r="PH184" t="str">
            <v>S</v>
          </cell>
          <cell r="PI184" t="str">
            <v>H</v>
          </cell>
          <cell r="PJ184">
            <v>0</v>
          </cell>
          <cell r="PK184">
            <v>0</v>
          </cell>
          <cell r="PL184">
            <v>0</v>
          </cell>
          <cell r="PN184">
            <v>0</v>
          </cell>
          <cell r="PO184">
            <v>0</v>
          </cell>
          <cell r="PP184">
            <v>0</v>
          </cell>
          <cell r="PQ184">
            <v>0</v>
          </cell>
          <cell r="PR184">
            <v>0</v>
          </cell>
          <cell r="PS184">
            <v>0</v>
          </cell>
          <cell r="PT184">
            <v>0</v>
          </cell>
          <cell r="PU184">
            <v>0</v>
          </cell>
          <cell r="PV184" t="str">
            <v>IVAN NURHAKIM</v>
          </cell>
          <cell r="PW184" t="str">
            <v>ASEP DENI KURNIADI</v>
          </cell>
          <cell r="PX184">
            <v>0</v>
          </cell>
          <cell r="PY184">
            <v>0</v>
          </cell>
          <cell r="PZ184">
            <v>0</v>
          </cell>
          <cell r="QA184" t="str">
            <v>PRIYANTO GUNAWAN</v>
          </cell>
          <cell r="QB184">
            <v>0</v>
          </cell>
          <cell r="QC184">
            <v>0</v>
          </cell>
          <cell r="QD184">
            <v>0</v>
          </cell>
          <cell r="QE184">
            <v>0</v>
          </cell>
          <cell r="QF184">
            <v>0</v>
          </cell>
          <cell r="QG184">
            <v>0</v>
          </cell>
          <cell r="QH184">
            <v>0</v>
          </cell>
          <cell r="QI184">
            <v>0</v>
          </cell>
          <cell r="QJ184">
            <v>0</v>
          </cell>
          <cell r="QK184">
            <v>0</v>
          </cell>
          <cell r="QL184">
            <v>0</v>
          </cell>
          <cell r="QM184" t="str">
            <v>GILVAN TRESALVANTIO</v>
          </cell>
          <cell r="QN184">
            <v>0</v>
          </cell>
          <cell r="QO184">
            <v>0</v>
          </cell>
          <cell r="QP184">
            <v>0</v>
          </cell>
          <cell r="QQ184">
            <v>0</v>
          </cell>
          <cell r="QR184">
            <v>0</v>
          </cell>
          <cell r="QT184">
            <v>0</v>
          </cell>
          <cell r="QU184">
            <v>0</v>
          </cell>
          <cell r="QV184">
            <v>0</v>
          </cell>
          <cell r="QW184">
            <v>0</v>
          </cell>
          <cell r="QX184">
            <v>0</v>
          </cell>
          <cell r="QY184">
            <v>0</v>
          </cell>
          <cell r="QZ184">
            <v>0</v>
          </cell>
          <cell r="RA184">
            <v>0</v>
          </cell>
          <cell r="RB184" t="str">
            <v>KETEPATAN LOGIN</v>
          </cell>
          <cell r="RC184">
            <v>0</v>
          </cell>
          <cell r="RD184">
            <v>0</v>
          </cell>
          <cell r="RE184">
            <v>0</v>
          </cell>
          <cell r="RF184">
            <v>0</v>
          </cell>
          <cell r="RG184">
            <v>0</v>
          </cell>
          <cell r="RH184">
            <v>0</v>
          </cell>
          <cell r="RI184">
            <v>0</v>
          </cell>
          <cell r="RJ184">
            <v>0</v>
          </cell>
          <cell r="RK184">
            <v>0</v>
          </cell>
          <cell r="RL184">
            <v>0</v>
          </cell>
          <cell r="RM184">
            <v>0</v>
          </cell>
          <cell r="RN184">
            <v>0</v>
          </cell>
          <cell r="RO184">
            <v>0</v>
          </cell>
          <cell r="RP184">
            <v>0</v>
          </cell>
          <cell r="RQ184">
            <v>0</v>
          </cell>
          <cell r="RR184">
            <v>0</v>
          </cell>
          <cell r="RS184" t="str">
            <v>QA SCORE</v>
          </cell>
          <cell r="RT184">
            <v>0</v>
          </cell>
          <cell r="RU184">
            <v>0</v>
          </cell>
          <cell r="RV184">
            <v>0</v>
          </cell>
          <cell r="RW184">
            <v>0</v>
          </cell>
          <cell r="RX184">
            <v>0</v>
          </cell>
          <cell r="RZ184">
            <v>0.37847222222222221</v>
          </cell>
          <cell r="SA184">
            <v>0.37569444444444433</v>
          </cell>
          <cell r="SB184">
            <v>0</v>
          </cell>
          <cell r="SC184">
            <v>0.38124999999999998</v>
          </cell>
          <cell r="SD184">
            <v>0.37569444444444439</v>
          </cell>
          <cell r="SE184">
            <v>0.36944444444444446</v>
          </cell>
          <cell r="SF184">
            <v>0</v>
          </cell>
          <cell r="SG184">
            <v>0.18124999999999991</v>
          </cell>
          <cell r="SH184">
            <v>0.37777777777777766</v>
          </cell>
          <cell r="SI184">
            <v>0.36388888888888904</v>
          </cell>
          <cell r="SJ184">
            <v>0.37499999999999994</v>
          </cell>
          <cell r="SK184">
            <v>0</v>
          </cell>
          <cell r="SL184">
            <v>0</v>
          </cell>
          <cell r="SM184">
            <v>0.36805555555555552</v>
          </cell>
          <cell r="SN184">
            <v>0.37708333333333333</v>
          </cell>
          <cell r="SO184">
            <v>0.36736111111111114</v>
          </cell>
          <cell r="SP184">
            <v>0</v>
          </cell>
          <cell r="SQ184">
            <v>0</v>
          </cell>
          <cell r="SR184">
            <v>0.36736111111111103</v>
          </cell>
          <cell r="SS184">
            <v>0.37708333333333344</v>
          </cell>
          <cell r="ST184">
            <v>0.36527777777777765</v>
          </cell>
          <cell r="SU184">
            <v>0.37499999999999994</v>
          </cell>
          <cell r="SV184">
            <v>0</v>
          </cell>
          <cell r="SW184">
            <v>0</v>
          </cell>
          <cell r="SX184">
            <v>0.37708333333333344</v>
          </cell>
          <cell r="SY184">
            <v>0</v>
          </cell>
          <cell r="SZ184">
            <v>0</v>
          </cell>
          <cell r="TA184">
            <v>0.37916666666666665</v>
          </cell>
          <cell r="TB184">
            <v>0</v>
          </cell>
          <cell r="TC184">
            <v>0</v>
          </cell>
          <cell r="TD184">
            <v>0</v>
          </cell>
          <cell r="TF184">
            <v>0</v>
          </cell>
          <cell r="TG184">
            <v>0</v>
          </cell>
          <cell r="TH184">
            <v>0</v>
          </cell>
          <cell r="TI184">
            <v>0</v>
          </cell>
          <cell r="TJ184">
            <v>0</v>
          </cell>
          <cell r="TK184">
            <v>0</v>
          </cell>
          <cell r="TL184">
            <v>0</v>
          </cell>
          <cell r="TM184">
            <v>0</v>
          </cell>
          <cell r="TN184">
            <v>0</v>
          </cell>
          <cell r="TO184">
            <v>0</v>
          </cell>
          <cell r="TP184">
            <v>0</v>
          </cell>
          <cell r="TQ184">
            <v>0</v>
          </cell>
          <cell r="TR184">
            <v>0</v>
          </cell>
          <cell r="TS184">
            <v>0</v>
          </cell>
          <cell r="TT184">
            <v>0</v>
          </cell>
          <cell r="TU184">
            <v>0</v>
          </cell>
          <cell r="TV184">
            <v>0</v>
          </cell>
          <cell r="TW184">
            <v>0</v>
          </cell>
          <cell r="TX184">
            <v>0</v>
          </cell>
          <cell r="TY184">
            <v>0</v>
          </cell>
          <cell r="TZ184">
            <v>0</v>
          </cell>
          <cell r="UA184">
            <v>0</v>
          </cell>
          <cell r="UB184">
            <v>0</v>
          </cell>
          <cell r="UC184">
            <v>0</v>
          </cell>
          <cell r="UD184">
            <v>0</v>
          </cell>
          <cell r="UE184">
            <v>0</v>
          </cell>
          <cell r="UF184">
            <v>0</v>
          </cell>
          <cell r="UG184">
            <v>0</v>
          </cell>
          <cell r="UH184">
            <v>0</v>
          </cell>
          <cell r="UI184">
            <v>0</v>
          </cell>
          <cell r="UJ184">
            <v>0</v>
          </cell>
          <cell r="UL184">
            <v>0</v>
          </cell>
          <cell r="UM184">
            <v>0</v>
          </cell>
          <cell r="UN184">
            <v>0</v>
          </cell>
          <cell r="UO184">
            <v>0</v>
          </cell>
          <cell r="UP184">
            <v>0</v>
          </cell>
          <cell r="UQ184">
            <v>0</v>
          </cell>
          <cell r="UR184">
            <v>0</v>
          </cell>
          <cell r="US184">
            <v>0</v>
          </cell>
          <cell r="UT184">
            <v>0</v>
          </cell>
          <cell r="UU184">
            <v>0</v>
          </cell>
          <cell r="UV184">
            <v>0</v>
          </cell>
          <cell r="UW184">
            <v>0</v>
          </cell>
          <cell r="UX184">
            <v>0</v>
          </cell>
          <cell r="UY184">
            <v>0</v>
          </cell>
          <cell r="UZ184">
            <v>0</v>
          </cell>
          <cell r="VA184">
            <v>0</v>
          </cell>
          <cell r="VB184">
            <v>0</v>
          </cell>
          <cell r="VC184">
            <v>0</v>
          </cell>
          <cell r="VD184">
            <v>0</v>
          </cell>
          <cell r="VE184">
            <v>0</v>
          </cell>
          <cell r="VF184">
            <v>0</v>
          </cell>
          <cell r="VG184">
            <v>0</v>
          </cell>
          <cell r="VH184">
            <v>0</v>
          </cell>
          <cell r="VI184">
            <v>0</v>
          </cell>
          <cell r="VJ184">
            <v>0</v>
          </cell>
          <cell r="VK184">
            <v>0</v>
          </cell>
          <cell r="VL184">
            <v>0</v>
          </cell>
          <cell r="VM184">
            <v>0</v>
          </cell>
          <cell r="VN184">
            <v>0</v>
          </cell>
          <cell r="VO184">
            <v>0</v>
          </cell>
          <cell r="VP184">
            <v>0</v>
          </cell>
          <cell r="VR184">
            <v>19</v>
          </cell>
          <cell r="VS184">
            <v>28</v>
          </cell>
          <cell r="VT184">
            <v>17</v>
          </cell>
          <cell r="VU184">
            <v>17</v>
          </cell>
          <cell r="VV184">
            <v>9</v>
          </cell>
          <cell r="VW184">
            <v>2</v>
          </cell>
          <cell r="VX184">
            <v>0</v>
          </cell>
          <cell r="VY184">
            <v>2</v>
          </cell>
          <cell r="VZ184">
            <v>0</v>
          </cell>
          <cell r="WA184">
            <v>0</v>
          </cell>
          <cell r="WB184">
            <v>0</v>
          </cell>
          <cell r="WC184">
            <v>0</v>
          </cell>
          <cell r="WD184">
            <v>2</v>
          </cell>
          <cell r="WE184">
            <v>0</v>
          </cell>
          <cell r="WF184">
            <v>0</v>
          </cell>
          <cell r="WG184">
            <v>0</v>
          </cell>
          <cell r="WH184">
            <v>0</v>
          </cell>
          <cell r="WI184">
            <v>0</v>
          </cell>
          <cell r="WJ184">
            <v>0</v>
          </cell>
          <cell r="WK184">
            <v>0</v>
          </cell>
          <cell r="WL184">
            <v>0</v>
          </cell>
          <cell r="WM184">
            <v>0</v>
          </cell>
          <cell r="WN184">
            <v>0</v>
          </cell>
          <cell r="WO184">
            <v>17</v>
          </cell>
          <cell r="WP184">
            <v>1</v>
          </cell>
          <cell r="WQ184">
            <v>2</v>
          </cell>
          <cell r="WR184">
            <v>1</v>
          </cell>
          <cell r="WS184">
            <v>3</v>
          </cell>
          <cell r="WT184">
            <v>0</v>
          </cell>
          <cell r="WU184">
            <v>0</v>
          </cell>
          <cell r="WV184">
            <v>0</v>
          </cell>
          <cell r="WW184">
            <v>0</v>
          </cell>
          <cell r="WX184">
            <v>0</v>
          </cell>
          <cell r="WY184">
            <v>1</v>
          </cell>
          <cell r="WZ184">
            <v>0</v>
          </cell>
          <cell r="XA184">
            <v>1</v>
          </cell>
          <cell r="XB184">
            <v>0</v>
          </cell>
          <cell r="XC184">
            <v>0</v>
          </cell>
          <cell r="XD184">
            <v>1</v>
          </cell>
          <cell r="XE184">
            <v>0</v>
          </cell>
          <cell r="XF184">
            <v>0</v>
          </cell>
          <cell r="XG184">
            <v>0</v>
          </cell>
          <cell r="XH184">
            <v>0</v>
          </cell>
          <cell r="XI184">
            <v>0</v>
          </cell>
          <cell r="XJ184">
            <v>2</v>
          </cell>
          <cell r="XK184">
            <v>7</v>
          </cell>
          <cell r="XL184">
            <v>6</v>
          </cell>
          <cell r="XM184">
            <v>4</v>
          </cell>
          <cell r="XN184">
            <v>17</v>
          </cell>
          <cell r="XO184">
            <v>0</v>
          </cell>
          <cell r="XP184">
            <v>0</v>
          </cell>
          <cell r="XQ184">
            <v>2</v>
          </cell>
          <cell r="XR184">
            <v>2</v>
          </cell>
          <cell r="XS184">
            <v>0</v>
          </cell>
          <cell r="XT184">
            <v>0</v>
          </cell>
          <cell r="XU184">
            <v>0</v>
          </cell>
          <cell r="XV184">
            <v>0</v>
          </cell>
          <cell r="XW184">
            <v>2</v>
          </cell>
          <cell r="XX184">
            <v>4</v>
          </cell>
          <cell r="XY184">
            <v>4</v>
          </cell>
          <cell r="XZ184">
            <v>10</v>
          </cell>
          <cell r="YA184">
            <v>0</v>
          </cell>
          <cell r="YB184">
            <v>0</v>
          </cell>
          <cell r="YC184">
            <v>0</v>
          </cell>
          <cell r="YD184">
            <v>0</v>
          </cell>
          <cell r="YE184">
            <v>0</v>
          </cell>
          <cell r="YF184">
            <v>36</v>
          </cell>
          <cell r="YG184">
            <v>1</v>
          </cell>
          <cell r="YH184">
            <v>1</v>
          </cell>
          <cell r="YI184">
            <v>0.77777777777777779</v>
          </cell>
          <cell r="YJ184">
            <v>0.89473684210526316</v>
          </cell>
          <cell r="YL184">
            <v>0.875</v>
          </cell>
          <cell r="YM184" t="str">
            <v>A</v>
          </cell>
          <cell r="YN184">
            <v>0.875</v>
          </cell>
          <cell r="YO184">
            <v>2</v>
          </cell>
          <cell r="YP184">
            <v>0.89473684210526316</v>
          </cell>
        </row>
        <row r="185">
          <cell r="B185" t="str">
            <v>ELMO MAHESA ADIGRAHA</v>
          </cell>
          <cell r="C185">
            <v>181874</v>
          </cell>
          <cell r="D185">
            <v>9</v>
          </cell>
          <cell r="E185" t="str">
            <v>ISLAM</v>
          </cell>
          <cell r="F185" t="str">
            <v>PHL</v>
          </cell>
          <cell r="G185" t="str">
            <v>PREPAID</v>
          </cell>
          <cell r="J185">
            <v>21240352</v>
          </cell>
          <cell r="K185">
            <v>570404</v>
          </cell>
          <cell r="L185" t="str">
            <v>LAKI-LAKI</v>
          </cell>
          <cell r="M185" t="str">
            <v>AGENT PREPAID</v>
          </cell>
          <cell r="N185" t="str">
            <v>WELLY FERDINANT NUGRAHA</v>
          </cell>
          <cell r="O185" t="str">
            <v>AAN YANUAR</v>
          </cell>
          <cell r="Q185">
            <v>0.1791666666666667</v>
          </cell>
          <cell r="S185" t="str">
            <v>LM</v>
          </cell>
          <cell r="AB185">
            <v>0.40763888888888894</v>
          </cell>
          <cell r="AC185">
            <v>52</v>
          </cell>
          <cell r="AD185" t="str">
            <v>H</v>
          </cell>
          <cell r="AM185">
            <v>0.37569444444444444</v>
          </cell>
          <cell r="AN185">
            <v>60</v>
          </cell>
          <cell r="AO185" t="str">
            <v>H</v>
          </cell>
          <cell r="AX185">
            <v>0.37569444444444444</v>
          </cell>
          <cell r="AY185">
            <v>60</v>
          </cell>
          <cell r="AZ185" t="str">
            <v>TDP</v>
          </cell>
          <cell r="BA185" t="str">
            <v>ARIE FAKHRUL ZAWAWI</v>
          </cell>
          <cell r="BB185" t="str">
            <v>KETEPATAN LOGIN</v>
          </cell>
          <cell r="BI185">
            <v>0</v>
          </cell>
          <cell r="BK185" t="str">
            <v>LL</v>
          </cell>
          <cell r="BT185">
            <v>0</v>
          </cell>
          <cell r="BV185" t="str">
            <v>LL</v>
          </cell>
          <cell r="CE185">
            <v>0.37569444444444444</v>
          </cell>
          <cell r="CF185">
            <v>52</v>
          </cell>
          <cell r="CG185" t="str">
            <v>H</v>
          </cell>
          <cell r="CP185">
            <v>0.3756944444444445</v>
          </cell>
          <cell r="CQ185">
            <v>62</v>
          </cell>
          <cell r="CR185" t="str">
            <v>H</v>
          </cell>
          <cell r="DA185">
            <v>0.37569444444444444</v>
          </cell>
          <cell r="DB185">
            <v>58</v>
          </cell>
          <cell r="DC185" t="str">
            <v>TDP</v>
          </cell>
          <cell r="DD185" t="str">
            <v>ANDHIKA EKKY PUTRO</v>
          </cell>
          <cell r="DE185" t="str">
            <v>QA SCORE</v>
          </cell>
          <cell r="DL185">
            <v>0</v>
          </cell>
          <cell r="DN185" t="str">
            <v>LL</v>
          </cell>
          <cell r="DW185">
            <v>0</v>
          </cell>
          <cell r="DY185" t="str">
            <v>LL</v>
          </cell>
          <cell r="EH185">
            <v>0.37569444444444444</v>
          </cell>
          <cell r="EI185">
            <v>52</v>
          </cell>
          <cell r="EJ185" t="str">
            <v>H</v>
          </cell>
          <cell r="ES185">
            <v>0.37777777777777788</v>
          </cell>
          <cell r="ET185">
            <v>58</v>
          </cell>
          <cell r="EU185" t="str">
            <v>H</v>
          </cell>
          <cell r="FD185">
            <v>0.37986111111111098</v>
          </cell>
          <cell r="FE185">
            <v>82</v>
          </cell>
          <cell r="FF185" t="str">
            <v>H</v>
          </cell>
          <cell r="FO185">
            <v>0</v>
          </cell>
          <cell r="FQ185" t="str">
            <v>LL</v>
          </cell>
          <cell r="FZ185">
            <v>0</v>
          </cell>
          <cell r="GB185" t="str">
            <v>LL</v>
          </cell>
          <cell r="GK185">
            <v>0.37569444444444444</v>
          </cell>
          <cell r="GL185">
            <v>52</v>
          </cell>
          <cell r="GM185" t="str">
            <v>H</v>
          </cell>
          <cell r="GV185">
            <v>0</v>
          </cell>
          <cell r="GX185" t="str">
            <v>TLTL</v>
          </cell>
          <cell r="GY185" t="str">
            <v>GILVAN TRESALVANTIO</v>
          </cell>
          <cell r="HG185">
            <v>0.37569444444444439</v>
          </cell>
          <cell r="HH185">
            <v>68</v>
          </cell>
          <cell r="HI185" t="str">
            <v>H</v>
          </cell>
          <cell r="HR185">
            <v>0.37638888888888888</v>
          </cell>
          <cell r="HS185">
            <v>54</v>
          </cell>
          <cell r="HT185" t="str">
            <v>TLTM</v>
          </cell>
          <cell r="HU185" t="str">
            <v>GILVAN TRESALVANTIO</v>
          </cell>
          <cell r="IC185">
            <v>0.41736111111111107</v>
          </cell>
          <cell r="ID185">
            <v>58</v>
          </cell>
          <cell r="IE185" t="str">
            <v>H</v>
          </cell>
          <cell r="IN185">
            <v>0.37916666666666676</v>
          </cell>
          <cell r="IO185">
            <v>62</v>
          </cell>
          <cell r="IP185" t="str">
            <v>H</v>
          </cell>
          <cell r="JF185">
            <v>0.3756944444444445</v>
          </cell>
          <cell r="JG185">
            <v>62</v>
          </cell>
          <cell r="JH185" t="str">
            <v>TDP</v>
          </cell>
          <cell r="JI185" t="str">
            <v>MOHAMMAD FAKHRUDDIN</v>
          </cell>
          <cell r="JJ185" t="str">
            <v>CES</v>
          </cell>
          <cell r="JQ185">
            <v>0</v>
          </cell>
          <cell r="JS185" t="str">
            <v>LL</v>
          </cell>
          <cell r="KB185">
            <v>0.41736111111111107</v>
          </cell>
          <cell r="KC185">
            <v>58</v>
          </cell>
          <cell r="KD185" t="str">
            <v>H</v>
          </cell>
          <cell r="KM185">
            <v>0.37986111111111109</v>
          </cell>
          <cell r="KN185">
            <v>60</v>
          </cell>
          <cell r="KO185" t="str">
            <v>H</v>
          </cell>
          <cell r="KX185">
            <v>0.41736111111111107</v>
          </cell>
          <cell r="KY185">
            <v>84</v>
          </cell>
          <cell r="KZ185" t="str">
            <v>H</v>
          </cell>
          <cell r="LI185">
            <v>0</v>
          </cell>
          <cell r="LK185" t="str">
            <v>LL</v>
          </cell>
          <cell r="NB185">
            <v>0</v>
          </cell>
          <cell r="NC185">
            <v>52</v>
          </cell>
          <cell r="ND185">
            <v>60</v>
          </cell>
          <cell r="NE185">
            <v>60</v>
          </cell>
          <cell r="NF185">
            <v>0</v>
          </cell>
          <cell r="NG185">
            <v>0</v>
          </cell>
          <cell r="NH185">
            <v>52</v>
          </cell>
          <cell r="NI185">
            <v>62</v>
          </cell>
          <cell r="NJ185">
            <v>58</v>
          </cell>
          <cell r="NK185">
            <v>0</v>
          </cell>
          <cell r="NL185">
            <v>0</v>
          </cell>
          <cell r="NM185">
            <v>52</v>
          </cell>
          <cell r="NN185">
            <v>58</v>
          </cell>
          <cell r="NO185">
            <v>82</v>
          </cell>
          <cell r="NP185">
            <v>0</v>
          </cell>
          <cell r="NQ185">
            <v>0</v>
          </cell>
          <cell r="NR185">
            <v>52</v>
          </cell>
          <cell r="NS185">
            <v>0</v>
          </cell>
          <cell r="NT185">
            <v>68</v>
          </cell>
          <cell r="NU185">
            <v>54</v>
          </cell>
          <cell r="NV185">
            <v>58</v>
          </cell>
          <cell r="NW185">
            <v>62</v>
          </cell>
          <cell r="NX185">
            <v>62</v>
          </cell>
          <cell r="NY185">
            <v>0</v>
          </cell>
          <cell r="NZ185">
            <v>58</v>
          </cell>
          <cell r="OA185">
            <v>60</v>
          </cell>
          <cell r="OB185">
            <v>84</v>
          </cell>
          <cell r="OC185">
            <v>0</v>
          </cell>
          <cell r="OD185">
            <v>0</v>
          </cell>
          <cell r="OE185">
            <v>0</v>
          </cell>
          <cell r="OF185">
            <v>0</v>
          </cell>
          <cell r="OH185" t="str">
            <v>LM</v>
          </cell>
          <cell r="OI185" t="str">
            <v>H</v>
          </cell>
          <cell r="OJ185" t="str">
            <v>H</v>
          </cell>
          <cell r="OK185" t="str">
            <v>TDP</v>
          </cell>
          <cell r="OL185" t="str">
            <v>LL</v>
          </cell>
          <cell r="OM185" t="str">
            <v>LL</v>
          </cell>
          <cell r="ON185" t="str">
            <v>H</v>
          </cell>
          <cell r="OO185" t="str">
            <v>H</v>
          </cell>
          <cell r="OP185" t="str">
            <v>TDP</v>
          </cell>
          <cell r="OQ185" t="str">
            <v>LL</v>
          </cell>
          <cell r="OR185" t="str">
            <v>LL</v>
          </cell>
          <cell r="OS185" t="str">
            <v>H</v>
          </cell>
          <cell r="OT185" t="str">
            <v>H</v>
          </cell>
          <cell r="OU185" t="str">
            <v>H</v>
          </cell>
          <cell r="OV185" t="str">
            <v>LL</v>
          </cell>
          <cell r="OW185" t="str">
            <v>LL</v>
          </cell>
          <cell r="OX185" t="str">
            <v>H</v>
          </cell>
          <cell r="OY185" t="str">
            <v>TLTL</v>
          </cell>
          <cell r="OZ185" t="str">
            <v>H</v>
          </cell>
          <cell r="PA185" t="str">
            <v>TLTM</v>
          </cell>
          <cell r="PB185" t="str">
            <v>H</v>
          </cell>
          <cell r="PC185" t="str">
            <v>H</v>
          </cell>
          <cell r="PD185" t="str">
            <v>TDP</v>
          </cell>
          <cell r="PE185" t="str">
            <v>LL</v>
          </cell>
          <cell r="PF185" t="str">
            <v>H</v>
          </cell>
          <cell r="PG185" t="str">
            <v>H</v>
          </cell>
          <cell r="PH185" t="str">
            <v>H</v>
          </cell>
          <cell r="PI185" t="str">
            <v>LL</v>
          </cell>
          <cell r="PJ185">
            <v>0</v>
          </cell>
          <cell r="PK185">
            <v>0</v>
          </cell>
          <cell r="PL185">
            <v>0</v>
          </cell>
          <cell r="PN185">
            <v>0</v>
          </cell>
          <cell r="PO185">
            <v>0</v>
          </cell>
          <cell r="PP185">
            <v>0</v>
          </cell>
          <cell r="PQ185" t="str">
            <v>ARIE FAKHRUL ZAWAWI</v>
          </cell>
          <cell r="PR185">
            <v>0</v>
          </cell>
          <cell r="PS185">
            <v>0</v>
          </cell>
          <cell r="PT185">
            <v>0</v>
          </cell>
          <cell r="PU185">
            <v>0</v>
          </cell>
          <cell r="PV185" t="str">
            <v>ANDHIKA EKKY PUTRO</v>
          </cell>
          <cell r="PW185">
            <v>0</v>
          </cell>
          <cell r="PX185">
            <v>0</v>
          </cell>
          <cell r="PY185">
            <v>0</v>
          </cell>
          <cell r="PZ185">
            <v>0</v>
          </cell>
          <cell r="QA185">
            <v>0</v>
          </cell>
          <cell r="QB185">
            <v>0</v>
          </cell>
          <cell r="QC185">
            <v>0</v>
          </cell>
          <cell r="QD185">
            <v>0</v>
          </cell>
          <cell r="QE185" t="str">
            <v>GILVAN TRESALVANTIO</v>
          </cell>
          <cell r="QF185">
            <v>0</v>
          </cell>
          <cell r="QG185" t="str">
            <v>GILVAN TRESALVANTIO</v>
          </cell>
          <cell r="QH185">
            <v>0</v>
          </cell>
          <cell r="QI185">
            <v>0</v>
          </cell>
          <cell r="QJ185" t="str">
            <v>MOHAMMAD FAKHRUDDIN</v>
          </cell>
          <cell r="QK185">
            <v>0</v>
          </cell>
          <cell r="QL185">
            <v>0</v>
          </cell>
          <cell r="QM185">
            <v>0</v>
          </cell>
          <cell r="QN185">
            <v>0</v>
          </cell>
          <cell r="QO185">
            <v>0</v>
          </cell>
          <cell r="QP185">
            <v>0</v>
          </cell>
          <cell r="QQ185">
            <v>0</v>
          </cell>
          <cell r="QR185">
            <v>0</v>
          </cell>
          <cell r="QT185">
            <v>0</v>
          </cell>
          <cell r="QU185">
            <v>0</v>
          </cell>
          <cell r="QV185">
            <v>0</v>
          </cell>
          <cell r="QW185" t="str">
            <v>KETEPATAN LOGIN</v>
          </cell>
          <cell r="QX185">
            <v>0</v>
          </cell>
          <cell r="QY185">
            <v>0</v>
          </cell>
          <cell r="QZ185">
            <v>0</v>
          </cell>
          <cell r="RA185">
            <v>0</v>
          </cell>
          <cell r="RB185" t="str">
            <v>QA SCORE</v>
          </cell>
          <cell r="RC185">
            <v>0</v>
          </cell>
          <cell r="RD185">
            <v>0</v>
          </cell>
          <cell r="RE185">
            <v>0</v>
          </cell>
          <cell r="RF185">
            <v>0</v>
          </cell>
          <cell r="RG185">
            <v>0</v>
          </cell>
          <cell r="RH185">
            <v>0</v>
          </cell>
          <cell r="RI185">
            <v>0</v>
          </cell>
          <cell r="RJ185">
            <v>0</v>
          </cell>
          <cell r="RK185">
            <v>0</v>
          </cell>
          <cell r="RL185">
            <v>0</v>
          </cell>
          <cell r="RM185">
            <v>0</v>
          </cell>
          <cell r="RN185">
            <v>0</v>
          </cell>
          <cell r="RO185">
            <v>0</v>
          </cell>
          <cell r="RP185" t="str">
            <v>CES</v>
          </cell>
          <cell r="RQ185">
            <v>0</v>
          </cell>
          <cell r="RR185">
            <v>0</v>
          </cell>
          <cell r="RS185">
            <v>0</v>
          </cell>
          <cell r="RT185">
            <v>0</v>
          </cell>
          <cell r="RU185">
            <v>0</v>
          </cell>
          <cell r="RV185">
            <v>0</v>
          </cell>
          <cell r="RW185">
            <v>0</v>
          </cell>
          <cell r="RX185">
            <v>0</v>
          </cell>
          <cell r="RZ185">
            <v>0.1791666666666667</v>
          </cell>
          <cell r="SA185">
            <v>0.40763888888888894</v>
          </cell>
          <cell r="SB185">
            <v>0.37569444444444444</v>
          </cell>
          <cell r="SC185">
            <v>0.37569444444444444</v>
          </cell>
          <cell r="SD185">
            <v>0</v>
          </cell>
          <cell r="SE185">
            <v>0</v>
          </cell>
          <cell r="SF185">
            <v>0.37569444444444444</v>
          </cell>
          <cell r="SG185">
            <v>0.3756944444444445</v>
          </cell>
          <cell r="SH185">
            <v>0.37569444444444444</v>
          </cell>
          <cell r="SI185">
            <v>0</v>
          </cell>
          <cell r="SJ185">
            <v>0</v>
          </cell>
          <cell r="SK185">
            <v>0.37569444444444444</v>
          </cell>
          <cell r="SL185">
            <v>0.37777777777777788</v>
          </cell>
          <cell r="SM185">
            <v>0.37986111111111098</v>
          </cell>
          <cell r="SN185">
            <v>0</v>
          </cell>
          <cell r="SO185">
            <v>0</v>
          </cell>
          <cell r="SP185">
            <v>0.37569444444444444</v>
          </cell>
          <cell r="SQ185">
            <v>0</v>
          </cell>
          <cell r="SR185">
            <v>0.37569444444444439</v>
          </cell>
          <cell r="SS185">
            <v>0.37638888888888888</v>
          </cell>
          <cell r="ST185">
            <v>0.41736111111111107</v>
          </cell>
          <cell r="SU185">
            <v>0.37916666666666676</v>
          </cell>
          <cell r="SV185">
            <v>0.3756944444444445</v>
          </cell>
          <cell r="SW185">
            <v>0</v>
          </cell>
          <cell r="SX185">
            <v>0.41736111111111107</v>
          </cell>
          <cell r="SY185">
            <v>0.37986111111111109</v>
          </cell>
          <cell r="SZ185">
            <v>0.41736111111111107</v>
          </cell>
          <cell r="TA185">
            <v>0</v>
          </cell>
          <cell r="TB185">
            <v>0</v>
          </cell>
          <cell r="TC185">
            <v>0</v>
          </cell>
          <cell r="TD185">
            <v>0</v>
          </cell>
          <cell r="TF185">
            <v>0</v>
          </cell>
          <cell r="TG185">
            <v>0</v>
          </cell>
          <cell r="TH185">
            <v>0</v>
          </cell>
          <cell r="TI185">
            <v>0</v>
          </cell>
          <cell r="TJ185">
            <v>0</v>
          </cell>
          <cell r="TK185">
            <v>0</v>
          </cell>
          <cell r="TL185">
            <v>0</v>
          </cell>
          <cell r="TM185">
            <v>0</v>
          </cell>
          <cell r="TN185">
            <v>0</v>
          </cell>
          <cell r="TO185">
            <v>0</v>
          </cell>
          <cell r="TP185">
            <v>0</v>
          </cell>
          <cell r="TQ185">
            <v>0</v>
          </cell>
          <cell r="TR185">
            <v>0</v>
          </cell>
          <cell r="TS185">
            <v>0</v>
          </cell>
          <cell r="TT185">
            <v>0</v>
          </cell>
          <cell r="TU185">
            <v>0</v>
          </cell>
          <cell r="TV185">
            <v>0</v>
          </cell>
          <cell r="TW185">
            <v>0</v>
          </cell>
          <cell r="TX185">
            <v>0</v>
          </cell>
          <cell r="TY185">
            <v>0</v>
          </cell>
          <cell r="TZ185">
            <v>0</v>
          </cell>
          <cell r="UA185">
            <v>0</v>
          </cell>
          <cell r="UB185">
            <v>0</v>
          </cell>
          <cell r="UC185">
            <v>0</v>
          </cell>
          <cell r="UD185">
            <v>0</v>
          </cell>
          <cell r="UE185">
            <v>0</v>
          </cell>
          <cell r="UF185">
            <v>0</v>
          </cell>
          <cell r="UG185">
            <v>0</v>
          </cell>
          <cell r="UH185">
            <v>0</v>
          </cell>
          <cell r="UI185">
            <v>0</v>
          </cell>
          <cell r="UJ185">
            <v>0</v>
          </cell>
          <cell r="UL185">
            <v>0</v>
          </cell>
          <cell r="UM185">
            <v>0</v>
          </cell>
          <cell r="UN185">
            <v>0</v>
          </cell>
          <cell r="UO185">
            <v>0</v>
          </cell>
          <cell r="UP185">
            <v>0</v>
          </cell>
          <cell r="UQ185">
            <v>0</v>
          </cell>
          <cell r="UR185">
            <v>0</v>
          </cell>
          <cell r="US185">
            <v>0</v>
          </cell>
          <cell r="UT185">
            <v>0</v>
          </cell>
          <cell r="UU185">
            <v>0</v>
          </cell>
          <cell r="UV185">
            <v>0</v>
          </cell>
          <cell r="UW185">
            <v>0</v>
          </cell>
          <cell r="UX185">
            <v>0</v>
          </cell>
          <cell r="UY185">
            <v>0</v>
          </cell>
          <cell r="UZ185">
            <v>0</v>
          </cell>
          <cell r="VA185">
            <v>0</v>
          </cell>
          <cell r="VB185">
            <v>0</v>
          </cell>
          <cell r="VC185">
            <v>0</v>
          </cell>
          <cell r="VD185">
            <v>0</v>
          </cell>
          <cell r="VE185">
            <v>0</v>
          </cell>
          <cell r="VF185">
            <v>0</v>
          </cell>
          <cell r="VG185">
            <v>0</v>
          </cell>
          <cell r="VH185">
            <v>0</v>
          </cell>
          <cell r="VI185">
            <v>0</v>
          </cell>
          <cell r="VJ185">
            <v>0</v>
          </cell>
          <cell r="VK185">
            <v>0</v>
          </cell>
          <cell r="VL185">
            <v>0</v>
          </cell>
          <cell r="VM185">
            <v>0</v>
          </cell>
          <cell r="VN185">
            <v>0</v>
          </cell>
          <cell r="VO185">
            <v>0</v>
          </cell>
          <cell r="VP185">
            <v>0</v>
          </cell>
          <cell r="VR185">
            <v>18</v>
          </cell>
          <cell r="VS185">
            <v>28</v>
          </cell>
          <cell r="VT185">
            <v>18</v>
          </cell>
          <cell r="VU185">
            <v>18</v>
          </cell>
          <cell r="VV185">
            <v>10</v>
          </cell>
          <cell r="VW185">
            <v>0</v>
          </cell>
          <cell r="VX185">
            <v>0</v>
          </cell>
          <cell r="VY185">
            <v>0</v>
          </cell>
          <cell r="VZ185">
            <v>0</v>
          </cell>
          <cell r="WA185">
            <v>0</v>
          </cell>
          <cell r="WB185">
            <v>0</v>
          </cell>
          <cell r="WC185">
            <v>0</v>
          </cell>
          <cell r="WD185">
            <v>0</v>
          </cell>
          <cell r="WE185">
            <v>0</v>
          </cell>
          <cell r="WF185">
            <v>0</v>
          </cell>
          <cell r="WG185">
            <v>0</v>
          </cell>
          <cell r="WH185">
            <v>0</v>
          </cell>
          <cell r="WI185">
            <v>0</v>
          </cell>
          <cell r="WJ185">
            <v>0</v>
          </cell>
          <cell r="WK185">
            <v>0</v>
          </cell>
          <cell r="WL185">
            <v>0</v>
          </cell>
          <cell r="WM185">
            <v>0</v>
          </cell>
          <cell r="WN185">
            <v>0</v>
          </cell>
          <cell r="WO185">
            <v>18</v>
          </cell>
          <cell r="WP185">
            <v>1</v>
          </cell>
          <cell r="WQ185">
            <v>0</v>
          </cell>
          <cell r="WR185">
            <v>3</v>
          </cell>
          <cell r="WS185">
            <v>3</v>
          </cell>
          <cell r="WT185">
            <v>0</v>
          </cell>
          <cell r="WU185">
            <v>0</v>
          </cell>
          <cell r="WV185">
            <v>1</v>
          </cell>
          <cell r="WW185">
            <v>1</v>
          </cell>
          <cell r="WX185">
            <v>2</v>
          </cell>
          <cell r="WY185">
            <v>3</v>
          </cell>
          <cell r="WZ185">
            <v>0</v>
          </cell>
          <cell r="XA185">
            <v>1</v>
          </cell>
          <cell r="XB185">
            <v>1</v>
          </cell>
          <cell r="XC185">
            <v>0</v>
          </cell>
          <cell r="XD185">
            <v>1</v>
          </cell>
          <cell r="XE185">
            <v>0</v>
          </cell>
          <cell r="XF185">
            <v>0</v>
          </cell>
          <cell r="XG185">
            <v>0</v>
          </cell>
          <cell r="XH185">
            <v>0</v>
          </cell>
          <cell r="XI185">
            <v>0</v>
          </cell>
          <cell r="XJ185">
            <v>3</v>
          </cell>
          <cell r="XK185">
            <v>6</v>
          </cell>
          <cell r="XL185">
            <v>6</v>
          </cell>
          <cell r="XM185">
            <v>6</v>
          </cell>
          <cell r="XN185">
            <v>18</v>
          </cell>
          <cell r="XO185">
            <v>0</v>
          </cell>
          <cell r="XP185">
            <v>0</v>
          </cell>
          <cell r="XQ185">
            <v>0</v>
          </cell>
          <cell r="XR185">
            <v>0</v>
          </cell>
          <cell r="XS185">
            <v>0</v>
          </cell>
          <cell r="XT185">
            <v>0</v>
          </cell>
          <cell r="XU185">
            <v>0</v>
          </cell>
          <cell r="XV185">
            <v>0</v>
          </cell>
          <cell r="XW185">
            <v>3</v>
          </cell>
          <cell r="XX185">
            <v>3</v>
          </cell>
          <cell r="XY185">
            <v>3</v>
          </cell>
          <cell r="XZ185">
            <v>9</v>
          </cell>
          <cell r="YA185">
            <v>0</v>
          </cell>
          <cell r="YB185">
            <v>0</v>
          </cell>
          <cell r="YC185">
            <v>0</v>
          </cell>
          <cell r="YD185">
            <v>0</v>
          </cell>
          <cell r="YE185">
            <v>0</v>
          </cell>
          <cell r="YF185">
            <v>36</v>
          </cell>
          <cell r="YG185">
            <v>1</v>
          </cell>
          <cell r="YH185">
            <v>1</v>
          </cell>
          <cell r="YI185">
            <v>1</v>
          </cell>
          <cell r="YJ185">
            <v>1</v>
          </cell>
          <cell r="YL185">
            <v>1</v>
          </cell>
          <cell r="YM185" t="str">
            <v>A</v>
          </cell>
          <cell r="YN185">
            <v>1</v>
          </cell>
          <cell r="YO185">
            <v>0</v>
          </cell>
          <cell r="YP185">
            <v>1</v>
          </cell>
        </row>
        <row r="186">
          <cell r="B186" t="str">
            <v>GILVAN TRESALVANTIO</v>
          </cell>
          <cell r="C186">
            <v>181875</v>
          </cell>
          <cell r="D186">
            <v>9</v>
          </cell>
          <cell r="E186" t="str">
            <v>ISLAM</v>
          </cell>
          <cell r="F186" t="str">
            <v>PHL</v>
          </cell>
          <cell r="G186" t="str">
            <v>PREPAID</v>
          </cell>
          <cell r="J186">
            <v>21240353</v>
          </cell>
          <cell r="K186">
            <v>570405</v>
          </cell>
          <cell r="L186" t="str">
            <v>LAKI-LAKI</v>
          </cell>
          <cell r="M186" t="str">
            <v>AGENT PREPAID</v>
          </cell>
          <cell r="N186" t="str">
            <v>HENDRA</v>
          </cell>
          <cell r="O186" t="str">
            <v>RIKA RIANY</v>
          </cell>
          <cell r="Q186">
            <v>0.37569444444444444</v>
          </cell>
          <cell r="R186">
            <v>84</v>
          </cell>
          <cell r="S186" t="str">
            <v>H</v>
          </cell>
          <cell r="AB186">
            <v>0</v>
          </cell>
          <cell r="AD186" t="str">
            <v>LL</v>
          </cell>
          <cell r="AM186">
            <v>0.375</v>
          </cell>
          <cell r="AN186">
            <v>58</v>
          </cell>
          <cell r="AO186" t="str">
            <v>H</v>
          </cell>
          <cell r="AX186">
            <v>0.37638888888888899</v>
          </cell>
          <cell r="AY186">
            <v>58</v>
          </cell>
          <cell r="AZ186" t="str">
            <v>H</v>
          </cell>
          <cell r="BI186">
            <v>0.37638888888888883</v>
          </cell>
          <cell r="BJ186">
            <v>68</v>
          </cell>
          <cell r="BK186" t="str">
            <v>H</v>
          </cell>
          <cell r="BT186">
            <v>0.37847222222222221</v>
          </cell>
          <cell r="BU186">
            <v>68</v>
          </cell>
          <cell r="BV186" t="str">
            <v>TDP</v>
          </cell>
          <cell r="BW186" t="str">
            <v>MOHAMMAD FAKHRUDDIN</v>
          </cell>
          <cell r="BX186" t="str">
            <v>KETEPATAN LOGIN</v>
          </cell>
          <cell r="CE186">
            <v>0</v>
          </cell>
          <cell r="CG186" t="str">
            <v>LL</v>
          </cell>
          <cell r="CP186">
            <v>0.37569444444444444</v>
          </cell>
          <cell r="CQ186">
            <v>58</v>
          </cell>
          <cell r="CR186" t="str">
            <v>H</v>
          </cell>
          <cell r="DA186">
            <v>0.37361111111111101</v>
          </cell>
          <cell r="DB186">
            <v>58</v>
          </cell>
          <cell r="DC186" t="str">
            <v>H</v>
          </cell>
          <cell r="DL186">
            <v>0.37708333333333327</v>
          </cell>
          <cell r="DM186">
            <v>68</v>
          </cell>
          <cell r="DN186" t="str">
            <v>H</v>
          </cell>
          <cell r="DW186">
            <v>0.38611111111111113</v>
          </cell>
          <cell r="DX186">
            <v>84</v>
          </cell>
          <cell r="DY186" t="str">
            <v>H</v>
          </cell>
          <cell r="EH186">
            <v>0</v>
          </cell>
          <cell r="EJ186" t="str">
            <v>LL</v>
          </cell>
          <cell r="ES186">
            <v>0</v>
          </cell>
          <cell r="EU186" t="str">
            <v>LL</v>
          </cell>
          <cell r="FD186">
            <v>0.3798611111111112</v>
          </cell>
          <cell r="FE186">
            <v>58</v>
          </cell>
          <cell r="FF186" t="str">
            <v>H</v>
          </cell>
          <cell r="FO186">
            <v>0.37638888888888888</v>
          </cell>
          <cell r="FP186">
            <v>60</v>
          </cell>
          <cell r="FQ186" t="str">
            <v>H</v>
          </cell>
          <cell r="FZ186">
            <v>0.37569444444444439</v>
          </cell>
          <cell r="GA186">
            <v>68</v>
          </cell>
          <cell r="GB186" t="str">
            <v>H</v>
          </cell>
          <cell r="GK186">
            <v>0.41736111111111118</v>
          </cell>
          <cell r="GL186">
            <v>56</v>
          </cell>
          <cell r="GM186" t="str">
            <v>TDT</v>
          </cell>
          <cell r="GN186" t="str">
            <v>RIZKI PAMUJI</v>
          </cell>
          <cell r="GV186">
            <v>0.37777777777777788</v>
          </cell>
          <cell r="GW186">
            <v>58</v>
          </cell>
          <cell r="GX186" t="str">
            <v>TLPM</v>
          </cell>
          <cell r="GY186" t="str">
            <v>ELMO MAHESA ADIGRAHA</v>
          </cell>
          <cell r="GZ186" t="str">
            <v>QA SCORE</v>
          </cell>
          <cell r="HG186">
            <v>0</v>
          </cell>
          <cell r="HI186" t="str">
            <v>LL</v>
          </cell>
          <cell r="HR186">
            <v>0</v>
          </cell>
          <cell r="HT186" t="str">
            <v>TLPL</v>
          </cell>
          <cell r="HU186" t="str">
            <v>ELMO MAHESA ADIGRAHA</v>
          </cell>
          <cell r="HV186" t="str">
            <v>QA SCORE</v>
          </cell>
          <cell r="IC186">
            <v>0.37638888888888894</v>
          </cell>
          <cell r="ID186">
            <v>62</v>
          </cell>
          <cell r="IE186" t="str">
            <v>H</v>
          </cell>
          <cell r="IN186">
            <v>0.3756944444444445</v>
          </cell>
          <cell r="IO186">
            <v>64</v>
          </cell>
          <cell r="IP186" t="str">
            <v>H</v>
          </cell>
          <cell r="JF186">
            <v>0</v>
          </cell>
          <cell r="JH186" t="str">
            <v>LL</v>
          </cell>
          <cell r="JQ186">
            <v>0.41805555555555574</v>
          </cell>
          <cell r="JR186">
            <v>56</v>
          </cell>
          <cell r="JS186" t="str">
            <v>H</v>
          </cell>
          <cell r="KB186">
            <v>0.37847222222222221</v>
          </cell>
          <cell r="KC186">
            <v>60</v>
          </cell>
          <cell r="KD186" t="str">
            <v>H</v>
          </cell>
          <cell r="KM186">
            <v>0.41736111111111118</v>
          </cell>
          <cell r="KN186">
            <v>58</v>
          </cell>
          <cell r="KO186" t="str">
            <v>TDT</v>
          </cell>
          <cell r="KP186" t="str">
            <v>ARTHUR PRATAMA HAMONANGAN N</v>
          </cell>
          <cell r="KX186">
            <v>0</v>
          </cell>
          <cell r="KZ186" t="str">
            <v>LL</v>
          </cell>
          <cell r="LI186">
            <v>0</v>
          </cell>
          <cell r="LK186" t="str">
            <v>LL</v>
          </cell>
          <cell r="NB186">
            <v>84</v>
          </cell>
          <cell r="NC186">
            <v>0</v>
          </cell>
          <cell r="ND186">
            <v>58</v>
          </cell>
          <cell r="NE186">
            <v>58</v>
          </cell>
          <cell r="NF186">
            <v>68</v>
          </cell>
          <cell r="NG186">
            <v>68</v>
          </cell>
          <cell r="NH186">
            <v>0</v>
          </cell>
          <cell r="NI186">
            <v>58</v>
          </cell>
          <cell r="NJ186">
            <v>58</v>
          </cell>
          <cell r="NK186">
            <v>68</v>
          </cell>
          <cell r="NL186">
            <v>84</v>
          </cell>
          <cell r="NM186">
            <v>0</v>
          </cell>
          <cell r="NN186">
            <v>0</v>
          </cell>
          <cell r="NO186">
            <v>58</v>
          </cell>
          <cell r="NP186">
            <v>60</v>
          </cell>
          <cell r="NQ186">
            <v>68</v>
          </cell>
          <cell r="NR186">
            <v>56</v>
          </cell>
          <cell r="NS186">
            <v>58</v>
          </cell>
          <cell r="NT186">
            <v>0</v>
          </cell>
          <cell r="NU186">
            <v>0</v>
          </cell>
          <cell r="NV186">
            <v>62</v>
          </cell>
          <cell r="NW186">
            <v>64</v>
          </cell>
          <cell r="NX186">
            <v>0</v>
          </cell>
          <cell r="NY186">
            <v>56</v>
          </cell>
          <cell r="NZ186">
            <v>60</v>
          </cell>
          <cell r="OA186">
            <v>58</v>
          </cell>
          <cell r="OB186">
            <v>0</v>
          </cell>
          <cell r="OC186">
            <v>0</v>
          </cell>
          <cell r="OD186">
            <v>0</v>
          </cell>
          <cell r="OE186">
            <v>0</v>
          </cell>
          <cell r="OF186">
            <v>0</v>
          </cell>
          <cell r="OH186" t="str">
            <v>H</v>
          </cell>
          <cell r="OI186" t="str">
            <v>LL</v>
          </cell>
          <cell r="OJ186" t="str">
            <v>H</v>
          </cell>
          <cell r="OK186" t="str">
            <v>H</v>
          </cell>
          <cell r="OL186" t="str">
            <v>H</v>
          </cell>
          <cell r="OM186" t="str">
            <v>TDP</v>
          </cell>
          <cell r="ON186" t="str">
            <v>LL</v>
          </cell>
          <cell r="OO186" t="str">
            <v>H</v>
          </cell>
          <cell r="OP186" t="str">
            <v>H</v>
          </cell>
          <cell r="OQ186" t="str">
            <v>H</v>
          </cell>
          <cell r="OR186" t="str">
            <v>H</v>
          </cell>
          <cell r="OS186" t="str">
            <v>LL</v>
          </cell>
          <cell r="OT186" t="str">
            <v>LL</v>
          </cell>
          <cell r="OU186" t="str">
            <v>H</v>
          </cell>
          <cell r="OV186" t="str">
            <v>H</v>
          </cell>
          <cell r="OW186" t="str">
            <v>H</v>
          </cell>
          <cell r="OX186" t="str">
            <v>TDT</v>
          </cell>
          <cell r="OY186" t="str">
            <v>TLPM</v>
          </cell>
          <cell r="OZ186" t="str">
            <v>LL</v>
          </cell>
          <cell r="PA186" t="str">
            <v>TLPL</v>
          </cell>
          <cell r="PB186" t="str">
            <v>H</v>
          </cell>
          <cell r="PC186" t="str">
            <v>H</v>
          </cell>
          <cell r="PD186" t="str">
            <v>LL</v>
          </cell>
          <cell r="PE186" t="str">
            <v>H</v>
          </cell>
          <cell r="PF186" t="str">
            <v>H</v>
          </cell>
          <cell r="PG186" t="str">
            <v>TDT</v>
          </cell>
          <cell r="PH186" t="str">
            <v>LL</v>
          </cell>
          <cell r="PI186" t="str">
            <v>LL</v>
          </cell>
          <cell r="PJ186">
            <v>0</v>
          </cell>
          <cell r="PK186">
            <v>0</v>
          </cell>
          <cell r="PL186">
            <v>0</v>
          </cell>
          <cell r="PN186">
            <v>0</v>
          </cell>
          <cell r="PO186">
            <v>0</v>
          </cell>
          <cell r="PP186">
            <v>0</v>
          </cell>
          <cell r="PQ186">
            <v>0</v>
          </cell>
          <cell r="PR186">
            <v>0</v>
          </cell>
          <cell r="PS186" t="str">
            <v>MOHAMMAD FAKHRUDDIN</v>
          </cell>
          <cell r="PT186">
            <v>0</v>
          </cell>
          <cell r="PU186">
            <v>0</v>
          </cell>
          <cell r="PV186">
            <v>0</v>
          </cell>
          <cell r="PW186">
            <v>0</v>
          </cell>
          <cell r="PX186">
            <v>0</v>
          </cell>
          <cell r="PY186">
            <v>0</v>
          </cell>
          <cell r="PZ186">
            <v>0</v>
          </cell>
          <cell r="QA186">
            <v>0</v>
          </cell>
          <cell r="QB186">
            <v>0</v>
          </cell>
          <cell r="QC186">
            <v>0</v>
          </cell>
          <cell r="QD186" t="str">
            <v>RIZKI PAMUJI</v>
          </cell>
          <cell r="QE186" t="str">
            <v>ELMO MAHESA ADIGRAHA</v>
          </cell>
          <cell r="QF186">
            <v>0</v>
          </cell>
          <cell r="QG186" t="str">
            <v>ELMO MAHESA ADIGRAHA</v>
          </cell>
          <cell r="QH186">
            <v>0</v>
          </cell>
          <cell r="QI186">
            <v>0</v>
          </cell>
          <cell r="QJ186">
            <v>0</v>
          </cell>
          <cell r="QK186">
            <v>0</v>
          </cell>
          <cell r="QL186">
            <v>0</v>
          </cell>
          <cell r="QM186" t="str">
            <v>ARTHUR PRATAMA HAMONANGAN N</v>
          </cell>
          <cell r="QN186">
            <v>0</v>
          </cell>
          <cell r="QO186">
            <v>0</v>
          </cell>
          <cell r="QP186">
            <v>0</v>
          </cell>
          <cell r="QQ186">
            <v>0</v>
          </cell>
          <cell r="QR186">
            <v>0</v>
          </cell>
          <cell r="QT186">
            <v>0</v>
          </cell>
          <cell r="QU186">
            <v>0</v>
          </cell>
          <cell r="QV186">
            <v>0</v>
          </cell>
          <cell r="QW186">
            <v>0</v>
          </cell>
          <cell r="QX186">
            <v>0</v>
          </cell>
          <cell r="QY186" t="str">
            <v>KETEPATAN LOGIN</v>
          </cell>
          <cell r="QZ186">
            <v>0</v>
          </cell>
          <cell r="RA186">
            <v>0</v>
          </cell>
          <cell r="RB186">
            <v>0</v>
          </cell>
          <cell r="RC186">
            <v>0</v>
          </cell>
          <cell r="RD186">
            <v>0</v>
          </cell>
          <cell r="RE186">
            <v>0</v>
          </cell>
          <cell r="RF186">
            <v>0</v>
          </cell>
          <cell r="RG186">
            <v>0</v>
          </cell>
          <cell r="RH186">
            <v>0</v>
          </cell>
          <cell r="RI186">
            <v>0</v>
          </cell>
          <cell r="RJ186">
            <v>0</v>
          </cell>
          <cell r="RK186" t="str">
            <v>QA SCORE</v>
          </cell>
          <cell r="RL186">
            <v>0</v>
          </cell>
          <cell r="RM186" t="str">
            <v>QA SCORE</v>
          </cell>
          <cell r="RN186">
            <v>0</v>
          </cell>
          <cell r="RO186">
            <v>0</v>
          </cell>
          <cell r="RP186">
            <v>0</v>
          </cell>
          <cell r="RQ186">
            <v>0</v>
          </cell>
          <cell r="RR186">
            <v>0</v>
          </cell>
          <cell r="RS186">
            <v>0</v>
          </cell>
          <cell r="RT186">
            <v>0</v>
          </cell>
          <cell r="RU186">
            <v>0</v>
          </cell>
          <cell r="RV186">
            <v>0</v>
          </cell>
          <cell r="RW186">
            <v>0</v>
          </cell>
          <cell r="RX186">
            <v>0</v>
          </cell>
          <cell r="RZ186">
            <v>0.37569444444444444</v>
          </cell>
          <cell r="SA186">
            <v>0</v>
          </cell>
          <cell r="SB186">
            <v>0.375</v>
          </cell>
          <cell r="SC186">
            <v>0.37638888888888899</v>
          </cell>
          <cell r="SD186">
            <v>0.37638888888888883</v>
          </cell>
          <cell r="SE186">
            <v>0.37847222222222221</v>
          </cell>
          <cell r="SF186">
            <v>0</v>
          </cell>
          <cell r="SG186">
            <v>0.37569444444444444</v>
          </cell>
          <cell r="SH186">
            <v>0.37361111111111101</v>
          </cell>
          <cell r="SI186">
            <v>0.37708333333333327</v>
          </cell>
          <cell r="SJ186">
            <v>0.38611111111111113</v>
          </cell>
          <cell r="SK186">
            <v>0</v>
          </cell>
          <cell r="SL186">
            <v>0</v>
          </cell>
          <cell r="SM186">
            <v>0.3798611111111112</v>
          </cell>
          <cell r="SN186">
            <v>0.37638888888888888</v>
          </cell>
          <cell r="SO186">
            <v>0.37569444444444439</v>
          </cell>
          <cell r="SP186">
            <v>0.41736111111111118</v>
          </cell>
          <cell r="SQ186">
            <v>0.37777777777777788</v>
          </cell>
          <cell r="SR186">
            <v>0</v>
          </cell>
          <cell r="SS186">
            <v>0</v>
          </cell>
          <cell r="ST186">
            <v>0.37638888888888894</v>
          </cell>
          <cell r="SU186">
            <v>0.3756944444444445</v>
          </cell>
          <cell r="SV186">
            <v>0</v>
          </cell>
          <cell r="SW186">
            <v>0.41805555555555574</v>
          </cell>
          <cell r="SX186">
            <v>0.37847222222222221</v>
          </cell>
          <cell r="SY186">
            <v>0.41736111111111118</v>
          </cell>
          <cell r="SZ186">
            <v>0</v>
          </cell>
          <cell r="TA186">
            <v>0</v>
          </cell>
          <cell r="TB186">
            <v>0</v>
          </cell>
          <cell r="TC186">
            <v>0</v>
          </cell>
          <cell r="TD186">
            <v>0</v>
          </cell>
          <cell r="TF186">
            <v>0</v>
          </cell>
          <cell r="TG186">
            <v>0</v>
          </cell>
          <cell r="TH186">
            <v>0</v>
          </cell>
          <cell r="TI186">
            <v>0</v>
          </cell>
          <cell r="TJ186">
            <v>0</v>
          </cell>
          <cell r="TK186">
            <v>0</v>
          </cell>
          <cell r="TL186">
            <v>0</v>
          </cell>
          <cell r="TM186">
            <v>0</v>
          </cell>
          <cell r="TN186">
            <v>0</v>
          </cell>
          <cell r="TO186">
            <v>0</v>
          </cell>
          <cell r="TP186">
            <v>0</v>
          </cell>
          <cell r="TQ186">
            <v>0</v>
          </cell>
          <cell r="TR186">
            <v>0</v>
          </cell>
          <cell r="TS186">
            <v>0</v>
          </cell>
          <cell r="TT186">
            <v>0</v>
          </cell>
          <cell r="TU186">
            <v>0</v>
          </cell>
          <cell r="TV186">
            <v>0</v>
          </cell>
          <cell r="TW186">
            <v>0</v>
          </cell>
          <cell r="TX186">
            <v>0</v>
          </cell>
          <cell r="TY186">
            <v>0</v>
          </cell>
          <cell r="TZ186">
            <v>0</v>
          </cell>
          <cell r="UA186">
            <v>0</v>
          </cell>
          <cell r="UB186">
            <v>0</v>
          </cell>
          <cell r="UC186">
            <v>0</v>
          </cell>
          <cell r="UD186">
            <v>0</v>
          </cell>
          <cell r="UE186">
            <v>0</v>
          </cell>
          <cell r="UF186">
            <v>0</v>
          </cell>
          <cell r="UG186">
            <v>0</v>
          </cell>
          <cell r="UH186">
            <v>0</v>
          </cell>
          <cell r="UI186">
            <v>0</v>
          </cell>
          <cell r="UJ186">
            <v>0</v>
          </cell>
          <cell r="UL186">
            <v>0</v>
          </cell>
          <cell r="UM186">
            <v>0</v>
          </cell>
          <cell r="UN186">
            <v>0</v>
          </cell>
          <cell r="UO186">
            <v>0</v>
          </cell>
          <cell r="UP186">
            <v>0</v>
          </cell>
          <cell r="UQ186">
            <v>0</v>
          </cell>
          <cell r="UR186">
            <v>0</v>
          </cell>
          <cell r="US186">
            <v>0</v>
          </cell>
          <cell r="UT186">
            <v>0</v>
          </cell>
          <cell r="UU186">
            <v>0</v>
          </cell>
          <cell r="UV186">
            <v>0</v>
          </cell>
          <cell r="UW186">
            <v>0</v>
          </cell>
          <cell r="UX186">
            <v>0</v>
          </cell>
          <cell r="UY186">
            <v>0</v>
          </cell>
          <cell r="UZ186">
            <v>0</v>
          </cell>
          <cell r="VA186">
            <v>0</v>
          </cell>
          <cell r="VB186">
            <v>0</v>
          </cell>
          <cell r="VC186">
            <v>0</v>
          </cell>
          <cell r="VD186">
            <v>0</v>
          </cell>
          <cell r="VE186">
            <v>0</v>
          </cell>
          <cell r="VF186">
            <v>0</v>
          </cell>
          <cell r="VG186">
            <v>0</v>
          </cell>
          <cell r="VH186">
            <v>0</v>
          </cell>
          <cell r="VI186">
            <v>0</v>
          </cell>
          <cell r="VJ186">
            <v>0</v>
          </cell>
          <cell r="VK186">
            <v>0</v>
          </cell>
          <cell r="VL186">
            <v>0</v>
          </cell>
          <cell r="VM186">
            <v>0</v>
          </cell>
          <cell r="VN186">
            <v>0</v>
          </cell>
          <cell r="VO186">
            <v>0</v>
          </cell>
          <cell r="VP186">
            <v>0</v>
          </cell>
          <cell r="VR186">
            <v>19</v>
          </cell>
          <cell r="VS186">
            <v>28</v>
          </cell>
          <cell r="VT186">
            <v>19</v>
          </cell>
          <cell r="VU186">
            <v>19</v>
          </cell>
          <cell r="VV186">
            <v>9</v>
          </cell>
          <cell r="VW186">
            <v>0</v>
          </cell>
          <cell r="VX186">
            <v>0</v>
          </cell>
          <cell r="VY186">
            <v>0</v>
          </cell>
          <cell r="VZ186">
            <v>0</v>
          </cell>
          <cell r="WA186">
            <v>0</v>
          </cell>
          <cell r="WB186">
            <v>0</v>
          </cell>
          <cell r="WC186">
            <v>0</v>
          </cell>
          <cell r="WD186">
            <v>0</v>
          </cell>
          <cell r="WE186">
            <v>0</v>
          </cell>
          <cell r="WF186">
            <v>0</v>
          </cell>
          <cell r="WG186">
            <v>0</v>
          </cell>
          <cell r="WH186">
            <v>0</v>
          </cell>
          <cell r="WI186">
            <v>0</v>
          </cell>
          <cell r="WJ186">
            <v>0</v>
          </cell>
          <cell r="WK186">
            <v>0</v>
          </cell>
          <cell r="WL186">
            <v>0</v>
          </cell>
          <cell r="WM186">
            <v>0</v>
          </cell>
          <cell r="WN186">
            <v>0</v>
          </cell>
          <cell r="WO186">
            <v>19</v>
          </cell>
          <cell r="WP186">
            <v>0</v>
          </cell>
          <cell r="WQ186">
            <v>2</v>
          </cell>
          <cell r="WR186">
            <v>1</v>
          </cell>
          <cell r="WS186">
            <v>3</v>
          </cell>
          <cell r="WT186">
            <v>1</v>
          </cell>
          <cell r="WU186">
            <v>1</v>
          </cell>
          <cell r="WV186">
            <v>0</v>
          </cell>
          <cell r="WW186">
            <v>0</v>
          </cell>
          <cell r="WX186">
            <v>2</v>
          </cell>
          <cell r="WY186">
            <v>3</v>
          </cell>
          <cell r="WZ186">
            <v>0</v>
          </cell>
          <cell r="XA186">
            <v>1</v>
          </cell>
          <cell r="XB186">
            <v>0</v>
          </cell>
          <cell r="XC186">
            <v>0</v>
          </cell>
          <cell r="XD186">
            <v>2</v>
          </cell>
          <cell r="XE186">
            <v>0</v>
          </cell>
          <cell r="XF186">
            <v>0</v>
          </cell>
          <cell r="XG186">
            <v>0</v>
          </cell>
          <cell r="XH186">
            <v>0</v>
          </cell>
          <cell r="XI186">
            <v>0</v>
          </cell>
          <cell r="XJ186">
            <v>3</v>
          </cell>
          <cell r="XK186">
            <v>8</v>
          </cell>
          <cell r="XL186">
            <v>6</v>
          </cell>
          <cell r="XM186">
            <v>5</v>
          </cell>
          <cell r="XN186">
            <v>19</v>
          </cell>
          <cell r="XO186">
            <v>0</v>
          </cell>
          <cell r="XP186">
            <v>0</v>
          </cell>
          <cell r="XQ186">
            <v>0</v>
          </cell>
          <cell r="XR186">
            <v>0</v>
          </cell>
          <cell r="XS186">
            <v>0</v>
          </cell>
          <cell r="XT186">
            <v>0</v>
          </cell>
          <cell r="XU186">
            <v>0</v>
          </cell>
          <cell r="XV186">
            <v>0</v>
          </cell>
          <cell r="XW186">
            <v>2</v>
          </cell>
          <cell r="XX186">
            <v>3</v>
          </cell>
          <cell r="XY186">
            <v>3</v>
          </cell>
          <cell r="XZ186">
            <v>8</v>
          </cell>
          <cell r="YA186">
            <v>0</v>
          </cell>
          <cell r="YB186">
            <v>0</v>
          </cell>
          <cell r="YC186">
            <v>0</v>
          </cell>
          <cell r="YD186">
            <v>0</v>
          </cell>
          <cell r="YE186">
            <v>0</v>
          </cell>
          <cell r="YF186">
            <v>38</v>
          </cell>
          <cell r="YG186">
            <v>1</v>
          </cell>
          <cell r="YH186">
            <v>1</v>
          </cell>
          <cell r="YI186">
            <v>1</v>
          </cell>
          <cell r="YJ186">
            <v>1</v>
          </cell>
          <cell r="YL186">
            <v>1</v>
          </cell>
          <cell r="YM186" t="str">
            <v>A</v>
          </cell>
          <cell r="YN186">
            <v>1</v>
          </cell>
          <cell r="YO186">
            <v>0</v>
          </cell>
          <cell r="YP186">
            <v>1</v>
          </cell>
        </row>
        <row r="187">
          <cell r="B187" t="str">
            <v>SERELIN ARDIANITA</v>
          </cell>
          <cell r="C187">
            <v>181878</v>
          </cell>
          <cell r="D187">
            <v>9</v>
          </cell>
          <cell r="E187" t="str">
            <v>ISLAM</v>
          </cell>
          <cell r="F187" t="str">
            <v>PHL</v>
          </cell>
          <cell r="G187" t="str">
            <v>PREPAID</v>
          </cell>
          <cell r="J187">
            <v>21240356</v>
          </cell>
          <cell r="K187">
            <v>570408</v>
          </cell>
          <cell r="L187" t="str">
            <v>PEREMPUAN</v>
          </cell>
          <cell r="M187" t="str">
            <v>AGENT PREPAID</v>
          </cell>
          <cell r="N187" t="str">
            <v>WELLY FERDINANT NUGRAHA</v>
          </cell>
          <cell r="O187" t="str">
            <v>AAN YANUAR</v>
          </cell>
          <cell r="Q187">
            <v>0.37569444444444439</v>
          </cell>
          <cell r="R187">
            <v>25</v>
          </cell>
          <cell r="S187" t="str">
            <v>H</v>
          </cell>
          <cell r="AB187">
            <v>0.4201388888888889</v>
          </cell>
          <cell r="AC187">
            <v>28</v>
          </cell>
          <cell r="AD187" t="str">
            <v>H</v>
          </cell>
          <cell r="AM187">
            <v>0.37638888888888894</v>
          </cell>
          <cell r="AN187" t="str">
            <v>33-1</v>
          </cell>
          <cell r="AO187" t="str">
            <v>TDP</v>
          </cell>
          <cell r="AP187" t="str">
            <v>VISKA NURFITRIA</v>
          </cell>
          <cell r="AQ187" t="str">
            <v>KETEPATAN LOGIN</v>
          </cell>
          <cell r="AX187">
            <v>0.37638888888888888</v>
          </cell>
          <cell r="AY187" t="str">
            <v>34-1</v>
          </cell>
          <cell r="AZ187" t="str">
            <v>H</v>
          </cell>
          <cell r="BI187">
            <v>0</v>
          </cell>
          <cell r="BK187" t="str">
            <v>LP</v>
          </cell>
          <cell r="BT187">
            <v>0</v>
          </cell>
          <cell r="BV187" t="str">
            <v>LP</v>
          </cell>
          <cell r="CE187">
            <v>0.3791666666666666</v>
          </cell>
          <cell r="CF187">
            <v>28</v>
          </cell>
          <cell r="CG187" t="str">
            <v>H</v>
          </cell>
          <cell r="CP187">
            <v>0.37638888888888894</v>
          </cell>
          <cell r="CQ187" t="str">
            <v>33-1</v>
          </cell>
          <cell r="CR187" t="str">
            <v>H</v>
          </cell>
          <cell r="DA187">
            <v>0.37569444444444439</v>
          </cell>
          <cell r="DB187" t="str">
            <v>34-1</v>
          </cell>
          <cell r="DC187" t="str">
            <v>TLTM</v>
          </cell>
          <cell r="DD187" t="str">
            <v>SRI WAHYUNI</v>
          </cell>
          <cell r="DL187">
            <v>0</v>
          </cell>
          <cell r="DN187" t="str">
            <v>TLTL</v>
          </cell>
          <cell r="DO187" t="str">
            <v>SRI WAHYUNI</v>
          </cell>
          <cell r="DW187">
            <v>0.37638888888888883</v>
          </cell>
          <cell r="DX187">
            <v>29</v>
          </cell>
          <cell r="DY187" t="str">
            <v>H</v>
          </cell>
          <cell r="EH187">
            <v>0.37638888888888888</v>
          </cell>
          <cell r="EI187" t="str">
            <v>34-1</v>
          </cell>
          <cell r="EJ187" t="str">
            <v>H</v>
          </cell>
          <cell r="ES187">
            <v>0</v>
          </cell>
          <cell r="EU187" t="str">
            <v>LP</v>
          </cell>
          <cell r="FD187">
            <v>0</v>
          </cell>
          <cell r="FF187" t="str">
            <v>LP</v>
          </cell>
          <cell r="FO187">
            <v>0.3756944444444445</v>
          </cell>
          <cell r="FP187">
            <v>26</v>
          </cell>
          <cell r="FQ187" t="str">
            <v>H</v>
          </cell>
          <cell r="FZ187">
            <v>0.3756944444444445</v>
          </cell>
          <cell r="GA187">
            <v>32</v>
          </cell>
          <cell r="GB187" t="str">
            <v>H</v>
          </cell>
          <cell r="GK187">
            <v>0.37638888888888888</v>
          </cell>
          <cell r="GL187" t="str">
            <v>34-1</v>
          </cell>
          <cell r="GM187" t="str">
            <v>H</v>
          </cell>
          <cell r="GV187">
            <v>0.38194444444444448</v>
          </cell>
          <cell r="GW187" t="str">
            <v>33-1</v>
          </cell>
          <cell r="GX187" t="str">
            <v>TLTM</v>
          </cell>
          <cell r="GY187" t="str">
            <v>ANITA NUR FAUZIAH</v>
          </cell>
          <cell r="HG187">
            <v>0</v>
          </cell>
          <cell r="HI187" t="str">
            <v>LP</v>
          </cell>
          <cell r="HR187">
            <v>0</v>
          </cell>
          <cell r="HT187" t="str">
            <v>TLTL</v>
          </cell>
          <cell r="HU187" t="str">
            <v>ANITA NUR FAUZIAH</v>
          </cell>
          <cell r="IC187">
            <v>0.37569444444444439</v>
          </cell>
          <cell r="ID187">
            <v>31</v>
          </cell>
          <cell r="IE187" t="str">
            <v>H</v>
          </cell>
          <cell r="IN187">
            <v>0.37777777777777782</v>
          </cell>
          <cell r="IO187" t="str">
            <v>33-1</v>
          </cell>
          <cell r="IP187" t="str">
            <v>H</v>
          </cell>
          <cell r="JF187">
            <v>0.37638888888888894</v>
          </cell>
          <cell r="JG187" t="str">
            <v>33-1</v>
          </cell>
          <cell r="JH187" t="str">
            <v>TLTM</v>
          </cell>
          <cell r="JI187" t="str">
            <v>RISTI PERTIWI</v>
          </cell>
          <cell r="JQ187">
            <v>0</v>
          </cell>
          <cell r="JS187" t="str">
            <v>TLTL</v>
          </cell>
          <cell r="JT187" t="str">
            <v>RISTI PERTIWI</v>
          </cell>
          <cell r="KB187">
            <v>0.41736111111111113</v>
          </cell>
          <cell r="KC187">
            <v>26</v>
          </cell>
          <cell r="KD187" t="str">
            <v>H</v>
          </cell>
          <cell r="KM187">
            <v>0.43124999999999991</v>
          </cell>
          <cell r="KN187">
            <v>30</v>
          </cell>
          <cell r="KO187" t="str">
            <v>H</v>
          </cell>
          <cell r="KX187">
            <v>0.37638888888888888</v>
          </cell>
          <cell r="KY187" t="str">
            <v>34-1</v>
          </cell>
          <cell r="KZ187" t="str">
            <v>H</v>
          </cell>
          <cell r="LI187">
            <v>0</v>
          </cell>
          <cell r="LK187" t="str">
            <v>LP</v>
          </cell>
          <cell r="NB187">
            <v>25</v>
          </cell>
          <cell r="NC187">
            <v>28</v>
          </cell>
          <cell r="ND187" t="str">
            <v>33-1</v>
          </cell>
          <cell r="NE187" t="str">
            <v>34-1</v>
          </cell>
          <cell r="NF187">
            <v>0</v>
          </cell>
          <cell r="NG187">
            <v>0</v>
          </cell>
          <cell r="NH187">
            <v>28</v>
          </cell>
          <cell r="NI187" t="str">
            <v>33-1</v>
          </cell>
          <cell r="NJ187" t="str">
            <v>34-1</v>
          </cell>
          <cell r="NK187">
            <v>0</v>
          </cell>
          <cell r="NL187">
            <v>29</v>
          </cell>
          <cell r="NM187" t="str">
            <v>34-1</v>
          </cell>
          <cell r="NN187">
            <v>0</v>
          </cell>
          <cell r="NO187">
            <v>0</v>
          </cell>
          <cell r="NP187">
            <v>26</v>
          </cell>
          <cell r="NQ187">
            <v>32</v>
          </cell>
          <cell r="NR187" t="str">
            <v>34-1</v>
          </cell>
          <cell r="NS187" t="str">
            <v>33-1</v>
          </cell>
          <cell r="NT187">
            <v>0</v>
          </cell>
          <cell r="NU187">
            <v>0</v>
          </cell>
          <cell r="NV187">
            <v>31</v>
          </cell>
          <cell r="NW187" t="str">
            <v>33-1</v>
          </cell>
          <cell r="NX187" t="str">
            <v>33-1</v>
          </cell>
          <cell r="NY187">
            <v>0</v>
          </cell>
          <cell r="NZ187">
            <v>26</v>
          </cell>
          <cell r="OA187">
            <v>30</v>
          </cell>
          <cell r="OB187" t="str">
            <v>34-1</v>
          </cell>
          <cell r="OC187">
            <v>0</v>
          </cell>
          <cell r="OD187">
            <v>0</v>
          </cell>
          <cell r="OE187">
            <v>0</v>
          </cell>
          <cell r="OF187">
            <v>0</v>
          </cell>
          <cell r="OH187" t="str">
            <v>H</v>
          </cell>
          <cell r="OI187" t="str">
            <v>H</v>
          </cell>
          <cell r="OJ187" t="str">
            <v>TDP</v>
          </cell>
          <cell r="OK187" t="str">
            <v>H</v>
          </cell>
          <cell r="OL187" t="str">
            <v>LP</v>
          </cell>
          <cell r="OM187" t="str">
            <v>LP</v>
          </cell>
          <cell r="ON187" t="str">
            <v>H</v>
          </cell>
          <cell r="OO187" t="str">
            <v>H</v>
          </cell>
          <cell r="OP187" t="str">
            <v>TLTM</v>
          </cell>
          <cell r="OQ187" t="str">
            <v>TLTL</v>
          </cell>
          <cell r="OR187" t="str">
            <v>H</v>
          </cell>
          <cell r="OS187" t="str">
            <v>H</v>
          </cell>
          <cell r="OT187" t="str">
            <v>LP</v>
          </cell>
          <cell r="OU187" t="str">
            <v>LP</v>
          </cell>
          <cell r="OV187" t="str">
            <v>H</v>
          </cell>
          <cell r="OW187" t="str">
            <v>H</v>
          </cell>
          <cell r="OX187" t="str">
            <v>H</v>
          </cell>
          <cell r="OY187" t="str">
            <v>TLTM</v>
          </cell>
          <cell r="OZ187" t="str">
            <v>LP</v>
          </cell>
          <cell r="PA187" t="str">
            <v>TLTL</v>
          </cell>
          <cell r="PB187" t="str">
            <v>H</v>
          </cell>
          <cell r="PC187" t="str">
            <v>H</v>
          </cell>
          <cell r="PD187" t="str">
            <v>TLTM</v>
          </cell>
          <cell r="PE187" t="str">
            <v>TLTL</v>
          </cell>
          <cell r="PF187" t="str">
            <v>H</v>
          </cell>
          <cell r="PG187" t="str">
            <v>H</v>
          </cell>
          <cell r="PH187" t="str">
            <v>H</v>
          </cell>
          <cell r="PI187" t="str">
            <v>LP</v>
          </cell>
          <cell r="PJ187">
            <v>0</v>
          </cell>
          <cell r="PK187">
            <v>0</v>
          </cell>
          <cell r="PL187">
            <v>0</v>
          </cell>
          <cell r="PN187">
            <v>0</v>
          </cell>
          <cell r="PO187">
            <v>0</v>
          </cell>
          <cell r="PP187" t="str">
            <v>VISKA NURFITRIA</v>
          </cell>
          <cell r="PQ187">
            <v>0</v>
          </cell>
          <cell r="PR187">
            <v>0</v>
          </cell>
          <cell r="PS187">
            <v>0</v>
          </cell>
          <cell r="PT187">
            <v>0</v>
          </cell>
          <cell r="PU187">
            <v>0</v>
          </cell>
          <cell r="PV187" t="str">
            <v>SRI WAHYUNI</v>
          </cell>
          <cell r="PW187" t="str">
            <v>SRI WAHYUNI</v>
          </cell>
          <cell r="PX187">
            <v>0</v>
          </cell>
          <cell r="PY187">
            <v>0</v>
          </cell>
          <cell r="PZ187">
            <v>0</v>
          </cell>
          <cell r="QA187">
            <v>0</v>
          </cell>
          <cell r="QB187">
            <v>0</v>
          </cell>
          <cell r="QC187">
            <v>0</v>
          </cell>
          <cell r="QD187">
            <v>0</v>
          </cell>
          <cell r="QE187" t="str">
            <v>ANITA NUR FAUZIAH</v>
          </cell>
          <cell r="QF187">
            <v>0</v>
          </cell>
          <cell r="QG187" t="str">
            <v>ANITA NUR FAUZIAH</v>
          </cell>
          <cell r="QH187">
            <v>0</v>
          </cell>
          <cell r="QI187">
            <v>0</v>
          </cell>
          <cell r="QJ187" t="str">
            <v>RISTI PERTIWI</v>
          </cell>
          <cell r="QK187" t="str">
            <v>RISTI PERTIWI</v>
          </cell>
          <cell r="QL187">
            <v>0</v>
          </cell>
          <cell r="QM187">
            <v>0</v>
          </cell>
          <cell r="QN187">
            <v>0</v>
          </cell>
          <cell r="QO187">
            <v>0</v>
          </cell>
          <cell r="QP187">
            <v>0</v>
          </cell>
          <cell r="QQ187">
            <v>0</v>
          </cell>
          <cell r="QR187">
            <v>0</v>
          </cell>
          <cell r="QT187">
            <v>0</v>
          </cell>
          <cell r="QU187">
            <v>0</v>
          </cell>
          <cell r="QV187" t="str">
            <v>KETEPATAN LOGIN</v>
          </cell>
          <cell r="QW187">
            <v>0</v>
          </cell>
          <cell r="QX187">
            <v>0</v>
          </cell>
          <cell r="QY187">
            <v>0</v>
          </cell>
          <cell r="QZ187">
            <v>0</v>
          </cell>
          <cell r="RA187">
            <v>0</v>
          </cell>
          <cell r="RB187">
            <v>0</v>
          </cell>
          <cell r="RC187">
            <v>0</v>
          </cell>
          <cell r="RD187">
            <v>0</v>
          </cell>
          <cell r="RE187">
            <v>0</v>
          </cell>
          <cell r="RF187">
            <v>0</v>
          </cell>
          <cell r="RG187">
            <v>0</v>
          </cell>
          <cell r="RH187">
            <v>0</v>
          </cell>
          <cell r="RI187">
            <v>0</v>
          </cell>
          <cell r="RJ187">
            <v>0</v>
          </cell>
          <cell r="RK187">
            <v>0</v>
          </cell>
          <cell r="RL187">
            <v>0</v>
          </cell>
          <cell r="RM187">
            <v>0</v>
          </cell>
          <cell r="RN187">
            <v>0</v>
          </cell>
          <cell r="RO187">
            <v>0</v>
          </cell>
          <cell r="RP187">
            <v>0</v>
          </cell>
          <cell r="RQ187">
            <v>0</v>
          </cell>
          <cell r="RR187">
            <v>0</v>
          </cell>
          <cell r="RS187">
            <v>0</v>
          </cell>
          <cell r="RT187">
            <v>0</v>
          </cell>
          <cell r="RU187">
            <v>0</v>
          </cell>
          <cell r="RV187">
            <v>0</v>
          </cell>
          <cell r="RW187">
            <v>0</v>
          </cell>
          <cell r="RX187">
            <v>0</v>
          </cell>
          <cell r="RZ187">
            <v>0.37569444444444439</v>
          </cell>
          <cell r="SA187">
            <v>0.4201388888888889</v>
          </cell>
          <cell r="SB187">
            <v>0.37638888888888894</v>
          </cell>
          <cell r="SC187">
            <v>0.37638888888888888</v>
          </cell>
          <cell r="SD187">
            <v>0</v>
          </cell>
          <cell r="SE187">
            <v>0</v>
          </cell>
          <cell r="SF187">
            <v>0.3791666666666666</v>
          </cell>
          <cell r="SG187">
            <v>0.37638888888888894</v>
          </cell>
          <cell r="SH187">
            <v>0.37569444444444439</v>
          </cell>
          <cell r="SI187">
            <v>0</v>
          </cell>
          <cell r="SJ187">
            <v>0.37638888888888883</v>
          </cell>
          <cell r="SK187">
            <v>0.37638888888888888</v>
          </cell>
          <cell r="SL187">
            <v>0</v>
          </cell>
          <cell r="SM187">
            <v>0</v>
          </cell>
          <cell r="SN187">
            <v>0.3756944444444445</v>
          </cell>
          <cell r="SO187">
            <v>0.3756944444444445</v>
          </cell>
          <cell r="SP187">
            <v>0.37638888888888888</v>
          </cell>
          <cell r="SQ187">
            <v>0.38194444444444448</v>
          </cell>
          <cell r="SR187">
            <v>0</v>
          </cell>
          <cell r="SS187">
            <v>0</v>
          </cell>
          <cell r="ST187">
            <v>0.37569444444444439</v>
          </cell>
          <cell r="SU187">
            <v>0.37777777777777782</v>
          </cell>
          <cell r="SV187">
            <v>0.37638888888888894</v>
          </cell>
          <cell r="SW187">
            <v>0</v>
          </cell>
          <cell r="SX187">
            <v>0.41736111111111113</v>
          </cell>
          <cell r="SY187">
            <v>0.43124999999999991</v>
          </cell>
          <cell r="SZ187">
            <v>0.37638888888888888</v>
          </cell>
          <cell r="TA187">
            <v>0</v>
          </cell>
          <cell r="TB187">
            <v>0</v>
          </cell>
          <cell r="TC187">
            <v>0</v>
          </cell>
          <cell r="TD187">
            <v>0</v>
          </cell>
          <cell r="TF187">
            <v>0</v>
          </cell>
          <cell r="TG187">
            <v>0</v>
          </cell>
          <cell r="TH187">
            <v>0</v>
          </cell>
          <cell r="TI187">
            <v>0</v>
          </cell>
          <cell r="TJ187">
            <v>0</v>
          </cell>
          <cell r="TK187">
            <v>0</v>
          </cell>
          <cell r="TL187">
            <v>0</v>
          </cell>
          <cell r="TM187">
            <v>0</v>
          </cell>
          <cell r="TN187">
            <v>0</v>
          </cell>
          <cell r="TO187">
            <v>0</v>
          </cell>
          <cell r="TP187">
            <v>0</v>
          </cell>
          <cell r="TQ187">
            <v>0</v>
          </cell>
          <cell r="TR187">
            <v>0</v>
          </cell>
          <cell r="TS187">
            <v>0</v>
          </cell>
          <cell r="TT187">
            <v>0</v>
          </cell>
          <cell r="TU187">
            <v>0</v>
          </cell>
          <cell r="TV187">
            <v>0</v>
          </cell>
          <cell r="TW187">
            <v>0</v>
          </cell>
          <cell r="TX187">
            <v>0</v>
          </cell>
          <cell r="TY187">
            <v>0</v>
          </cell>
          <cell r="TZ187">
            <v>0</v>
          </cell>
          <cell r="UA187">
            <v>0</v>
          </cell>
          <cell r="UB187">
            <v>0</v>
          </cell>
          <cell r="UC187">
            <v>0</v>
          </cell>
          <cell r="UD187">
            <v>0</v>
          </cell>
          <cell r="UE187">
            <v>0</v>
          </cell>
          <cell r="UF187">
            <v>0</v>
          </cell>
          <cell r="UG187">
            <v>0</v>
          </cell>
          <cell r="UH187">
            <v>0</v>
          </cell>
          <cell r="UI187">
            <v>0</v>
          </cell>
          <cell r="UJ187">
            <v>0</v>
          </cell>
          <cell r="UL187">
            <v>0</v>
          </cell>
          <cell r="UM187">
            <v>0</v>
          </cell>
          <cell r="UN187">
            <v>0</v>
          </cell>
          <cell r="UO187">
            <v>0</v>
          </cell>
          <cell r="UP187">
            <v>0</v>
          </cell>
          <cell r="UQ187">
            <v>0</v>
          </cell>
          <cell r="UR187">
            <v>0</v>
          </cell>
          <cell r="US187">
            <v>0</v>
          </cell>
          <cell r="UT187">
            <v>0</v>
          </cell>
          <cell r="UU187">
            <v>0</v>
          </cell>
          <cell r="UV187">
            <v>0</v>
          </cell>
          <cell r="UW187">
            <v>0</v>
          </cell>
          <cell r="UX187">
            <v>0</v>
          </cell>
          <cell r="UY187">
            <v>0</v>
          </cell>
          <cell r="UZ187">
            <v>0</v>
          </cell>
          <cell r="VA187">
            <v>0</v>
          </cell>
          <cell r="VB187">
            <v>0</v>
          </cell>
          <cell r="VC187">
            <v>0</v>
          </cell>
          <cell r="VD187">
            <v>0</v>
          </cell>
          <cell r="VE187">
            <v>0</v>
          </cell>
          <cell r="VF187">
            <v>0</v>
          </cell>
          <cell r="VG187">
            <v>0</v>
          </cell>
          <cell r="VH187">
            <v>0</v>
          </cell>
          <cell r="VI187">
            <v>0</v>
          </cell>
          <cell r="VJ187">
            <v>0</v>
          </cell>
          <cell r="VK187">
            <v>0</v>
          </cell>
          <cell r="VL187">
            <v>0</v>
          </cell>
          <cell r="VM187">
            <v>0</v>
          </cell>
          <cell r="VN187">
            <v>0</v>
          </cell>
          <cell r="VO187">
            <v>0</v>
          </cell>
          <cell r="VP187">
            <v>0</v>
          </cell>
          <cell r="VR187">
            <v>19</v>
          </cell>
          <cell r="VS187">
            <v>28</v>
          </cell>
          <cell r="VT187">
            <v>19</v>
          </cell>
          <cell r="VU187">
            <v>19</v>
          </cell>
          <cell r="VV187">
            <v>9</v>
          </cell>
          <cell r="VW187">
            <v>0</v>
          </cell>
          <cell r="VX187">
            <v>0</v>
          </cell>
          <cell r="VY187">
            <v>0</v>
          </cell>
          <cell r="VZ187">
            <v>0</v>
          </cell>
          <cell r="WA187">
            <v>0</v>
          </cell>
          <cell r="WB187">
            <v>0</v>
          </cell>
          <cell r="WC187">
            <v>0</v>
          </cell>
          <cell r="WD187">
            <v>0</v>
          </cell>
          <cell r="WE187">
            <v>0</v>
          </cell>
          <cell r="WF187">
            <v>0</v>
          </cell>
          <cell r="WG187">
            <v>0</v>
          </cell>
          <cell r="WH187">
            <v>0</v>
          </cell>
          <cell r="WI187">
            <v>0</v>
          </cell>
          <cell r="WJ187">
            <v>0</v>
          </cell>
          <cell r="WK187">
            <v>0</v>
          </cell>
          <cell r="WL187">
            <v>0</v>
          </cell>
          <cell r="WM187">
            <v>0</v>
          </cell>
          <cell r="WN187">
            <v>0</v>
          </cell>
          <cell r="WO187">
            <v>10</v>
          </cell>
          <cell r="WP187">
            <v>0</v>
          </cell>
          <cell r="WQ187">
            <v>0</v>
          </cell>
          <cell r="WR187">
            <v>1</v>
          </cell>
          <cell r="WS187">
            <v>1</v>
          </cell>
          <cell r="WT187">
            <v>0</v>
          </cell>
          <cell r="WU187">
            <v>0</v>
          </cell>
          <cell r="WV187">
            <v>3</v>
          </cell>
          <cell r="WW187">
            <v>3</v>
          </cell>
          <cell r="WX187">
            <v>6</v>
          </cell>
          <cell r="WY187">
            <v>1</v>
          </cell>
          <cell r="WZ187">
            <v>0</v>
          </cell>
          <cell r="XA187">
            <v>1</v>
          </cell>
          <cell r="XB187">
            <v>0</v>
          </cell>
          <cell r="XC187">
            <v>0</v>
          </cell>
          <cell r="XD187">
            <v>0</v>
          </cell>
          <cell r="XE187">
            <v>0</v>
          </cell>
          <cell r="XF187">
            <v>0</v>
          </cell>
          <cell r="XG187">
            <v>0</v>
          </cell>
          <cell r="XH187">
            <v>0</v>
          </cell>
          <cell r="XI187">
            <v>0</v>
          </cell>
          <cell r="XJ187">
            <v>1</v>
          </cell>
          <cell r="XK187">
            <v>7</v>
          </cell>
          <cell r="XL187">
            <v>6</v>
          </cell>
          <cell r="XM187">
            <v>6</v>
          </cell>
          <cell r="XN187">
            <v>19</v>
          </cell>
          <cell r="XO187">
            <v>0</v>
          </cell>
          <cell r="XP187">
            <v>0</v>
          </cell>
          <cell r="XQ187">
            <v>0</v>
          </cell>
          <cell r="XR187">
            <v>0</v>
          </cell>
          <cell r="XS187">
            <v>0</v>
          </cell>
          <cell r="XT187">
            <v>0</v>
          </cell>
          <cell r="XU187">
            <v>0</v>
          </cell>
          <cell r="XV187">
            <v>0</v>
          </cell>
          <cell r="XW187">
            <v>2</v>
          </cell>
          <cell r="XX187">
            <v>3</v>
          </cell>
          <cell r="XY187">
            <v>3</v>
          </cell>
          <cell r="XZ187">
            <v>8</v>
          </cell>
          <cell r="YA187">
            <v>0</v>
          </cell>
          <cell r="YB187">
            <v>0</v>
          </cell>
          <cell r="YC187">
            <v>0</v>
          </cell>
          <cell r="YD187">
            <v>0</v>
          </cell>
          <cell r="YE187">
            <v>0</v>
          </cell>
          <cell r="YF187">
            <v>38</v>
          </cell>
          <cell r="YG187">
            <v>1</v>
          </cell>
          <cell r="YH187">
            <v>1</v>
          </cell>
          <cell r="YI187">
            <v>1</v>
          </cell>
          <cell r="YJ187">
            <v>1</v>
          </cell>
          <cell r="YL187">
            <v>1</v>
          </cell>
          <cell r="YM187" t="str">
            <v>A</v>
          </cell>
          <cell r="YN187">
            <v>1</v>
          </cell>
          <cell r="YO187">
            <v>0</v>
          </cell>
          <cell r="YP187">
            <v>1</v>
          </cell>
        </row>
        <row r="188">
          <cell r="B188" t="str">
            <v>SHAFIRA LUTHFIANI</v>
          </cell>
          <cell r="C188">
            <v>181879</v>
          </cell>
          <cell r="D188">
            <v>9</v>
          </cell>
          <cell r="E188" t="str">
            <v>ISLAM</v>
          </cell>
          <cell r="F188" t="str">
            <v>PHL</v>
          </cell>
          <cell r="G188" t="str">
            <v>PREPAID</v>
          </cell>
          <cell r="J188">
            <v>21240357</v>
          </cell>
          <cell r="K188">
            <v>570409</v>
          </cell>
          <cell r="L188" t="str">
            <v>PEREMPUAN</v>
          </cell>
          <cell r="M188" t="str">
            <v>AGENT PREPAID</v>
          </cell>
          <cell r="N188" t="str">
            <v>ILYAS AFANDI</v>
          </cell>
          <cell r="O188" t="str">
            <v>AAN YANUAR</v>
          </cell>
          <cell r="Q188">
            <v>0</v>
          </cell>
          <cell r="S188" t="str">
            <v>LP</v>
          </cell>
          <cell r="AB188">
            <v>0.1784722222222222</v>
          </cell>
          <cell r="AD188" t="str">
            <v>LM</v>
          </cell>
          <cell r="AM188">
            <v>0.37708333333333338</v>
          </cell>
          <cell r="AN188">
            <v>25</v>
          </cell>
          <cell r="AO188" t="str">
            <v>H</v>
          </cell>
          <cell r="AX188">
            <v>0.38541666666666669</v>
          </cell>
          <cell r="AY188">
            <v>29</v>
          </cell>
          <cell r="AZ188" t="str">
            <v>H</v>
          </cell>
          <cell r="BI188">
            <v>0.36944444444444441</v>
          </cell>
          <cell r="BJ188" t="str">
            <v>34-1</v>
          </cell>
          <cell r="BK188" t="str">
            <v>H</v>
          </cell>
          <cell r="BT188">
            <v>0</v>
          </cell>
          <cell r="BV188" t="str">
            <v>LP</v>
          </cell>
          <cell r="CE188">
            <v>0</v>
          </cell>
          <cell r="CG188" t="str">
            <v>LP</v>
          </cell>
          <cell r="CP188">
            <v>0.38402777777777786</v>
          </cell>
          <cell r="CQ188">
            <v>22</v>
          </cell>
          <cell r="CR188" t="str">
            <v>H</v>
          </cell>
          <cell r="DA188">
            <v>0.38472222222222219</v>
          </cell>
          <cell r="DB188">
            <v>26</v>
          </cell>
          <cell r="DC188" t="str">
            <v>H</v>
          </cell>
          <cell r="DL188">
            <v>0.33333333333333337</v>
          </cell>
          <cell r="DM188" t="str">
            <v>33-1</v>
          </cell>
          <cell r="DN188" t="str">
            <v>IMP</v>
          </cell>
          <cell r="DR188" t="str">
            <v>sakit radang tenggorokan</v>
          </cell>
          <cell r="DW188">
            <v>0</v>
          </cell>
          <cell r="DY188" t="str">
            <v>LP</v>
          </cell>
          <cell r="EH188">
            <v>0</v>
          </cell>
          <cell r="EJ188" t="str">
            <v>LP</v>
          </cell>
          <cell r="ES188">
            <v>0.37638888888888888</v>
          </cell>
          <cell r="ET188">
            <v>22</v>
          </cell>
          <cell r="EU188" t="str">
            <v>H</v>
          </cell>
          <cell r="FD188">
            <v>0.37777777777777782</v>
          </cell>
          <cell r="FE188">
            <v>29</v>
          </cell>
          <cell r="FF188" t="str">
            <v>H</v>
          </cell>
          <cell r="FO188">
            <v>0.37708333333333333</v>
          </cell>
          <cell r="FP188" t="str">
            <v>33-1</v>
          </cell>
          <cell r="FQ188" t="str">
            <v>H</v>
          </cell>
          <cell r="FZ188">
            <v>6.9444444444444198E-4</v>
          </cell>
          <cell r="GB188" t="str">
            <v>LP</v>
          </cell>
          <cell r="GK188">
            <v>0.3840277777777778</v>
          </cell>
          <cell r="GL188">
            <v>25</v>
          </cell>
          <cell r="GM188" t="str">
            <v>H</v>
          </cell>
          <cell r="GV188">
            <v>0.37500000000000006</v>
          </cell>
          <cell r="GW188">
            <v>29</v>
          </cell>
          <cell r="GX188" t="str">
            <v>H</v>
          </cell>
          <cell r="HG188">
            <v>0.30486111111111108</v>
          </cell>
          <cell r="HH188" t="str">
            <v>33-1</v>
          </cell>
          <cell r="HI188" t="str">
            <v>H</v>
          </cell>
          <cell r="HR188">
            <v>0</v>
          </cell>
          <cell r="HT188" t="str">
            <v>LP</v>
          </cell>
          <cell r="IC188">
            <v>0.41875000000000001</v>
          </cell>
          <cell r="ID188">
            <v>26</v>
          </cell>
          <cell r="IE188" t="str">
            <v>H</v>
          </cell>
          <cell r="IN188">
            <v>0.37847222222222227</v>
          </cell>
          <cell r="IO188">
            <v>25</v>
          </cell>
          <cell r="IP188" t="str">
            <v>TDT</v>
          </cell>
          <cell r="IQ188" t="str">
            <v>ZAIMAH RIFA</v>
          </cell>
          <cell r="JF188">
            <v>0.38472222222222224</v>
          </cell>
          <cell r="JG188" t="str">
            <v>34-1</v>
          </cell>
          <cell r="JH188" t="str">
            <v>H</v>
          </cell>
          <cell r="JQ188">
            <v>0</v>
          </cell>
          <cell r="JS188" t="str">
            <v>LP</v>
          </cell>
          <cell r="KB188">
            <v>0.41111111111111104</v>
          </cell>
          <cell r="KC188">
            <v>28</v>
          </cell>
          <cell r="KD188" t="str">
            <v>H</v>
          </cell>
          <cell r="KM188">
            <v>0.42222222222222222</v>
          </cell>
          <cell r="KN188">
            <v>32</v>
          </cell>
          <cell r="KO188" t="str">
            <v>H</v>
          </cell>
          <cell r="KX188">
            <v>0</v>
          </cell>
          <cell r="KZ188" t="str">
            <v>LP</v>
          </cell>
          <cell r="LI188">
            <v>0.37986111111111115</v>
          </cell>
          <cell r="LJ188">
            <v>26</v>
          </cell>
          <cell r="LK188" t="str">
            <v>H</v>
          </cell>
          <cell r="NB188">
            <v>0</v>
          </cell>
          <cell r="NC188">
            <v>0</v>
          </cell>
          <cell r="ND188">
            <v>25</v>
          </cell>
          <cell r="NE188">
            <v>29</v>
          </cell>
          <cell r="NF188" t="str">
            <v>34-1</v>
          </cell>
          <cell r="NG188">
            <v>0</v>
          </cell>
          <cell r="NH188">
            <v>0</v>
          </cell>
          <cell r="NI188">
            <v>22</v>
          </cell>
          <cell r="NJ188">
            <v>26</v>
          </cell>
          <cell r="NK188" t="str">
            <v>33-1</v>
          </cell>
          <cell r="NL188">
            <v>0</v>
          </cell>
          <cell r="NM188">
            <v>0</v>
          </cell>
          <cell r="NN188">
            <v>22</v>
          </cell>
          <cell r="NO188">
            <v>29</v>
          </cell>
          <cell r="NP188" t="str">
            <v>33-1</v>
          </cell>
          <cell r="NQ188">
            <v>0</v>
          </cell>
          <cell r="NR188">
            <v>25</v>
          </cell>
          <cell r="NS188">
            <v>29</v>
          </cell>
          <cell r="NT188" t="str">
            <v>33-1</v>
          </cell>
          <cell r="NU188">
            <v>0</v>
          </cell>
          <cell r="NV188">
            <v>26</v>
          </cell>
          <cell r="NW188">
            <v>25</v>
          </cell>
          <cell r="NX188" t="str">
            <v>34-1</v>
          </cell>
          <cell r="NY188">
            <v>0</v>
          </cell>
          <cell r="NZ188">
            <v>28</v>
          </cell>
          <cell r="OA188">
            <v>32</v>
          </cell>
          <cell r="OB188">
            <v>0</v>
          </cell>
          <cell r="OC188">
            <v>26</v>
          </cell>
          <cell r="OD188">
            <v>0</v>
          </cell>
          <cell r="OE188">
            <v>0</v>
          </cell>
          <cell r="OF188">
            <v>0</v>
          </cell>
          <cell r="OH188" t="str">
            <v>LP</v>
          </cell>
          <cell r="OI188" t="str">
            <v>LM</v>
          </cell>
          <cell r="OJ188" t="str">
            <v>H</v>
          </cell>
          <cell r="OK188" t="str">
            <v>H</v>
          </cell>
          <cell r="OL188" t="str">
            <v>H</v>
          </cell>
          <cell r="OM188" t="str">
            <v>LP</v>
          </cell>
          <cell r="ON188" t="str">
            <v>LP</v>
          </cell>
          <cell r="OO188" t="str">
            <v>H</v>
          </cell>
          <cell r="OP188" t="str">
            <v>H</v>
          </cell>
          <cell r="OQ188" t="str">
            <v>IMP</v>
          </cell>
          <cell r="OR188" t="str">
            <v>LP</v>
          </cell>
          <cell r="OS188" t="str">
            <v>LP</v>
          </cell>
          <cell r="OT188" t="str">
            <v>H</v>
          </cell>
          <cell r="OU188" t="str">
            <v>H</v>
          </cell>
          <cell r="OV188" t="str">
            <v>H</v>
          </cell>
          <cell r="OW188" t="str">
            <v>LP</v>
          </cell>
          <cell r="OX188" t="str">
            <v>H</v>
          </cell>
          <cell r="OY188" t="str">
            <v>H</v>
          </cell>
          <cell r="OZ188" t="str">
            <v>H</v>
          </cell>
          <cell r="PA188" t="str">
            <v>LP</v>
          </cell>
          <cell r="PB188" t="str">
            <v>H</v>
          </cell>
          <cell r="PC188" t="str">
            <v>TDT</v>
          </cell>
          <cell r="PD188" t="str">
            <v>H</v>
          </cell>
          <cell r="PE188" t="str">
            <v>LP</v>
          </cell>
          <cell r="PF188" t="str">
            <v>H</v>
          </cell>
          <cell r="PG188" t="str">
            <v>H</v>
          </cell>
          <cell r="PH188" t="str">
            <v>LP</v>
          </cell>
          <cell r="PI188" t="str">
            <v>H</v>
          </cell>
          <cell r="PJ188">
            <v>0</v>
          </cell>
          <cell r="PK188">
            <v>0</v>
          </cell>
          <cell r="PL188">
            <v>0</v>
          </cell>
          <cell r="PN188">
            <v>0</v>
          </cell>
          <cell r="PO188">
            <v>0</v>
          </cell>
          <cell r="PP188">
            <v>0</v>
          </cell>
          <cell r="PQ188">
            <v>0</v>
          </cell>
          <cell r="PR188">
            <v>0</v>
          </cell>
          <cell r="PS188">
            <v>0</v>
          </cell>
          <cell r="PT188">
            <v>0</v>
          </cell>
          <cell r="PU188">
            <v>0</v>
          </cell>
          <cell r="PV188">
            <v>0</v>
          </cell>
          <cell r="PW188">
            <v>0</v>
          </cell>
          <cell r="PX188">
            <v>0</v>
          </cell>
          <cell r="PY188">
            <v>0</v>
          </cell>
          <cell r="PZ188">
            <v>0</v>
          </cell>
          <cell r="QA188">
            <v>0</v>
          </cell>
          <cell r="QB188">
            <v>0</v>
          </cell>
          <cell r="QC188">
            <v>0</v>
          </cell>
          <cell r="QD188">
            <v>0</v>
          </cell>
          <cell r="QE188">
            <v>0</v>
          </cell>
          <cell r="QF188">
            <v>0</v>
          </cell>
          <cell r="QG188">
            <v>0</v>
          </cell>
          <cell r="QH188">
            <v>0</v>
          </cell>
          <cell r="QI188" t="str">
            <v>ZAIMAH RIFA</v>
          </cell>
          <cell r="QJ188">
            <v>0</v>
          </cell>
          <cell r="QK188">
            <v>0</v>
          </cell>
          <cell r="QL188">
            <v>0</v>
          </cell>
          <cell r="QM188">
            <v>0</v>
          </cell>
          <cell r="QN188">
            <v>0</v>
          </cell>
          <cell r="QO188">
            <v>0</v>
          </cell>
          <cell r="QP188">
            <v>0</v>
          </cell>
          <cell r="QQ188">
            <v>0</v>
          </cell>
          <cell r="QR188">
            <v>0</v>
          </cell>
          <cell r="QT188">
            <v>0</v>
          </cell>
          <cell r="QU188">
            <v>0</v>
          </cell>
          <cell r="QV188">
            <v>0</v>
          </cell>
          <cell r="QW188">
            <v>0</v>
          </cell>
          <cell r="QX188">
            <v>0</v>
          </cell>
          <cell r="QY188">
            <v>0</v>
          </cell>
          <cell r="QZ188">
            <v>0</v>
          </cell>
          <cell r="RA188">
            <v>0</v>
          </cell>
          <cell r="RB188">
            <v>0</v>
          </cell>
          <cell r="RC188">
            <v>0</v>
          </cell>
          <cell r="RD188">
            <v>0</v>
          </cell>
          <cell r="RE188">
            <v>0</v>
          </cell>
          <cell r="RF188">
            <v>0</v>
          </cell>
          <cell r="RG188">
            <v>0</v>
          </cell>
          <cell r="RH188">
            <v>0</v>
          </cell>
          <cell r="RI188">
            <v>0</v>
          </cell>
          <cell r="RJ188">
            <v>0</v>
          </cell>
          <cell r="RK188">
            <v>0</v>
          </cell>
          <cell r="RL188">
            <v>0</v>
          </cell>
          <cell r="RM188">
            <v>0</v>
          </cell>
          <cell r="RN188">
            <v>0</v>
          </cell>
          <cell r="RO188">
            <v>0</v>
          </cell>
          <cell r="RP188">
            <v>0</v>
          </cell>
          <cell r="RQ188">
            <v>0</v>
          </cell>
          <cell r="RR188">
            <v>0</v>
          </cell>
          <cell r="RS188">
            <v>0</v>
          </cell>
          <cell r="RT188">
            <v>0</v>
          </cell>
          <cell r="RU188">
            <v>0</v>
          </cell>
          <cell r="RV188">
            <v>0</v>
          </cell>
          <cell r="RW188">
            <v>0</v>
          </cell>
          <cell r="RX188">
            <v>0</v>
          </cell>
          <cell r="RZ188">
            <v>0</v>
          </cell>
          <cell r="SA188">
            <v>0.1784722222222222</v>
          </cell>
          <cell r="SB188">
            <v>0.37708333333333338</v>
          </cell>
          <cell r="SC188">
            <v>0.38541666666666669</v>
          </cell>
          <cell r="SD188">
            <v>0.36944444444444441</v>
          </cell>
          <cell r="SE188">
            <v>0</v>
          </cell>
          <cell r="SF188">
            <v>0</v>
          </cell>
          <cell r="SG188">
            <v>0.38402777777777786</v>
          </cell>
          <cell r="SH188">
            <v>0.38472222222222219</v>
          </cell>
          <cell r="SI188">
            <v>0.33333333333333337</v>
          </cell>
          <cell r="SJ188">
            <v>0</v>
          </cell>
          <cell r="SK188">
            <v>0</v>
          </cell>
          <cell r="SL188">
            <v>0.37638888888888888</v>
          </cell>
          <cell r="SM188">
            <v>0.37777777777777782</v>
          </cell>
          <cell r="SN188">
            <v>0.37708333333333333</v>
          </cell>
          <cell r="SO188">
            <v>6.9444444444444198E-4</v>
          </cell>
          <cell r="SP188">
            <v>0.3840277777777778</v>
          </cell>
          <cell r="SQ188">
            <v>0.37500000000000006</v>
          </cell>
          <cell r="SR188">
            <v>0.30486111111111108</v>
          </cell>
          <cell r="SS188">
            <v>0</v>
          </cell>
          <cell r="ST188">
            <v>0.41875000000000001</v>
          </cell>
          <cell r="SU188">
            <v>0.37847222222222227</v>
          </cell>
          <cell r="SV188">
            <v>0.38472222222222224</v>
          </cell>
          <cell r="SW188">
            <v>0</v>
          </cell>
          <cell r="SX188">
            <v>0.41111111111111104</v>
          </cell>
          <cell r="SY188">
            <v>0.42222222222222222</v>
          </cell>
          <cell r="SZ188">
            <v>0</v>
          </cell>
          <cell r="TA188">
            <v>0.37986111111111115</v>
          </cell>
          <cell r="TB188">
            <v>0</v>
          </cell>
          <cell r="TC188">
            <v>0</v>
          </cell>
          <cell r="TD188">
            <v>0</v>
          </cell>
          <cell r="TF188">
            <v>0</v>
          </cell>
          <cell r="TG188">
            <v>0</v>
          </cell>
          <cell r="TH188">
            <v>0</v>
          </cell>
          <cell r="TI188">
            <v>0</v>
          </cell>
          <cell r="TJ188">
            <v>0</v>
          </cell>
          <cell r="TK188">
            <v>0</v>
          </cell>
          <cell r="TL188">
            <v>0</v>
          </cell>
          <cell r="TM188">
            <v>0</v>
          </cell>
          <cell r="TN188">
            <v>0</v>
          </cell>
          <cell r="TO188">
            <v>0</v>
          </cell>
          <cell r="TP188">
            <v>0</v>
          </cell>
          <cell r="TQ188">
            <v>0</v>
          </cell>
          <cell r="TR188">
            <v>0</v>
          </cell>
          <cell r="TS188">
            <v>0</v>
          </cell>
          <cell r="TT188">
            <v>0</v>
          </cell>
          <cell r="TU188">
            <v>0</v>
          </cell>
          <cell r="TV188">
            <v>0</v>
          </cell>
          <cell r="TW188">
            <v>0</v>
          </cell>
          <cell r="TX188">
            <v>0</v>
          </cell>
          <cell r="TY188">
            <v>0</v>
          </cell>
          <cell r="TZ188">
            <v>0</v>
          </cell>
          <cell r="UA188">
            <v>0</v>
          </cell>
          <cell r="UB188">
            <v>0</v>
          </cell>
          <cell r="UC188">
            <v>0</v>
          </cell>
          <cell r="UD188">
            <v>0</v>
          </cell>
          <cell r="UE188">
            <v>0</v>
          </cell>
          <cell r="UF188">
            <v>0</v>
          </cell>
          <cell r="UG188">
            <v>0</v>
          </cell>
          <cell r="UH188">
            <v>0</v>
          </cell>
          <cell r="UI188">
            <v>0</v>
          </cell>
          <cell r="UJ188">
            <v>0</v>
          </cell>
          <cell r="UL188">
            <v>0</v>
          </cell>
          <cell r="UM188">
            <v>0</v>
          </cell>
          <cell r="UN188">
            <v>0</v>
          </cell>
          <cell r="UO188">
            <v>0</v>
          </cell>
          <cell r="UP188">
            <v>0</v>
          </cell>
          <cell r="UQ188">
            <v>0</v>
          </cell>
          <cell r="UR188">
            <v>0</v>
          </cell>
          <cell r="US188">
            <v>0</v>
          </cell>
          <cell r="UT188">
            <v>0</v>
          </cell>
          <cell r="UU188">
            <v>0</v>
          </cell>
          <cell r="UV188">
            <v>0</v>
          </cell>
          <cell r="UW188">
            <v>0</v>
          </cell>
          <cell r="UX188">
            <v>0</v>
          </cell>
          <cell r="UY188">
            <v>0</v>
          </cell>
          <cell r="UZ188">
            <v>0</v>
          </cell>
          <cell r="VA188">
            <v>0</v>
          </cell>
          <cell r="VB188">
            <v>0</v>
          </cell>
          <cell r="VC188">
            <v>0</v>
          </cell>
          <cell r="VD188">
            <v>0</v>
          </cell>
          <cell r="VE188">
            <v>0</v>
          </cell>
          <cell r="VF188">
            <v>0</v>
          </cell>
          <cell r="VG188">
            <v>0</v>
          </cell>
          <cell r="VH188">
            <v>0</v>
          </cell>
          <cell r="VI188">
            <v>0</v>
          </cell>
          <cell r="VJ188">
            <v>0</v>
          </cell>
          <cell r="VK188">
            <v>0</v>
          </cell>
          <cell r="VL188">
            <v>0</v>
          </cell>
          <cell r="VM188">
            <v>0</v>
          </cell>
          <cell r="VN188">
            <v>0</v>
          </cell>
          <cell r="VO188">
            <v>0</v>
          </cell>
          <cell r="VP188">
            <v>0</v>
          </cell>
          <cell r="VR188">
            <v>18</v>
          </cell>
          <cell r="VS188">
            <v>28</v>
          </cell>
          <cell r="VT188">
            <v>18</v>
          </cell>
          <cell r="VU188">
            <v>18</v>
          </cell>
          <cell r="VV188">
            <v>10</v>
          </cell>
          <cell r="VW188">
            <v>0</v>
          </cell>
          <cell r="VX188">
            <v>0</v>
          </cell>
          <cell r="VY188">
            <v>0</v>
          </cell>
          <cell r="VZ188">
            <v>0</v>
          </cell>
          <cell r="WA188">
            <v>0</v>
          </cell>
          <cell r="WB188">
            <v>0</v>
          </cell>
          <cell r="WC188">
            <v>0</v>
          </cell>
          <cell r="WD188">
            <v>0</v>
          </cell>
          <cell r="WE188">
            <v>0</v>
          </cell>
          <cell r="WF188">
            <v>0</v>
          </cell>
          <cell r="WG188">
            <v>0</v>
          </cell>
          <cell r="WH188">
            <v>0</v>
          </cell>
          <cell r="WI188">
            <v>0</v>
          </cell>
          <cell r="WJ188">
            <v>0</v>
          </cell>
          <cell r="WK188">
            <v>0</v>
          </cell>
          <cell r="WL188">
            <v>0</v>
          </cell>
          <cell r="WM188">
            <v>0</v>
          </cell>
          <cell r="WN188">
            <v>0</v>
          </cell>
          <cell r="WO188">
            <v>5</v>
          </cell>
          <cell r="WP188">
            <v>1</v>
          </cell>
          <cell r="WQ188">
            <v>1</v>
          </cell>
          <cell r="WR188">
            <v>0</v>
          </cell>
          <cell r="WS188">
            <v>1</v>
          </cell>
          <cell r="WT188">
            <v>0</v>
          </cell>
          <cell r="WU188">
            <v>0</v>
          </cell>
          <cell r="WV188">
            <v>0</v>
          </cell>
          <cell r="WW188">
            <v>0</v>
          </cell>
          <cell r="WX188">
            <v>0</v>
          </cell>
          <cell r="WY188">
            <v>0</v>
          </cell>
          <cell r="WZ188">
            <v>0</v>
          </cell>
          <cell r="XA188">
            <v>0</v>
          </cell>
          <cell r="XB188">
            <v>0</v>
          </cell>
          <cell r="XC188">
            <v>0</v>
          </cell>
          <cell r="XD188">
            <v>0</v>
          </cell>
          <cell r="XE188">
            <v>0</v>
          </cell>
          <cell r="XF188">
            <v>0</v>
          </cell>
          <cell r="XG188">
            <v>0</v>
          </cell>
          <cell r="XH188">
            <v>0</v>
          </cell>
          <cell r="XI188">
            <v>0</v>
          </cell>
          <cell r="XJ188">
            <v>0</v>
          </cell>
          <cell r="XK188">
            <v>6</v>
          </cell>
          <cell r="XL188">
            <v>6</v>
          </cell>
          <cell r="XM188">
            <v>6</v>
          </cell>
          <cell r="XN188">
            <v>18</v>
          </cell>
          <cell r="XO188">
            <v>0</v>
          </cell>
          <cell r="XP188">
            <v>0</v>
          </cell>
          <cell r="XQ188">
            <v>0</v>
          </cell>
          <cell r="XR188">
            <v>0</v>
          </cell>
          <cell r="XS188">
            <v>0</v>
          </cell>
          <cell r="XT188">
            <v>0</v>
          </cell>
          <cell r="XU188">
            <v>0</v>
          </cell>
          <cell r="XV188">
            <v>0</v>
          </cell>
          <cell r="XW188">
            <v>3</v>
          </cell>
          <cell r="XX188">
            <v>4</v>
          </cell>
          <cell r="XY188">
            <v>4</v>
          </cell>
          <cell r="XZ188">
            <v>11</v>
          </cell>
          <cell r="YA188">
            <v>0</v>
          </cell>
          <cell r="YB188">
            <v>0</v>
          </cell>
          <cell r="YC188">
            <v>0</v>
          </cell>
          <cell r="YD188">
            <v>0</v>
          </cell>
          <cell r="YE188">
            <v>0</v>
          </cell>
          <cell r="YF188">
            <v>36</v>
          </cell>
          <cell r="YG188">
            <v>1</v>
          </cell>
          <cell r="YH188">
            <v>1</v>
          </cell>
          <cell r="YI188">
            <v>1</v>
          </cell>
          <cell r="YJ188">
            <v>1</v>
          </cell>
          <cell r="YL188">
            <v>1</v>
          </cell>
          <cell r="YM188" t="str">
            <v>A</v>
          </cell>
          <cell r="YN188">
            <v>1</v>
          </cell>
          <cell r="YO188">
            <v>0</v>
          </cell>
          <cell r="YP188">
            <v>1</v>
          </cell>
        </row>
        <row r="189">
          <cell r="B189" t="str">
            <v>ANGGA SUTEDJA</v>
          </cell>
          <cell r="C189">
            <v>182236</v>
          </cell>
          <cell r="D189">
            <v>9</v>
          </cell>
          <cell r="E189" t="str">
            <v>ISLAM</v>
          </cell>
          <cell r="F189" t="str">
            <v>PHL</v>
          </cell>
          <cell r="G189" t="str">
            <v>PREPAID</v>
          </cell>
          <cell r="J189">
            <v>21240513</v>
          </cell>
          <cell r="K189">
            <v>570412</v>
          </cell>
          <cell r="L189" t="str">
            <v>LAKI-LAKI</v>
          </cell>
          <cell r="M189" t="str">
            <v>AGENT PREPAID</v>
          </cell>
          <cell r="N189" t="str">
            <v>RITA</v>
          </cell>
          <cell r="O189" t="str">
            <v>RIKA RIANY</v>
          </cell>
          <cell r="Q189">
            <v>0.37638888888888899</v>
          </cell>
          <cell r="R189">
            <v>58</v>
          </cell>
          <cell r="S189" t="str">
            <v>H</v>
          </cell>
          <cell r="AB189">
            <v>0.37499999999999994</v>
          </cell>
          <cell r="AC189">
            <v>62</v>
          </cell>
          <cell r="AD189" t="str">
            <v>H</v>
          </cell>
          <cell r="AM189">
            <v>0.37569444444444439</v>
          </cell>
          <cell r="AN189">
            <v>68</v>
          </cell>
          <cell r="AO189" t="str">
            <v>H</v>
          </cell>
          <cell r="AX189">
            <v>0</v>
          </cell>
          <cell r="AZ189" t="str">
            <v>LL</v>
          </cell>
          <cell r="BI189">
            <v>0.3756944444444445</v>
          </cell>
          <cell r="BJ189">
            <v>64</v>
          </cell>
          <cell r="BK189" t="str">
            <v>H</v>
          </cell>
          <cell r="BT189">
            <v>0.37569444444444433</v>
          </cell>
          <cell r="BU189">
            <v>82</v>
          </cell>
          <cell r="BV189" t="str">
            <v>H</v>
          </cell>
          <cell r="CE189">
            <v>0</v>
          </cell>
          <cell r="CG189" t="str">
            <v>LL</v>
          </cell>
          <cell r="CP189">
            <v>0.36805555555555558</v>
          </cell>
          <cell r="CQ189">
            <v>58</v>
          </cell>
          <cell r="CR189" t="str">
            <v>H</v>
          </cell>
          <cell r="DA189">
            <v>0.36944444444444458</v>
          </cell>
          <cell r="DB189">
            <v>60</v>
          </cell>
          <cell r="DC189" t="str">
            <v>H</v>
          </cell>
          <cell r="DL189">
            <v>0.37638888888888883</v>
          </cell>
          <cell r="DM189">
            <v>68</v>
          </cell>
          <cell r="DN189" t="str">
            <v>TDP</v>
          </cell>
          <cell r="DO189" t="str">
            <v>ANDHIKA EKKY PUTRO</v>
          </cell>
          <cell r="DP189" t="str">
            <v>KETEPATAN LOGIN</v>
          </cell>
          <cell r="DW189">
            <v>0</v>
          </cell>
          <cell r="DY189" t="str">
            <v>LL</v>
          </cell>
          <cell r="EH189">
            <v>0</v>
          </cell>
          <cell r="EJ189" t="str">
            <v>LL</v>
          </cell>
          <cell r="ES189">
            <v>0</v>
          </cell>
          <cell r="EU189" t="str">
            <v>LL</v>
          </cell>
          <cell r="FD189">
            <v>0.375</v>
          </cell>
          <cell r="FE189">
            <v>52</v>
          </cell>
          <cell r="FF189" t="str">
            <v>H</v>
          </cell>
          <cell r="FO189">
            <v>0.37777777777777788</v>
          </cell>
          <cell r="FP189">
            <v>56</v>
          </cell>
          <cell r="FQ189" t="str">
            <v>H</v>
          </cell>
          <cell r="FZ189">
            <v>0.375</v>
          </cell>
          <cell r="GA189">
            <v>60</v>
          </cell>
          <cell r="GB189" t="str">
            <v>H</v>
          </cell>
          <cell r="GK189">
            <v>0.37569444444444444</v>
          </cell>
          <cell r="GL189">
            <v>84</v>
          </cell>
          <cell r="GM189" t="str">
            <v>H</v>
          </cell>
          <cell r="GV189">
            <v>0</v>
          </cell>
          <cell r="GX189" t="str">
            <v>LL</v>
          </cell>
          <cell r="HG189">
            <v>0</v>
          </cell>
          <cell r="HI189" t="str">
            <v>LL</v>
          </cell>
          <cell r="HR189">
            <v>0.37569444444444444</v>
          </cell>
          <cell r="HS189">
            <v>52</v>
          </cell>
          <cell r="HT189" t="str">
            <v>H</v>
          </cell>
          <cell r="IC189">
            <v>0.37430555555555556</v>
          </cell>
          <cell r="ID189">
            <v>60</v>
          </cell>
          <cell r="IE189" t="str">
            <v>H</v>
          </cell>
          <cell r="IN189">
            <v>0.41944444444444451</v>
          </cell>
          <cell r="IO189">
            <v>58</v>
          </cell>
          <cell r="IP189" t="str">
            <v>TDP</v>
          </cell>
          <cell r="IQ189" t="str">
            <v>ARIE FAKHRUL ZAWAWI</v>
          </cell>
          <cell r="IR189" t="str">
            <v>QA SCORE</v>
          </cell>
          <cell r="JF189">
            <v>0</v>
          </cell>
          <cell r="JH189" t="str">
            <v>LL</v>
          </cell>
          <cell r="JQ189">
            <v>0.1777777777777777</v>
          </cell>
          <cell r="JS189" t="str">
            <v>LM</v>
          </cell>
          <cell r="KB189">
            <v>0.375</v>
          </cell>
          <cell r="KC189">
            <v>56</v>
          </cell>
          <cell r="KD189" t="str">
            <v>H</v>
          </cell>
          <cell r="KM189">
            <v>0.41736111111111107</v>
          </cell>
          <cell r="KN189">
            <v>58</v>
          </cell>
          <cell r="KO189" t="str">
            <v>H</v>
          </cell>
          <cell r="KX189">
            <v>0.37499999999999994</v>
          </cell>
          <cell r="KY189">
            <v>68</v>
          </cell>
          <cell r="KZ189" t="str">
            <v>H</v>
          </cell>
          <cell r="LI189">
            <v>0.37569444444444439</v>
          </cell>
          <cell r="LJ189">
            <v>68</v>
          </cell>
          <cell r="LK189" t="str">
            <v>H</v>
          </cell>
          <cell r="NB189">
            <v>58</v>
          </cell>
          <cell r="NC189">
            <v>62</v>
          </cell>
          <cell r="ND189">
            <v>68</v>
          </cell>
          <cell r="NE189">
            <v>0</v>
          </cell>
          <cell r="NF189">
            <v>64</v>
          </cell>
          <cell r="NG189">
            <v>82</v>
          </cell>
          <cell r="NH189">
            <v>0</v>
          </cell>
          <cell r="NI189">
            <v>58</v>
          </cell>
          <cell r="NJ189">
            <v>60</v>
          </cell>
          <cell r="NK189">
            <v>68</v>
          </cell>
          <cell r="NL189">
            <v>0</v>
          </cell>
          <cell r="NM189">
            <v>0</v>
          </cell>
          <cell r="NN189">
            <v>0</v>
          </cell>
          <cell r="NO189">
            <v>52</v>
          </cell>
          <cell r="NP189">
            <v>56</v>
          </cell>
          <cell r="NQ189">
            <v>60</v>
          </cell>
          <cell r="NR189">
            <v>84</v>
          </cell>
          <cell r="NS189">
            <v>0</v>
          </cell>
          <cell r="NT189">
            <v>0</v>
          </cell>
          <cell r="NU189">
            <v>52</v>
          </cell>
          <cell r="NV189">
            <v>60</v>
          </cell>
          <cell r="NW189">
            <v>58</v>
          </cell>
          <cell r="NX189">
            <v>0</v>
          </cell>
          <cell r="NY189">
            <v>0</v>
          </cell>
          <cell r="NZ189">
            <v>56</v>
          </cell>
          <cell r="OA189">
            <v>58</v>
          </cell>
          <cell r="OB189">
            <v>68</v>
          </cell>
          <cell r="OC189">
            <v>68</v>
          </cell>
          <cell r="OD189">
            <v>0</v>
          </cell>
          <cell r="OE189">
            <v>0</v>
          </cell>
          <cell r="OF189">
            <v>0</v>
          </cell>
          <cell r="OH189" t="str">
            <v>H</v>
          </cell>
          <cell r="OI189" t="str">
            <v>H</v>
          </cell>
          <cell r="OJ189" t="str">
            <v>H</v>
          </cell>
          <cell r="OK189" t="str">
            <v>LL</v>
          </cell>
          <cell r="OL189" t="str">
            <v>H</v>
          </cell>
          <cell r="OM189" t="str">
            <v>H</v>
          </cell>
          <cell r="ON189" t="str">
            <v>LL</v>
          </cell>
          <cell r="OO189" t="str">
            <v>H</v>
          </cell>
          <cell r="OP189" t="str">
            <v>H</v>
          </cell>
          <cell r="OQ189" t="str">
            <v>TDP</v>
          </cell>
          <cell r="OR189" t="str">
            <v>LL</v>
          </cell>
          <cell r="OS189" t="str">
            <v>LL</v>
          </cell>
          <cell r="OT189" t="str">
            <v>LL</v>
          </cell>
          <cell r="OU189" t="str">
            <v>H</v>
          </cell>
          <cell r="OV189" t="str">
            <v>H</v>
          </cell>
          <cell r="OW189" t="str">
            <v>H</v>
          </cell>
          <cell r="OX189" t="str">
            <v>H</v>
          </cell>
          <cell r="OY189" t="str">
            <v>LL</v>
          </cell>
          <cell r="OZ189" t="str">
            <v>LL</v>
          </cell>
          <cell r="PA189" t="str">
            <v>H</v>
          </cell>
          <cell r="PB189" t="str">
            <v>H</v>
          </cell>
          <cell r="PC189" t="str">
            <v>TDP</v>
          </cell>
          <cell r="PD189" t="str">
            <v>LL</v>
          </cell>
          <cell r="PE189" t="str">
            <v>LM</v>
          </cell>
          <cell r="PF189" t="str">
            <v>H</v>
          </cell>
          <cell r="PG189" t="str">
            <v>H</v>
          </cell>
          <cell r="PH189" t="str">
            <v>H</v>
          </cell>
          <cell r="PI189" t="str">
            <v>H</v>
          </cell>
          <cell r="PJ189">
            <v>0</v>
          </cell>
          <cell r="PK189">
            <v>0</v>
          </cell>
          <cell r="PL189">
            <v>0</v>
          </cell>
          <cell r="PN189">
            <v>0</v>
          </cell>
          <cell r="PO189">
            <v>0</v>
          </cell>
          <cell r="PP189">
            <v>0</v>
          </cell>
          <cell r="PQ189">
            <v>0</v>
          </cell>
          <cell r="PR189">
            <v>0</v>
          </cell>
          <cell r="PS189">
            <v>0</v>
          </cell>
          <cell r="PT189">
            <v>0</v>
          </cell>
          <cell r="PU189">
            <v>0</v>
          </cell>
          <cell r="PV189">
            <v>0</v>
          </cell>
          <cell r="PW189" t="str">
            <v>ANDHIKA EKKY PUTRO</v>
          </cell>
          <cell r="PX189">
            <v>0</v>
          </cell>
          <cell r="PY189">
            <v>0</v>
          </cell>
          <cell r="PZ189">
            <v>0</v>
          </cell>
          <cell r="QA189">
            <v>0</v>
          </cell>
          <cell r="QB189">
            <v>0</v>
          </cell>
          <cell r="QC189">
            <v>0</v>
          </cell>
          <cell r="QD189">
            <v>0</v>
          </cell>
          <cell r="QE189">
            <v>0</v>
          </cell>
          <cell r="QF189">
            <v>0</v>
          </cell>
          <cell r="QG189">
            <v>0</v>
          </cell>
          <cell r="QH189">
            <v>0</v>
          </cell>
          <cell r="QI189" t="str">
            <v>ARIE FAKHRUL ZAWAWI</v>
          </cell>
          <cell r="QJ189">
            <v>0</v>
          </cell>
          <cell r="QK189">
            <v>0</v>
          </cell>
          <cell r="QL189">
            <v>0</v>
          </cell>
          <cell r="QM189">
            <v>0</v>
          </cell>
          <cell r="QN189">
            <v>0</v>
          </cell>
          <cell r="QO189">
            <v>0</v>
          </cell>
          <cell r="QP189">
            <v>0</v>
          </cell>
          <cell r="QQ189">
            <v>0</v>
          </cell>
          <cell r="QR189">
            <v>0</v>
          </cell>
          <cell r="QT189">
            <v>0</v>
          </cell>
          <cell r="QU189">
            <v>0</v>
          </cell>
          <cell r="QV189">
            <v>0</v>
          </cell>
          <cell r="QW189">
            <v>0</v>
          </cell>
          <cell r="QX189">
            <v>0</v>
          </cell>
          <cell r="QY189">
            <v>0</v>
          </cell>
          <cell r="QZ189">
            <v>0</v>
          </cell>
          <cell r="RA189">
            <v>0</v>
          </cell>
          <cell r="RB189">
            <v>0</v>
          </cell>
          <cell r="RC189" t="str">
            <v>KETEPATAN LOGIN</v>
          </cell>
          <cell r="RD189">
            <v>0</v>
          </cell>
          <cell r="RE189">
            <v>0</v>
          </cell>
          <cell r="RF189">
            <v>0</v>
          </cell>
          <cell r="RG189">
            <v>0</v>
          </cell>
          <cell r="RH189">
            <v>0</v>
          </cell>
          <cell r="RI189">
            <v>0</v>
          </cell>
          <cell r="RJ189">
            <v>0</v>
          </cell>
          <cell r="RK189">
            <v>0</v>
          </cell>
          <cell r="RL189">
            <v>0</v>
          </cell>
          <cell r="RM189">
            <v>0</v>
          </cell>
          <cell r="RN189">
            <v>0</v>
          </cell>
          <cell r="RO189" t="str">
            <v>QA SCORE</v>
          </cell>
          <cell r="RP189">
            <v>0</v>
          </cell>
          <cell r="RQ189">
            <v>0</v>
          </cell>
          <cell r="RR189">
            <v>0</v>
          </cell>
          <cell r="RS189">
            <v>0</v>
          </cell>
          <cell r="RT189">
            <v>0</v>
          </cell>
          <cell r="RU189">
            <v>0</v>
          </cell>
          <cell r="RV189">
            <v>0</v>
          </cell>
          <cell r="RW189">
            <v>0</v>
          </cell>
          <cell r="RX189">
            <v>0</v>
          </cell>
          <cell r="RZ189">
            <v>0.37638888888888899</v>
          </cell>
          <cell r="SA189">
            <v>0.37499999999999994</v>
          </cell>
          <cell r="SB189">
            <v>0.37569444444444439</v>
          </cell>
          <cell r="SC189">
            <v>0</v>
          </cell>
          <cell r="SD189">
            <v>0.3756944444444445</v>
          </cell>
          <cell r="SE189">
            <v>0.37569444444444433</v>
          </cell>
          <cell r="SF189">
            <v>0</v>
          </cell>
          <cell r="SG189">
            <v>0.36805555555555558</v>
          </cell>
          <cell r="SH189">
            <v>0.36944444444444458</v>
          </cell>
          <cell r="SI189">
            <v>0.37638888888888883</v>
          </cell>
          <cell r="SJ189">
            <v>0</v>
          </cell>
          <cell r="SK189">
            <v>0</v>
          </cell>
          <cell r="SL189">
            <v>0</v>
          </cell>
          <cell r="SM189">
            <v>0.375</v>
          </cell>
          <cell r="SN189">
            <v>0.37777777777777788</v>
          </cell>
          <cell r="SO189">
            <v>0.375</v>
          </cell>
          <cell r="SP189">
            <v>0.37569444444444444</v>
          </cell>
          <cell r="SQ189">
            <v>0</v>
          </cell>
          <cell r="SR189">
            <v>0</v>
          </cell>
          <cell r="SS189">
            <v>0.37569444444444444</v>
          </cell>
          <cell r="ST189">
            <v>0.37430555555555556</v>
          </cell>
          <cell r="SU189">
            <v>0.41944444444444451</v>
          </cell>
          <cell r="SV189">
            <v>0</v>
          </cell>
          <cell r="SW189">
            <v>0.1777777777777777</v>
          </cell>
          <cell r="SX189">
            <v>0.375</v>
          </cell>
          <cell r="SY189">
            <v>0.41736111111111107</v>
          </cell>
          <cell r="SZ189">
            <v>0.37499999999999994</v>
          </cell>
          <cell r="TA189">
            <v>0.37569444444444439</v>
          </cell>
          <cell r="TB189">
            <v>0</v>
          </cell>
          <cell r="TC189">
            <v>0</v>
          </cell>
          <cell r="TD189">
            <v>0</v>
          </cell>
          <cell r="TF189">
            <v>0</v>
          </cell>
          <cell r="TG189">
            <v>0</v>
          </cell>
          <cell r="TH189">
            <v>0</v>
          </cell>
          <cell r="TI189">
            <v>0</v>
          </cell>
          <cell r="TJ189">
            <v>0</v>
          </cell>
          <cell r="TK189">
            <v>0</v>
          </cell>
          <cell r="TL189">
            <v>0</v>
          </cell>
          <cell r="TM189">
            <v>0</v>
          </cell>
          <cell r="TN189">
            <v>0</v>
          </cell>
          <cell r="TO189">
            <v>0</v>
          </cell>
          <cell r="TP189">
            <v>0</v>
          </cell>
          <cell r="TQ189">
            <v>0</v>
          </cell>
          <cell r="TR189">
            <v>0</v>
          </cell>
          <cell r="TS189">
            <v>0</v>
          </cell>
          <cell r="TT189">
            <v>0</v>
          </cell>
          <cell r="TU189">
            <v>0</v>
          </cell>
          <cell r="TV189">
            <v>0</v>
          </cell>
          <cell r="TW189">
            <v>0</v>
          </cell>
          <cell r="TX189">
            <v>0</v>
          </cell>
          <cell r="TY189">
            <v>0</v>
          </cell>
          <cell r="TZ189">
            <v>0</v>
          </cell>
          <cell r="UA189">
            <v>0</v>
          </cell>
          <cell r="UB189">
            <v>0</v>
          </cell>
          <cell r="UC189">
            <v>0</v>
          </cell>
          <cell r="UD189">
            <v>0</v>
          </cell>
          <cell r="UE189">
            <v>0</v>
          </cell>
          <cell r="UF189">
            <v>0</v>
          </cell>
          <cell r="UG189">
            <v>0</v>
          </cell>
          <cell r="UH189">
            <v>0</v>
          </cell>
          <cell r="UI189">
            <v>0</v>
          </cell>
          <cell r="UJ189">
            <v>0</v>
          </cell>
          <cell r="UL189">
            <v>0</v>
          </cell>
          <cell r="UM189">
            <v>0</v>
          </cell>
          <cell r="UN189">
            <v>0</v>
          </cell>
          <cell r="UO189">
            <v>0</v>
          </cell>
          <cell r="UP189">
            <v>0</v>
          </cell>
          <cell r="UQ189">
            <v>0</v>
          </cell>
          <cell r="UR189">
            <v>0</v>
          </cell>
          <cell r="US189">
            <v>0</v>
          </cell>
          <cell r="UT189">
            <v>0</v>
          </cell>
          <cell r="UU189">
            <v>0</v>
          </cell>
          <cell r="UV189">
            <v>0</v>
          </cell>
          <cell r="UW189">
            <v>0</v>
          </cell>
          <cell r="UX189">
            <v>0</v>
          </cell>
          <cell r="UY189">
            <v>0</v>
          </cell>
          <cell r="UZ189">
            <v>0</v>
          </cell>
          <cell r="VA189">
            <v>0</v>
          </cell>
          <cell r="VB189">
            <v>0</v>
          </cell>
          <cell r="VC189">
            <v>0</v>
          </cell>
          <cell r="VD189">
            <v>0</v>
          </cell>
          <cell r="VE189">
            <v>0</v>
          </cell>
          <cell r="VF189">
            <v>0</v>
          </cell>
          <cell r="VG189">
            <v>0</v>
          </cell>
          <cell r="VH189">
            <v>0</v>
          </cell>
          <cell r="VI189">
            <v>0</v>
          </cell>
          <cell r="VJ189">
            <v>0</v>
          </cell>
          <cell r="VK189">
            <v>0</v>
          </cell>
          <cell r="VL189">
            <v>0</v>
          </cell>
          <cell r="VM189">
            <v>0</v>
          </cell>
          <cell r="VN189">
            <v>0</v>
          </cell>
          <cell r="VO189">
            <v>0</v>
          </cell>
          <cell r="VP189">
            <v>0</v>
          </cell>
          <cell r="VR189">
            <v>19</v>
          </cell>
          <cell r="VS189">
            <v>28</v>
          </cell>
          <cell r="VT189">
            <v>19</v>
          </cell>
          <cell r="VU189">
            <v>19</v>
          </cell>
          <cell r="VV189">
            <v>9</v>
          </cell>
          <cell r="VW189">
            <v>0</v>
          </cell>
          <cell r="VX189">
            <v>0</v>
          </cell>
          <cell r="VY189">
            <v>0</v>
          </cell>
          <cell r="VZ189">
            <v>0</v>
          </cell>
          <cell r="WA189">
            <v>0</v>
          </cell>
          <cell r="WB189">
            <v>0</v>
          </cell>
          <cell r="WC189">
            <v>0</v>
          </cell>
          <cell r="WD189">
            <v>0</v>
          </cell>
          <cell r="WE189">
            <v>0</v>
          </cell>
          <cell r="WF189">
            <v>0</v>
          </cell>
          <cell r="WG189">
            <v>0</v>
          </cell>
          <cell r="WH189">
            <v>0</v>
          </cell>
          <cell r="WI189">
            <v>0</v>
          </cell>
          <cell r="WJ189">
            <v>0</v>
          </cell>
          <cell r="WK189">
            <v>0</v>
          </cell>
          <cell r="WL189">
            <v>0</v>
          </cell>
          <cell r="WM189">
            <v>0</v>
          </cell>
          <cell r="WN189">
            <v>0</v>
          </cell>
          <cell r="WO189">
            <v>19</v>
          </cell>
          <cell r="WP189">
            <v>1</v>
          </cell>
          <cell r="WQ189">
            <v>0</v>
          </cell>
          <cell r="WR189">
            <v>2</v>
          </cell>
          <cell r="WS189">
            <v>2</v>
          </cell>
          <cell r="WT189">
            <v>0</v>
          </cell>
          <cell r="WU189">
            <v>0</v>
          </cell>
          <cell r="WV189">
            <v>0</v>
          </cell>
          <cell r="WW189">
            <v>0</v>
          </cell>
          <cell r="WX189">
            <v>0</v>
          </cell>
          <cell r="WY189">
            <v>2</v>
          </cell>
          <cell r="WZ189">
            <v>0</v>
          </cell>
          <cell r="XA189">
            <v>1</v>
          </cell>
          <cell r="XB189">
            <v>0</v>
          </cell>
          <cell r="XC189">
            <v>0</v>
          </cell>
          <cell r="XD189">
            <v>1</v>
          </cell>
          <cell r="XE189">
            <v>0</v>
          </cell>
          <cell r="XF189">
            <v>0</v>
          </cell>
          <cell r="XG189">
            <v>0</v>
          </cell>
          <cell r="XH189">
            <v>0</v>
          </cell>
          <cell r="XI189">
            <v>0</v>
          </cell>
          <cell r="XJ189">
            <v>2</v>
          </cell>
          <cell r="XK189">
            <v>8</v>
          </cell>
          <cell r="XL189">
            <v>5</v>
          </cell>
          <cell r="XM189">
            <v>6</v>
          </cell>
          <cell r="XN189">
            <v>19</v>
          </cell>
          <cell r="XO189">
            <v>0</v>
          </cell>
          <cell r="XP189">
            <v>0</v>
          </cell>
          <cell r="XQ189">
            <v>0</v>
          </cell>
          <cell r="XR189">
            <v>0</v>
          </cell>
          <cell r="XS189">
            <v>0</v>
          </cell>
          <cell r="XT189">
            <v>0</v>
          </cell>
          <cell r="XU189">
            <v>0</v>
          </cell>
          <cell r="XV189">
            <v>0</v>
          </cell>
          <cell r="XW189">
            <v>2</v>
          </cell>
          <cell r="XX189">
            <v>5</v>
          </cell>
          <cell r="XY189">
            <v>5</v>
          </cell>
          <cell r="XZ189">
            <v>12</v>
          </cell>
          <cell r="YA189">
            <v>0</v>
          </cell>
          <cell r="YB189">
            <v>0</v>
          </cell>
          <cell r="YC189">
            <v>0</v>
          </cell>
          <cell r="YD189">
            <v>0</v>
          </cell>
          <cell r="YE189">
            <v>0</v>
          </cell>
          <cell r="YF189">
            <v>38</v>
          </cell>
          <cell r="YG189">
            <v>1</v>
          </cell>
          <cell r="YH189">
            <v>1</v>
          </cell>
          <cell r="YI189">
            <v>1</v>
          </cell>
          <cell r="YJ189">
            <v>1</v>
          </cell>
          <cell r="YL189">
            <v>1</v>
          </cell>
          <cell r="YM189" t="str">
            <v>A</v>
          </cell>
          <cell r="YN189">
            <v>1</v>
          </cell>
          <cell r="YO189">
            <v>0</v>
          </cell>
          <cell r="YP189">
            <v>1</v>
          </cell>
        </row>
        <row r="190">
          <cell r="B190" t="str">
            <v>ANITA NUR FAUZIAH</v>
          </cell>
          <cell r="C190">
            <v>182232</v>
          </cell>
          <cell r="D190">
            <v>10</v>
          </cell>
          <cell r="E190" t="str">
            <v>ISLAM</v>
          </cell>
          <cell r="F190" t="str">
            <v>PHL</v>
          </cell>
          <cell r="G190" t="str">
            <v>PREPAID</v>
          </cell>
          <cell r="J190">
            <v>21240604</v>
          </cell>
          <cell r="K190">
            <v>570413</v>
          </cell>
          <cell r="L190" t="str">
            <v>PEREMPUAN</v>
          </cell>
          <cell r="M190" t="str">
            <v>AGENT PREPAID</v>
          </cell>
          <cell r="N190" t="str">
            <v>METI PERMAYANTI</v>
          </cell>
          <cell r="O190" t="str">
            <v>RIKA RIANY</v>
          </cell>
          <cell r="Q190">
            <v>0</v>
          </cell>
          <cell r="S190" t="str">
            <v>LP</v>
          </cell>
          <cell r="AB190">
            <v>0.375</v>
          </cell>
          <cell r="AC190">
            <v>22</v>
          </cell>
          <cell r="AD190" t="str">
            <v>H</v>
          </cell>
          <cell r="AM190">
            <v>0.37430555555555556</v>
          </cell>
          <cell r="AN190">
            <v>29</v>
          </cell>
          <cell r="AO190" t="str">
            <v>H</v>
          </cell>
          <cell r="AX190">
            <v>0</v>
          </cell>
          <cell r="AZ190" t="str">
            <v>TLTL</v>
          </cell>
          <cell r="BA190" t="str">
            <v>ERSYANITYA PRIMANITA</v>
          </cell>
          <cell r="BI190">
            <v>0</v>
          </cell>
          <cell r="BK190" t="str">
            <v>LP</v>
          </cell>
          <cell r="BT190">
            <v>0.37777777777777771</v>
          </cell>
          <cell r="BU190">
            <v>28</v>
          </cell>
          <cell r="BV190" t="str">
            <v>TLTM</v>
          </cell>
          <cell r="BW190" t="str">
            <v>ERSYANITYA PRIMANITA</v>
          </cell>
          <cell r="CE190">
            <v>0.37986111111111115</v>
          </cell>
          <cell r="CF190">
            <v>25</v>
          </cell>
          <cell r="CG190" t="str">
            <v>H</v>
          </cell>
          <cell r="CP190">
            <v>0.38958333333333345</v>
          </cell>
          <cell r="CQ190">
            <v>29</v>
          </cell>
          <cell r="CR190" t="str">
            <v>H</v>
          </cell>
          <cell r="DA190">
            <v>0.41666666666666663</v>
          </cell>
          <cell r="DB190">
            <v>32</v>
          </cell>
          <cell r="DC190" t="str">
            <v>H</v>
          </cell>
          <cell r="DL190">
            <v>0.37499999999999994</v>
          </cell>
          <cell r="DM190" t="str">
            <v>34-1</v>
          </cell>
          <cell r="DN190" t="str">
            <v>H</v>
          </cell>
          <cell r="DW190">
            <v>0</v>
          </cell>
          <cell r="DY190" t="str">
            <v>LP</v>
          </cell>
          <cell r="EH190">
            <v>0.37500000000000006</v>
          </cell>
          <cell r="EI190">
            <v>32</v>
          </cell>
          <cell r="EJ190" t="str">
            <v>TLTM</v>
          </cell>
          <cell r="EK190" t="str">
            <v>KINTAN AYU ASYIFA</v>
          </cell>
          <cell r="ES190">
            <v>0.3756944444444445</v>
          </cell>
          <cell r="ET190">
            <v>25</v>
          </cell>
          <cell r="EU190" t="str">
            <v>H</v>
          </cell>
          <cell r="FD190">
            <v>0</v>
          </cell>
          <cell r="FF190" t="str">
            <v>TLTL</v>
          </cell>
          <cell r="FG190" t="str">
            <v>KINTAN AYU ASYIFA</v>
          </cell>
          <cell r="FO190">
            <v>0.37569444444444439</v>
          </cell>
          <cell r="FP190" t="str">
            <v>34-1</v>
          </cell>
          <cell r="FQ190" t="str">
            <v>TDP</v>
          </cell>
          <cell r="FR190" t="str">
            <v>PUTRI ANADIA FEBRIANTY</v>
          </cell>
          <cell r="FS190" t="str">
            <v>NPS</v>
          </cell>
          <cell r="FZ190">
            <v>0</v>
          </cell>
          <cell r="GB190" t="str">
            <v>LP</v>
          </cell>
          <cell r="GK190">
            <v>0.41805555555555557</v>
          </cell>
          <cell r="GL190">
            <v>28</v>
          </cell>
          <cell r="GM190" t="str">
            <v>H</v>
          </cell>
          <cell r="GV190">
            <v>0</v>
          </cell>
          <cell r="GX190" t="str">
            <v>TLPL</v>
          </cell>
          <cell r="GY190" t="str">
            <v>SERELIN ARDIANITA</v>
          </cell>
          <cell r="GZ190" t="str">
            <v>KETEPATAN LOGIN</v>
          </cell>
          <cell r="HG190">
            <v>0</v>
          </cell>
          <cell r="HI190" t="str">
            <v>LP</v>
          </cell>
          <cell r="HR190">
            <v>0.37499999999999994</v>
          </cell>
          <cell r="HS190">
            <v>25</v>
          </cell>
          <cell r="HT190" t="str">
            <v>TLPM</v>
          </cell>
          <cell r="HU190" t="str">
            <v>SERELIN ARDIANITA</v>
          </cell>
          <cell r="HV190" t="str">
            <v>KETEPATAN LOGIN</v>
          </cell>
          <cell r="IC190">
            <v>0.37986111111111115</v>
          </cell>
          <cell r="ID190">
            <v>25</v>
          </cell>
          <cell r="IE190" t="str">
            <v>H</v>
          </cell>
          <cell r="IN190">
            <v>0.41736111111111113</v>
          </cell>
          <cell r="IO190">
            <v>29</v>
          </cell>
          <cell r="IP190" t="str">
            <v>H</v>
          </cell>
          <cell r="JF190">
            <v>0.375</v>
          </cell>
          <cell r="JG190" t="str">
            <v>33-1</v>
          </cell>
          <cell r="JH190" t="str">
            <v>H</v>
          </cell>
          <cell r="JQ190">
            <v>0.4201388888888889</v>
          </cell>
          <cell r="JR190">
            <v>25</v>
          </cell>
          <cell r="JS190" t="str">
            <v>TLTM</v>
          </cell>
          <cell r="JT190" t="str">
            <v>GISNI PUTRI DWI LESTARI</v>
          </cell>
          <cell r="KB190">
            <v>0.41736111111111102</v>
          </cell>
          <cell r="KC190">
            <v>28</v>
          </cell>
          <cell r="KD190" t="str">
            <v>H</v>
          </cell>
          <cell r="KM190">
            <v>0.4201388888888889</v>
          </cell>
          <cell r="KN190">
            <v>32</v>
          </cell>
          <cell r="KO190" t="str">
            <v>H</v>
          </cell>
          <cell r="KX190">
            <v>0</v>
          </cell>
          <cell r="KZ190" t="str">
            <v>LP</v>
          </cell>
          <cell r="LI190">
            <v>0</v>
          </cell>
          <cell r="LK190" t="str">
            <v>TLTL</v>
          </cell>
          <cell r="NB190">
            <v>0</v>
          </cell>
          <cell r="NC190">
            <v>22</v>
          </cell>
          <cell r="ND190">
            <v>29</v>
          </cell>
          <cell r="NE190">
            <v>0</v>
          </cell>
          <cell r="NF190">
            <v>0</v>
          </cell>
          <cell r="NG190">
            <v>28</v>
          </cell>
          <cell r="NH190">
            <v>25</v>
          </cell>
          <cell r="NI190">
            <v>29</v>
          </cell>
          <cell r="NJ190">
            <v>32</v>
          </cell>
          <cell r="NK190" t="str">
            <v>34-1</v>
          </cell>
          <cell r="NL190">
            <v>0</v>
          </cell>
          <cell r="NM190">
            <v>32</v>
          </cell>
          <cell r="NN190">
            <v>25</v>
          </cell>
          <cell r="NO190">
            <v>0</v>
          </cell>
          <cell r="NP190" t="str">
            <v>34-1</v>
          </cell>
          <cell r="NQ190">
            <v>0</v>
          </cell>
          <cell r="NR190">
            <v>28</v>
          </cell>
          <cell r="NS190">
            <v>0</v>
          </cell>
          <cell r="NT190">
            <v>0</v>
          </cell>
          <cell r="NU190">
            <v>25</v>
          </cell>
          <cell r="NV190">
            <v>25</v>
          </cell>
          <cell r="NW190">
            <v>29</v>
          </cell>
          <cell r="NX190" t="str">
            <v>33-1</v>
          </cell>
          <cell r="NY190">
            <v>25</v>
          </cell>
          <cell r="NZ190">
            <v>28</v>
          </cell>
          <cell r="OA190">
            <v>32</v>
          </cell>
          <cell r="OB190">
            <v>0</v>
          </cell>
          <cell r="OC190">
            <v>0</v>
          </cell>
          <cell r="OD190">
            <v>0</v>
          </cell>
          <cell r="OE190">
            <v>0</v>
          </cell>
          <cell r="OF190">
            <v>0</v>
          </cell>
          <cell r="OH190" t="str">
            <v>LP</v>
          </cell>
          <cell r="OI190" t="str">
            <v>H</v>
          </cell>
          <cell r="OJ190" t="str">
            <v>H</v>
          </cell>
          <cell r="OK190" t="str">
            <v>TLTL</v>
          </cell>
          <cell r="OL190" t="str">
            <v>LP</v>
          </cell>
          <cell r="OM190" t="str">
            <v>TLTM</v>
          </cell>
          <cell r="ON190" t="str">
            <v>H</v>
          </cell>
          <cell r="OO190" t="str">
            <v>H</v>
          </cell>
          <cell r="OP190" t="str">
            <v>H</v>
          </cell>
          <cell r="OQ190" t="str">
            <v>H</v>
          </cell>
          <cell r="OR190" t="str">
            <v>LP</v>
          </cell>
          <cell r="OS190" t="str">
            <v>TLTM</v>
          </cell>
          <cell r="OT190" t="str">
            <v>H</v>
          </cell>
          <cell r="OU190" t="str">
            <v>TLTL</v>
          </cell>
          <cell r="OV190" t="str">
            <v>TDP</v>
          </cell>
          <cell r="OW190" t="str">
            <v>LP</v>
          </cell>
          <cell r="OX190" t="str">
            <v>H</v>
          </cell>
          <cell r="OY190" t="str">
            <v>TLPL</v>
          </cell>
          <cell r="OZ190" t="str">
            <v>LP</v>
          </cell>
          <cell r="PA190" t="str">
            <v>TLPM</v>
          </cell>
          <cell r="PB190" t="str">
            <v>H</v>
          </cell>
          <cell r="PC190" t="str">
            <v>H</v>
          </cell>
          <cell r="PD190" t="str">
            <v>H</v>
          </cell>
          <cell r="PE190" t="str">
            <v>TLTM</v>
          </cell>
          <cell r="PF190" t="str">
            <v>H</v>
          </cell>
          <cell r="PG190" t="str">
            <v>H</v>
          </cell>
          <cell r="PH190" t="str">
            <v>LP</v>
          </cell>
          <cell r="PI190" t="str">
            <v>TLTL</v>
          </cell>
          <cell r="PJ190">
            <v>0</v>
          </cell>
          <cell r="PK190">
            <v>0</v>
          </cell>
          <cell r="PL190">
            <v>0</v>
          </cell>
          <cell r="PN190">
            <v>0</v>
          </cell>
          <cell r="PO190">
            <v>0</v>
          </cell>
          <cell r="PP190">
            <v>0</v>
          </cell>
          <cell r="PQ190" t="str">
            <v>ERSYANITYA PRIMANITA</v>
          </cell>
          <cell r="PR190">
            <v>0</v>
          </cell>
          <cell r="PS190" t="str">
            <v>ERSYANITYA PRIMANITA</v>
          </cell>
          <cell r="PT190">
            <v>0</v>
          </cell>
          <cell r="PU190">
            <v>0</v>
          </cell>
          <cell r="PV190">
            <v>0</v>
          </cell>
          <cell r="PW190">
            <v>0</v>
          </cell>
          <cell r="PX190">
            <v>0</v>
          </cell>
          <cell r="PY190" t="str">
            <v>KINTAN AYU ASYIFA</v>
          </cell>
          <cell r="PZ190">
            <v>0</v>
          </cell>
          <cell r="QA190" t="str">
            <v>KINTAN AYU ASYIFA</v>
          </cell>
          <cell r="QB190" t="str">
            <v>PUTRI ANADIA FEBRIANTY</v>
          </cell>
          <cell r="QC190">
            <v>0</v>
          </cell>
          <cell r="QD190">
            <v>0</v>
          </cell>
          <cell r="QE190" t="str">
            <v>SERELIN ARDIANITA</v>
          </cell>
          <cell r="QF190">
            <v>0</v>
          </cell>
          <cell r="QG190" t="str">
            <v>SERELIN ARDIANITA</v>
          </cell>
          <cell r="QH190">
            <v>0</v>
          </cell>
          <cell r="QI190">
            <v>0</v>
          </cell>
          <cell r="QJ190">
            <v>0</v>
          </cell>
          <cell r="QK190" t="str">
            <v>GISNI PUTRI DWI LESTARI</v>
          </cell>
          <cell r="QL190">
            <v>0</v>
          </cell>
          <cell r="QM190">
            <v>0</v>
          </cell>
          <cell r="QN190">
            <v>0</v>
          </cell>
          <cell r="QO190">
            <v>0</v>
          </cell>
          <cell r="QP190">
            <v>0</v>
          </cell>
          <cell r="QQ190">
            <v>0</v>
          </cell>
          <cell r="QR190">
            <v>0</v>
          </cell>
          <cell r="QT190">
            <v>0</v>
          </cell>
          <cell r="QU190">
            <v>0</v>
          </cell>
          <cell r="QV190">
            <v>0</v>
          </cell>
          <cell r="QW190">
            <v>0</v>
          </cell>
          <cell r="QX190">
            <v>0</v>
          </cell>
          <cell r="QY190">
            <v>0</v>
          </cell>
          <cell r="QZ190">
            <v>0</v>
          </cell>
          <cell r="RA190">
            <v>0</v>
          </cell>
          <cell r="RB190">
            <v>0</v>
          </cell>
          <cell r="RC190">
            <v>0</v>
          </cell>
          <cell r="RD190">
            <v>0</v>
          </cell>
          <cell r="RE190">
            <v>0</v>
          </cell>
          <cell r="RF190">
            <v>0</v>
          </cell>
          <cell r="RG190">
            <v>0</v>
          </cell>
          <cell r="RH190" t="str">
            <v>NPS</v>
          </cell>
          <cell r="RI190">
            <v>0</v>
          </cell>
          <cell r="RJ190">
            <v>0</v>
          </cell>
          <cell r="RK190" t="str">
            <v>KETEPATAN LOGIN</v>
          </cell>
          <cell r="RL190">
            <v>0</v>
          </cell>
          <cell r="RM190" t="str">
            <v>KETEPATAN LOGIN</v>
          </cell>
          <cell r="RN190">
            <v>0</v>
          </cell>
          <cell r="RO190">
            <v>0</v>
          </cell>
          <cell r="RP190">
            <v>0</v>
          </cell>
          <cell r="RQ190">
            <v>0</v>
          </cell>
          <cell r="RR190">
            <v>0</v>
          </cell>
          <cell r="RS190">
            <v>0</v>
          </cell>
          <cell r="RT190">
            <v>0</v>
          </cell>
          <cell r="RU190">
            <v>0</v>
          </cell>
          <cell r="RV190">
            <v>0</v>
          </cell>
          <cell r="RW190">
            <v>0</v>
          </cell>
          <cell r="RX190">
            <v>0</v>
          </cell>
          <cell r="RZ190">
            <v>0</v>
          </cell>
          <cell r="SA190">
            <v>0.375</v>
          </cell>
          <cell r="SB190">
            <v>0.37430555555555556</v>
          </cell>
          <cell r="SC190">
            <v>0</v>
          </cell>
          <cell r="SD190">
            <v>0</v>
          </cell>
          <cell r="SE190">
            <v>0.37777777777777771</v>
          </cell>
          <cell r="SF190">
            <v>0.37986111111111115</v>
          </cell>
          <cell r="SG190">
            <v>0.38958333333333345</v>
          </cell>
          <cell r="SH190">
            <v>0.41666666666666663</v>
          </cell>
          <cell r="SI190">
            <v>0.37499999999999994</v>
          </cell>
          <cell r="SJ190">
            <v>0</v>
          </cell>
          <cell r="SK190">
            <v>0.37500000000000006</v>
          </cell>
          <cell r="SL190">
            <v>0.3756944444444445</v>
          </cell>
          <cell r="SM190">
            <v>0</v>
          </cell>
          <cell r="SN190">
            <v>0.37569444444444439</v>
          </cell>
          <cell r="SO190">
            <v>0</v>
          </cell>
          <cell r="SP190">
            <v>0.41805555555555557</v>
          </cell>
          <cell r="SQ190">
            <v>0</v>
          </cell>
          <cell r="SR190">
            <v>0</v>
          </cell>
          <cell r="SS190">
            <v>0.37499999999999994</v>
          </cell>
          <cell r="ST190">
            <v>0.37986111111111115</v>
          </cell>
          <cell r="SU190">
            <v>0.41736111111111113</v>
          </cell>
          <cell r="SV190">
            <v>0.375</v>
          </cell>
          <cell r="SW190">
            <v>0.4201388888888889</v>
          </cell>
          <cell r="SX190">
            <v>0.41736111111111102</v>
          </cell>
          <cell r="SY190">
            <v>0.4201388888888889</v>
          </cell>
          <cell r="SZ190">
            <v>0</v>
          </cell>
          <cell r="TA190">
            <v>0</v>
          </cell>
          <cell r="TB190">
            <v>0</v>
          </cell>
          <cell r="TC190">
            <v>0</v>
          </cell>
          <cell r="TD190">
            <v>0</v>
          </cell>
          <cell r="TF190">
            <v>0</v>
          </cell>
          <cell r="TG190">
            <v>0</v>
          </cell>
          <cell r="TH190">
            <v>0</v>
          </cell>
          <cell r="TI190">
            <v>0</v>
          </cell>
          <cell r="TJ190">
            <v>0</v>
          </cell>
          <cell r="TK190">
            <v>0</v>
          </cell>
          <cell r="TL190">
            <v>0</v>
          </cell>
          <cell r="TM190">
            <v>0</v>
          </cell>
          <cell r="TN190">
            <v>0</v>
          </cell>
          <cell r="TO190">
            <v>0</v>
          </cell>
          <cell r="TP190">
            <v>0</v>
          </cell>
          <cell r="TQ190">
            <v>0</v>
          </cell>
          <cell r="TR190">
            <v>0</v>
          </cell>
          <cell r="TS190">
            <v>0</v>
          </cell>
          <cell r="TT190">
            <v>0</v>
          </cell>
          <cell r="TU190">
            <v>0</v>
          </cell>
          <cell r="TV190">
            <v>0</v>
          </cell>
          <cell r="TW190">
            <v>0</v>
          </cell>
          <cell r="TX190">
            <v>0</v>
          </cell>
          <cell r="TY190">
            <v>0</v>
          </cell>
          <cell r="TZ190">
            <v>0</v>
          </cell>
          <cell r="UA190">
            <v>0</v>
          </cell>
          <cell r="UB190">
            <v>0</v>
          </cell>
          <cell r="UC190">
            <v>0</v>
          </cell>
          <cell r="UD190">
            <v>0</v>
          </cell>
          <cell r="UE190">
            <v>0</v>
          </cell>
          <cell r="UF190">
            <v>0</v>
          </cell>
          <cell r="UG190">
            <v>0</v>
          </cell>
          <cell r="UH190">
            <v>0</v>
          </cell>
          <cell r="UI190">
            <v>0</v>
          </cell>
          <cell r="UJ190">
            <v>0</v>
          </cell>
          <cell r="UL190">
            <v>0</v>
          </cell>
          <cell r="UM190">
            <v>0</v>
          </cell>
          <cell r="UN190">
            <v>0</v>
          </cell>
          <cell r="UO190">
            <v>0</v>
          </cell>
          <cell r="UP190">
            <v>0</v>
          </cell>
          <cell r="UQ190">
            <v>0</v>
          </cell>
          <cell r="UR190">
            <v>0</v>
          </cell>
          <cell r="US190">
            <v>0</v>
          </cell>
          <cell r="UT190">
            <v>0</v>
          </cell>
          <cell r="UU190">
            <v>0</v>
          </cell>
          <cell r="UV190">
            <v>0</v>
          </cell>
          <cell r="UW190">
            <v>0</v>
          </cell>
          <cell r="UX190">
            <v>0</v>
          </cell>
          <cell r="UY190">
            <v>0</v>
          </cell>
          <cell r="UZ190">
            <v>0</v>
          </cell>
          <cell r="VA190">
            <v>0</v>
          </cell>
          <cell r="VB190">
            <v>0</v>
          </cell>
          <cell r="VC190">
            <v>0</v>
          </cell>
          <cell r="VD190">
            <v>0</v>
          </cell>
          <cell r="VE190">
            <v>0</v>
          </cell>
          <cell r="VF190">
            <v>0</v>
          </cell>
          <cell r="VG190">
            <v>0</v>
          </cell>
          <cell r="VH190">
            <v>0</v>
          </cell>
          <cell r="VI190">
            <v>0</v>
          </cell>
          <cell r="VJ190">
            <v>0</v>
          </cell>
          <cell r="VK190">
            <v>0</v>
          </cell>
          <cell r="VL190">
            <v>0</v>
          </cell>
          <cell r="VM190">
            <v>0</v>
          </cell>
          <cell r="VN190">
            <v>0</v>
          </cell>
          <cell r="VO190">
            <v>0</v>
          </cell>
          <cell r="VP190">
            <v>0</v>
          </cell>
          <cell r="VR190">
            <v>18</v>
          </cell>
          <cell r="VS190">
            <v>28</v>
          </cell>
          <cell r="VT190">
            <v>18</v>
          </cell>
          <cell r="VU190">
            <v>18</v>
          </cell>
          <cell r="VV190">
            <v>10</v>
          </cell>
          <cell r="VW190">
            <v>0</v>
          </cell>
          <cell r="VX190">
            <v>0</v>
          </cell>
          <cell r="VY190">
            <v>0</v>
          </cell>
          <cell r="VZ190">
            <v>0</v>
          </cell>
          <cell r="WA190">
            <v>0</v>
          </cell>
          <cell r="WB190">
            <v>0</v>
          </cell>
          <cell r="WC190">
            <v>0</v>
          </cell>
          <cell r="WD190">
            <v>0</v>
          </cell>
          <cell r="WE190">
            <v>0</v>
          </cell>
          <cell r="WF190">
            <v>0</v>
          </cell>
          <cell r="WG190">
            <v>0</v>
          </cell>
          <cell r="WH190">
            <v>0</v>
          </cell>
          <cell r="WI190">
            <v>0</v>
          </cell>
          <cell r="WJ190">
            <v>0</v>
          </cell>
          <cell r="WK190">
            <v>0</v>
          </cell>
          <cell r="WL190">
            <v>0</v>
          </cell>
          <cell r="WM190">
            <v>0</v>
          </cell>
          <cell r="WN190">
            <v>0</v>
          </cell>
          <cell r="WO190">
            <v>3</v>
          </cell>
          <cell r="WP190">
            <v>0</v>
          </cell>
          <cell r="WQ190">
            <v>0</v>
          </cell>
          <cell r="WR190">
            <v>1</v>
          </cell>
          <cell r="WS190">
            <v>1</v>
          </cell>
          <cell r="WT190">
            <v>1</v>
          </cell>
          <cell r="WU190">
            <v>1</v>
          </cell>
          <cell r="WV190">
            <v>3</v>
          </cell>
          <cell r="WW190">
            <v>3</v>
          </cell>
          <cell r="WX190">
            <v>8</v>
          </cell>
          <cell r="WY190">
            <v>3</v>
          </cell>
          <cell r="WZ190">
            <v>0</v>
          </cell>
          <cell r="XA190">
            <v>2</v>
          </cell>
          <cell r="XB190">
            <v>0</v>
          </cell>
          <cell r="XC190">
            <v>0</v>
          </cell>
          <cell r="XD190">
            <v>0</v>
          </cell>
          <cell r="XE190">
            <v>1</v>
          </cell>
          <cell r="XF190">
            <v>0</v>
          </cell>
          <cell r="XG190">
            <v>0</v>
          </cell>
          <cell r="XH190">
            <v>0</v>
          </cell>
          <cell r="XI190">
            <v>0</v>
          </cell>
          <cell r="XJ190">
            <v>3</v>
          </cell>
          <cell r="XK190">
            <v>7</v>
          </cell>
          <cell r="XL190">
            <v>5</v>
          </cell>
          <cell r="XM190">
            <v>6</v>
          </cell>
          <cell r="XN190">
            <v>18</v>
          </cell>
          <cell r="XO190">
            <v>0</v>
          </cell>
          <cell r="XP190">
            <v>0</v>
          </cell>
          <cell r="XQ190">
            <v>0</v>
          </cell>
          <cell r="XR190">
            <v>0</v>
          </cell>
          <cell r="XS190">
            <v>0</v>
          </cell>
          <cell r="XT190">
            <v>0</v>
          </cell>
          <cell r="XU190">
            <v>0</v>
          </cell>
          <cell r="XV190">
            <v>0</v>
          </cell>
          <cell r="XW190">
            <v>2</v>
          </cell>
          <cell r="XX190">
            <v>3</v>
          </cell>
          <cell r="XY190">
            <v>3</v>
          </cell>
          <cell r="XZ190">
            <v>8</v>
          </cell>
          <cell r="YA190">
            <v>0</v>
          </cell>
          <cell r="YB190">
            <v>0</v>
          </cell>
          <cell r="YC190">
            <v>0</v>
          </cell>
          <cell r="YD190">
            <v>0</v>
          </cell>
          <cell r="YE190">
            <v>0</v>
          </cell>
          <cell r="YF190">
            <v>36</v>
          </cell>
          <cell r="YG190">
            <v>1</v>
          </cell>
          <cell r="YH190">
            <v>1</v>
          </cell>
          <cell r="YI190">
            <v>1</v>
          </cell>
          <cell r="YJ190">
            <v>1</v>
          </cell>
          <cell r="YL190">
            <v>1</v>
          </cell>
          <cell r="YM190" t="str">
            <v>A</v>
          </cell>
          <cell r="YN190">
            <v>1</v>
          </cell>
          <cell r="YO190">
            <v>0</v>
          </cell>
          <cell r="YP190">
            <v>1</v>
          </cell>
        </row>
        <row r="191">
          <cell r="B191" t="str">
            <v>MUKHLIS SHOHIBUDIN</v>
          </cell>
          <cell r="C191">
            <v>182234</v>
          </cell>
          <cell r="D191">
            <v>10</v>
          </cell>
          <cell r="E191" t="str">
            <v>ISLAM</v>
          </cell>
          <cell r="F191" t="str">
            <v>PHL</v>
          </cell>
          <cell r="G191" t="str">
            <v>PREPAID</v>
          </cell>
          <cell r="J191">
            <v>21240606</v>
          </cell>
          <cell r="K191">
            <v>570415</v>
          </cell>
          <cell r="L191" t="str">
            <v>PEREMPUAN</v>
          </cell>
          <cell r="M191" t="str">
            <v>AGENT PREPAID</v>
          </cell>
          <cell r="N191" t="str">
            <v>ADITYA ROY WICAKSONO</v>
          </cell>
          <cell r="O191" t="str">
            <v>AAN YANUAR</v>
          </cell>
          <cell r="Q191">
            <v>0.37222222222222223</v>
          </cell>
          <cell r="R191">
            <v>82</v>
          </cell>
          <cell r="S191" t="str">
            <v>H</v>
          </cell>
          <cell r="AB191">
            <v>2.0833333333333259E-3</v>
          </cell>
          <cell r="AD191" t="str">
            <v>LP</v>
          </cell>
          <cell r="AM191">
            <v>0.36666666666666681</v>
          </cell>
          <cell r="AN191">
            <v>58</v>
          </cell>
          <cell r="AO191" t="str">
            <v>H</v>
          </cell>
          <cell r="AX191">
            <v>0.37499999999999994</v>
          </cell>
          <cell r="AY191">
            <v>68</v>
          </cell>
          <cell r="AZ191" t="str">
            <v>H</v>
          </cell>
          <cell r="BI191">
            <v>0</v>
          </cell>
          <cell r="BK191" t="str">
            <v>LP</v>
          </cell>
          <cell r="BT191">
            <v>0</v>
          </cell>
          <cell r="BV191" t="str">
            <v>LP</v>
          </cell>
          <cell r="CE191">
            <v>0</v>
          </cell>
          <cell r="CG191" t="str">
            <v>LP</v>
          </cell>
          <cell r="CP191">
            <v>0</v>
          </cell>
          <cell r="CR191" t="str">
            <v>R</v>
          </cell>
          <cell r="CW191" t="str">
            <v>EOC per tgl 8/2/2022</v>
          </cell>
          <cell r="DA191">
            <v>0</v>
          </cell>
          <cell r="DC191" t="str">
            <v>R</v>
          </cell>
          <cell r="DL191">
            <v>0</v>
          </cell>
          <cell r="DN191" t="str">
            <v>R</v>
          </cell>
          <cell r="DW191">
            <v>0</v>
          </cell>
          <cell r="DY191" t="str">
            <v>R</v>
          </cell>
          <cell r="EH191">
            <v>0</v>
          </cell>
          <cell r="EJ191" t="str">
            <v>LP</v>
          </cell>
          <cell r="ES191">
            <v>0</v>
          </cell>
          <cell r="EU191" t="str">
            <v>LP</v>
          </cell>
          <cell r="FD191">
            <v>0</v>
          </cell>
          <cell r="FF191" t="str">
            <v>R</v>
          </cell>
          <cell r="FO191">
            <v>0</v>
          </cell>
          <cell r="FQ191" t="str">
            <v>R</v>
          </cell>
          <cell r="FZ191">
            <v>0</v>
          </cell>
          <cell r="GB191" t="str">
            <v>R</v>
          </cell>
          <cell r="GK191">
            <v>0</v>
          </cell>
          <cell r="GM191" t="str">
            <v>R</v>
          </cell>
          <cell r="GV191">
            <v>0</v>
          </cell>
          <cell r="GX191" t="str">
            <v>LP</v>
          </cell>
          <cell r="HG191">
            <v>0</v>
          </cell>
          <cell r="HI191" t="str">
            <v>R</v>
          </cell>
          <cell r="HR191">
            <v>0</v>
          </cell>
          <cell r="HT191" t="str">
            <v>R</v>
          </cell>
          <cell r="IC191">
            <v>0</v>
          </cell>
          <cell r="ID191">
            <v>0</v>
          </cell>
          <cell r="IN191">
            <v>0</v>
          </cell>
          <cell r="JF191">
            <v>0</v>
          </cell>
          <cell r="JG191">
            <v>0</v>
          </cell>
          <cell r="JQ191">
            <v>0</v>
          </cell>
          <cell r="JR191">
            <v>0</v>
          </cell>
          <cell r="KB191">
            <v>0</v>
          </cell>
          <cell r="KC191">
            <v>0</v>
          </cell>
          <cell r="KM191">
            <v>0</v>
          </cell>
          <cell r="KN191">
            <v>0</v>
          </cell>
          <cell r="KX191">
            <v>0</v>
          </cell>
          <cell r="KY191">
            <v>0</v>
          </cell>
          <cell r="LI191">
            <v>0</v>
          </cell>
          <cell r="LJ191">
            <v>0</v>
          </cell>
          <cell r="NB191">
            <v>82</v>
          </cell>
          <cell r="NC191">
            <v>0</v>
          </cell>
          <cell r="ND191">
            <v>58</v>
          </cell>
          <cell r="NE191">
            <v>68</v>
          </cell>
          <cell r="NF191">
            <v>0</v>
          </cell>
          <cell r="NG191">
            <v>0</v>
          </cell>
          <cell r="NH191">
            <v>0</v>
          </cell>
          <cell r="NI191">
            <v>0</v>
          </cell>
          <cell r="NJ191">
            <v>0</v>
          </cell>
          <cell r="NK191">
            <v>0</v>
          </cell>
          <cell r="NL191">
            <v>0</v>
          </cell>
          <cell r="NM191">
            <v>0</v>
          </cell>
          <cell r="NN191">
            <v>0</v>
          </cell>
          <cell r="NO191">
            <v>0</v>
          </cell>
          <cell r="NP191">
            <v>0</v>
          </cell>
          <cell r="NQ191">
            <v>0</v>
          </cell>
          <cell r="NR191">
            <v>0</v>
          </cell>
          <cell r="NS191">
            <v>0</v>
          </cell>
          <cell r="NT191">
            <v>0</v>
          </cell>
          <cell r="NU191">
            <v>0</v>
          </cell>
          <cell r="NV191">
            <v>0</v>
          </cell>
          <cell r="NW191">
            <v>0</v>
          </cell>
          <cell r="NX191">
            <v>0</v>
          </cell>
          <cell r="NY191">
            <v>0</v>
          </cell>
          <cell r="NZ191">
            <v>0</v>
          </cell>
          <cell r="OA191">
            <v>0</v>
          </cell>
          <cell r="OB191">
            <v>0</v>
          </cell>
          <cell r="OC191">
            <v>0</v>
          </cell>
          <cell r="OD191">
            <v>0</v>
          </cell>
          <cell r="OE191">
            <v>0</v>
          </cell>
          <cell r="OF191">
            <v>0</v>
          </cell>
          <cell r="OH191" t="str">
            <v>H</v>
          </cell>
          <cell r="OI191" t="str">
            <v>LP</v>
          </cell>
          <cell r="OJ191" t="str">
            <v>H</v>
          </cell>
          <cell r="OK191" t="str">
            <v>H</v>
          </cell>
          <cell r="OL191" t="str">
            <v>LP</v>
          </cell>
          <cell r="OM191" t="str">
            <v>LP</v>
          </cell>
          <cell r="ON191" t="str">
            <v>LP</v>
          </cell>
          <cell r="OO191" t="str">
            <v>R</v>
          </cell>
          <cell r="OP191" t="str">
            <v>R</v>
          </cell>
          <cell r="OQ191" t="str">
            <v>R</v>
          </cell>
          <cell r="OR191" t="str">
            <v>R</v>
          </cell>
          <cell r="OS191" t="str">
            <v>LP</v>
          </cell>
          <cell r="OT191" t="str">
            <v>LP</v>
          </cell>
          <cell r="OU191" t="str">
            <v>R</v>
          </cell>
          <cell r="OV191" t="str">
            <v>R</v>
          </cell>
          <cell r="OW191" t="str">
            <v>R</v>
          </cell>
          <cell r="OX191" t="str">
            <v>R</v>
          </cell>
          <cell r="OY191" t="str">
            <v>LP</v>
          </cell>
          <cell r="OZ191" t="str">
            <v>R</v>
          </cell>
          <cell r="PA191" t="str">
            <v>R</v>
          </cell>
          <cell r="PB191">
            <v>0</v>
          </cell>
          <cell r="PC191">
            <v>0</v>
          </cell>
          <cell r="PD191">
            <v>0</v>
          </cell>
          <cell r="PE191">
            <v>0</v>
          </cell>
          <cell r="PF191">
            <v>0</v>
          </cell>
          <cell r="PG191">
            <v>0</v>
          </cell>
          <cell r="PH191">
            <v>0</v>
          </cell>
          <cell r="PI191">
            <v>0</v>
          </cell>
          <cell r="PJ191">
            <v>0</v>
          </cell>
          <cell r="PK191">
            <v>0</v>
          </cell>
          <cell r="PL191">
            <v>0</v>
          </cell>
          <cell r="PN191">
            <v>0</v>
          </cell>
          <cell r="PO191">
            <v>0</v>
          </cell>
          <cell r="PP191">
            <v>0</v>
          </cell>
          <cell r="PQ191">
            <v>0</v>
          </cell>
          <cell r="PR191">
            <v>0</v>
          </cell>
          <cell r="PS191">
            <v>0</v>
          </cell>
          <cell r="PT191">
            <v>0</v>
          </cell>
          <cell r="PU191">
            <v>0</v>
          </cell>
          <cell r="PV191">
            <v>0</v>
          </cell>
          <cell r="PW191">
            <v>0</v>
          </cell>
          <cell r="PX191">
            <v>0</v>
          </cell>
          <cell r="PY191">
            <v>0</v>
          </cell>
          <cell r="PZ191">
            <v>0</v>
          </cell>
          <cell r="QA191">
            <v>0</v>
          </cell>
          <cell r="QB191">
            <v>0</v>
          </cell>
          <cell r="QC191">
            <v>0</v>
          </cell>
          <cell r="QD191">
            <v>0</v>
          </cell>
          <cell r="QE191">
            <v>0</v>
          </cell>
          <cell r="QF191">
            <v>0</v>
          </cell>
          <cell r="QG191">
            <v>0</v>
          </cell>
          <cell r="QH191">
            <v>0</v>
          </cell>
          <cell r="QI191">
            <v>0</v>
          </cell>
          <cell r="QJ191">
            <v>0</v>
          </cell>
          <cell r="QK191">
            <v>0</v>
          </cell>
          <cell r="QL191">
            <v>0</v>
          </cell>
          <cell r="QM191">
            <v>0</v>
          </cell>
          <cell r="QN191">
            <v>0</v>
          </cell>
          <cell r="QO191">
            <v>0</v>
          </cell>
          <cell r="QP191">
            <v>0</v>
          </cell>
          <cell r="QQ191">
            <v>0</v>
          </cell>
          <cell r="QR191">
            <v>0</v>
          </cell>
          <cell r="QT191">
            <v>0</v>
          </cell>
          <cell r="QU191">
            <v>0</v>
          </cell>
          <cell r="QV191">
            <v>0</v>
          </cell>
          <cell r="QW191">
            <v>0</v>
          </cell>
          <cell r="QX191">
            <v>0</v>
          </cell>
          <cell r="QY191">
            <v>0</v>
          </cell>
          <cell r="QZ191">
            <v>0</v>
          </cell>
          <cell r="RA191">
            <v>0</v>
          </cell>
          <cell r="RB191">
            <v>0</v>
          </cell>
          <cell r="RC191">
            <v>0</v>
          </cell>
          <cell r="RD191">
            <v>0</v>
          </cell>
          <cell r="RE191">
            <v>0</v>
          </cell>
          <cell r="RF191">
            <v>0</v>
          </cell>
          <cell r="RG191">
            <v>0</v>
          </cell>
          <cell r="RH191">
            <v>0</v>
          </cell>
          <cell r="RI191">
            <v>0</v>
          </cell>
          <cell r="RJ191">
            <v>0</v>
          </cell>
          <cell r="RK191">
            <v>0</v>
          </cell>
          <cell r="RL191">
            <v>0</v>
          </cell>
          <cell r="RM191">
            <v>0</v>
          </cell>
          <cell r="RN191">
            <v>0</v>
          </cell>
          <cell r="RO191">
            <v>0</v>
          </cell>
          <cell r="RP191">
            <v>0</v>
          </cell>
          <cell r="RQ191">
            <v>0</v>
          </cell>
          <cell r="RR191">
            <v>0</v>
          </cell>
          <cell r="RS191">
            <v>0</v>
          </cell>
          <cell r="RT191">
            <v>0</v>
          </cell>
          <cell r="RU191">
            <v>0</v>
          </cell>
          <cell r="RV191">
            <v>0</v>
          </cell>
          <cell r="RW191">
            <v>0</v>
          </cell>
          <cell r="RX191">
            <v>0</v>
          </cell>
          <cell r="RZ191">
            <v>0.37222222222222223</v>
          </cell>
          <cell r="SA191">
            <v>2.0833333333333259E-3</v>
          </cell>
          <cell r="SB191">
            <v>0.36666666666666681</v>
          </cell>
          <cell r="SC191">
            <v>0.37499999999999994</v>
          </cell>
          <cell r="SD191">
            <v>0</v>
          </cell>
          <cell r="SE191">
            <v>0</v>
          </cell>
          <cell r="SF191">
            <v>0</v>
          </cell>
          <cell r="SG191">
            <v>0</v>
          </cell>
          <cell r="SH191">
            <v>0</v>
          </cell>
          <cell r="SI191">
            <v>0</v>
          </cell>
          <cell r="SJ191">
            <v>0</v>
          </cell>
          <cell r="SK191">
            <v>0</v>
          </cell>
          <cell r="SL191">
            <v>0</v>
          </cell>
          <cell r="SM191">
            <v>0</v>
          </cell>
          <cell r="SN191">
            <v>0</v>
          </cell>
          <cell r="SO191">
            <v>0</v>
          </cell>
          <cell r="SP191">
            <v>0</v>
          </cell>
          <cell r="SQ191">
            <v>0</v>
          </cell>
          <cell r="SR191">
            <v>0</v>
          </cell>
          <cell r="SS191">
            <v>0</v>
          </cell>
          <cell r="ST191">
            <v>0</v>
          </cell>
          <cell r="SU191">
            <v>0</v>
          </cell>
          <cell r="SV191">
            <v>0</v>
          </cell>
          <cell r="SW191">
            <v>0</v>
          </cell>
          <cell r="SX191">
            <v>0</v>
          </cell>
          <cell r="SY191">
            <v>0</v>
          </cell>
          <cell r="SZ191">
            <v>0</v>
          </cell>
          <cell r="TA191">
            <v>0</v>
          </cell>
          <cell r="TB191">
            <v>0</v>
          </cell>
          <cell r="TC191">
            <v>0</v>
          </cell>
          <cell r="TD191">
            <v>0</v>
          </cell>
          <cell r="TF191">
            <v>0</v>
          </cell>
          <cell r="TG191">
            <v>0</v>
          </cell>
          <cell r="TH191">
            <v>0</v>
          </cell>
          <cell r="TI191">
            <v>0</v>
          </cell>
          <cell r="TJ191">
            <v>0</v>
          </cell>
          <cell r="TK191">
            <v>0</v>
          </cell>
          <cell r="TL191">
            <v>0</v>
          </cell>
          <cell r="TM191">
            <v>0</v>
          </cell>
          <cell r="TN191">
            <v>0</v>
          </cell>
          <cell r="TO191">
            <v>0</v>
          </cell>
          <cell r="TP191">
            <v>0</v>
          </cell>
          <cell r="TQ191">
            <v>0</v>
          </cell>
          <cell r="TR191">
            <v>0</v>
          </cell>
          <cell r="TS191">
            <v>0</v>
          </cell>
          <cell r="TT191">
            <v>0</v>
          </cell>
          <cell r="TU191">
            <v>0</v>
          </cell>
          <cell r="TV191">
            <v>0</v>
          </cell>
          <cell r="TW191">
            <v>0</v>
          </cell>
          <cell r="TX191">
            <v>0</v>
          </cell>
          <cell r="TY191">
            <v>0</v>
          </cell>
          <cell r="TZ191">
            <v>0</v>
          </cell>
          <cell r="UA191">
            <v>0</v>
          </cell>
          <cell r="UB191">
            <v>0</v>
          </cell>
          <cell r="UC191">
            <v>0</v>
          </cell>
          <cell r="UD191">
            <v>0</v>
          </cell>
          <cell r="UE191">
            <v>0</v>
          </cell>
          <cell r="UF191">
            <v>0</v>
          </cell>
          <cell r="UG191">
            <v>0</v>
          </cell>
          <cell r="UH191">
            <v>0</v>
          </cell>
          <cell r="UI191">
            <v>0</v>
          </cell>
          <cell r="UJ191">
            <v>0</v>
          </cell>
          <cell r="UL191">
            <v>0</v>
          </cell>
          <cell r="UM191">
            <v>0</v>
          </cell>
          <cell r="UN191">
            <v>0</v>
          </cell>
          <cell r="UO191">
            <v>0</v>
          </cell>
          <cell r="UP191">
            <v>0</v>
          </cell>
          <cell r="UQ191">
            <v>0</v>
          </cell>
          <cell r="UR191">
            <v>0</v>
          </cell>
          <cell r="US191">
            <v>0</v>
          </cell>
          <cell r="UT191">
            <v>0</v>
          </cell>
          <cell r="UU191">
            <v>0</v>
          </cell>
          <cell r="UV191">
            <v>0</v>
          </cell>
          <cell r="UW191">
            <v>0</v>
          </cell>
          <cell r="UX191">
            <v>0</v>
          </cell>
          <cell r="UY191">
            <v>0</v>
          </cell>
          <cell r="UZ191">
            <v>0</v>
          </cell>
          <cell r="VA191">
            <v>0</v>
          </cell>
          <cell r="VB191">
            <v>0</v>
          </cell>
          <cell r="VC191">
            <v>0</v>
          </cell>
          <cell r="VD191">
            <v>0</v>
          </cell>
          <cell r="VE191">
            <v>0</v>
          </cell>
          <cell r="VF191">
            <v>0</v>
          </cell>
          <cell r="VG191">
            <v>0</v>
          </cell>
          <cell r="VH191">
            <v>0</v>
          </cell>
          <cell r="VI191">
            <v>0</v>
          </cell>
          <cell r="VJ191">
            <v>0</v>
          </cell>
          <cell r="VK191">
            <v>0</v>
          </cell>
          <cell r="VL191">
            <v>0</v>
          </cell>
          <cell r="VM191">
            <v>0</v>
          </cell>
          <cell r="VN191">
            <v>0</v>
          </cell>
          <cell r="VO191">
            <v>0</v>
          </cell>
          <cell r="VP191">
            <v>0</v>
          </cell>
          <cell r="VR191">
            <v>13</v>
          </cell>
          <cell r="VS191">
            <v>20</v>
          </cell>
          <cell r="VT191">
            <v>3</v>
          </cell>
          <cell r="VU191">
            <v>3</v>
          </cell>
          <cell r="VV191">
            <v>7</v>
          </cell>
          <cell r="VW191">
            <v>0</v>
          </cell>
          <cell r="VX191">
            <v>0</v>
          </cell>
          <cell r="VY191">
            <v>0</v>
          </cell>
          <cell r="VZ191">
            <v>0</v>
          </cell>
          <cell r="WA191">
            <v>0</v>
          </cell>
          <cell r="WB191">
            <v>0</v>
          </cell>
          <cell r="WC191">
            <v>0</v>
          </cell>
          <cell r="WD191">
            <v>0</v>
          </cell>
          <cell r="WE191">
            <v>0</v>
          </cell>
          <cell r="WF191">
            <v>0</v>
          </cell>
          <cell r="WG191">
            <v>0</v>
          </cell>
          <cell r="WH191">
            <v>0</v>
          </cell>
          <cell r="WI191">
            <v>0</v>
          </cell>
          <cell r="WJ191">
            <v>0</v>
          </cell>
          <cell r="WK191">
            <v>0</v>
          </cell>
          <cell r="WL191">
            <v>10</v>
          </cell>
          <cell r="WM191">
            <v>0</v>
          </cell>
          <cell r="WN191">
            <v>10</v>
          </cell>
          <cell r="WO191">
            <v>3</v>
          </cell>
          <cell r="WP191">
            <v>0</v>
          </cell>
          <cell r="WQ191">
            <v>0</v>
          </cell>
          <cell r="WR191">
            <v>0</v>
          </cell>
          <cell r="WS191">
            <v>0</v>
          </cell>
          <cell r="WT191">
            <v>0</v>
          </cell>
          <cell r="WU191">
            <v>0</v>
          </cell>
          <cell r="WV191">
            <v>0</v>
          </cell>
          <cell r="WW191">
            <v>0</v>
          </cell>
          <cell r="WX191">
            <v>0</v>
          </cell>
          <cell r="WY191">
            <v>0</v>
          </cell>
          <cell r="WZ191">
            <v>0</v>
          </cell>
          <cell r="XA191">
            <v>0</v>
          </cell>
          <cell r="XB191">
            <v>0</v>
          </cell>
          <cell r="XC191">
            <v>0</v>
          </cell>
          <cell r="XD191">
            <v>0</v>
          </cell>
          <cell r="XE191">
            <v>0</v>
          </cell>
          <cell r="XF191">
            <v>0</v>
          </cell>
          <cell r="XG191">
            <v>0</v>
          </cell>
          <cell r="XH191">
            <v>0</v>
          </cell>
          <cell r="XI191">
            <v>0</v>
          </cell>
          <cell r="XJ191">
            <v>0</v>
          </cell>
          <cell r="XK191">
            <v>3</v>
          </cell>
          <cell r="XL191">
            <v>0</v>
          </cell>
          <cell r="XM191">
            <v>0</v>
          </cell>
          <cell r="XN191">
            <v>3</v>
          </cell>
          <cell r="XO191">
            <v>0</v>
          </cell>
          <cell r="XP191">
            <v>0</v>
          </cell>
          <cell r="XQ191">
            <v>0</v>
          </cell>
          <cell r="XR191">
            <v>0</v>
          </cell>
          <cell r="XS191">
            <v>0</v>
          </cell>
          <cell r="XT191">
            <v>0</v>
          </cell>
          <cell r="XU191">
            <v>0</v>
          </cell>
          <cell r="XV191">
            <v>0</v>
          </cell>
          <cell r="XW191">
            <v>4</v>
          </cell>
          <cell r="XX191">
            <v>3</v>
          </cell>
          <cell r="XY191">
            <v>3</v>
          </cell>
          <cell r="XZ191">
            <v>10</v>
          </cell>
          <cell r="YA191">
            <v>0</v>
          </cell>
          <cell r="YB191">
            <v>0</v>
          </cell>
          <cell r="YC191">
            <v>0</v>
          </cell>
          <cell r="YD191">
            <v>0</v>
          </cell>
          <cell r="YE191">
            <v>0</v>
          </cell>
          <cell r="YF191">
            <v>6</v>
          </cell>
          <cell r="YG191">
            <v>1</v>
          </cell>
          <cell r="YH191">
            <v>1</v>
          </cell>
          <cell r="YI191">
            <v>1</v>
          </cell>
          <cell r="YJ191">
            <v>1</v>
          </cell>
          <cell r="YL191">
            <v>1</v>
          </cell>
          <cell r="YM191" t="str">
            <v>A</v>
          </cell>
          <cell r="YN191">
            <v>1</v>
          </cell>
          <cell r="YO191">
            <v>10</v>
          </cell>
          <cell r="YP191">
            <v>1</v>
          </cell>
        </row>
        <row r="192">
          <cell r="B192" t="str">
            <v>ANCEU IMAN FIRMANSYAH</v>
          </cell>
          <cell r="C192">
            <v>182915</v>
          </cell>
          <cell r="D192">
            <v>11</v>
          </cell>
          <cell r="E192" t="str">
            <v>ISLAM</v>
          </cell>
          <cell r="F192" t="str">
            <v>PHL</v>
          </cell>
          <cell r="G192" t="str">
            <v>PREPAID</v>
          </cell>
          <cell r="J192">
            <v>21240694</v>
          </cell>
          <cell r="K192">
            <v>570419</v>
          </cell>
          <cell r="L192" t="str">
            <v>LAKI-LAKI</v>
          </cell>
          <cell r="M192" t="str">
            <v>AGENT PREPAID</v>
          </cell>
          <cell r="N192" t="str">
            <v>IMAN RINALDI</v>
          </cell>
          <cell r="O192" t="str">
            <v>RIKA RIANY</v>
          </cell>
          <cell r="Q192">
            <v>0.37569444444444455</v>
          </cell>
          <cell r="R192">
            <v>56</v>
          </cell>
          <cell r="S192" t="str">
            <v>H</v>
          </cell>
          <cell r="AB192">
            <v>0.36875000000000002</v>
          </cell>
          <cell r="AC192">
            <v>60</v>
          </cell>
          <cell r="AD192" t="str">
            <v>H</v>
          </cell>
          <cell r="AM192">
            <v>0.36944444444444441</v>
          </cell>
          <cell r="AN192">
            <v>84</v>
          </cell>
          <cell r="AO192" t="str">
            <v>H</v>
          </cell>
          <cell r="AX192">
            <v>0</v>
          </cell>
          <cell r="AZ192" t="str">
            <v>LL</v>
          </cell>
          <cell r="BI192">
            <v>0.19999999999999996</v>
          </cell>
          <cell r="BK192" t="str">
            <v>LM</v>
          </cell>
          <cell r="BT192">
            <v>0.37847222222222232</v>
          </cell>
          <cell r="BU192">
            <v>56</v>
          </cell>
          <cell r="BV192" t="str">
            <v>H</v>
          </cell>
          <cell r="CE192">
            <v>0.36875000000000019</v>
          </cell>
          <cell r="CF192">
            <v>64</v>
          </cell>
          <cell r="CG192" t="str">
            <v>H</v>
          </cell>
          <cell r="CP192">
            <v>0.37569444444444444</v>
          </cell>
          <cell r="CQ192">
            <v>84</v>
          </cell>
          <cell r="CR192" t="str">
            <v>H</v>
          </cell>
          <cell r="DA192">
            <v>0</v>
          </cell>
          <cell r="DC192" t="str">
            <v>LL</v>
          </cell>
          <cell r="DL192">
            <v>0.37152777777777768</v>
          </cell>
          <cell r="DM192">
            <v>58</v>
          </cell>
          <cell r="DN192" t="str">
            <v>H</v>
          </cell>
          <cell r="DW192">
            <v>0.3701388888888888</v>
          </cell>
          <cell r="DX192">
            <v>62</v>
          </cell>
          <cell r="DY192" t="str">
            <v>H</v>
          </cell>
          <cell r="EH192">
            <v>0.37569444444444439</v>
          </cell>
          <cell r="EI192">
            <v>68</v>
          </cell>
          <cell r="EJ192" t="str">
            <v>TDP</v>
          </cell>
          <cell r="EK192" t="str">
            <v>MOHAMMAD FAKHRUDDIN</v>
          </cell>
          <cell r="EL192" t="str">
            <v>FCR</v>
          </cell>
          <cell r="ES192">
            <v>0</v>
          </cell>
          <cell r="EU192" t="str">
            <v>LL</v>
          </cell>
          <cell r="FD192">
            <v>0</v>
          </cell>
          <cell r="FF192" t="str">
            <v>LL</v>
          </cell>
          <cell r="FO192">
            <v>0.38055555555555554</v>
          </cell>
          <cell r="FP192">
            <v>52</v>
          </cell>
          <cell r="FQ192" t="str">
            <v>H</v>
          </cell>
          <cell r="FZ192">
            <v>0.37569444444444444</v>
          </cell>
          <cell r="GA192">
            <v>58</v>
          </cell>
          <cell r="GB192" t="str">
            <v>H</v>
          </cell>
          <cell r="GK192">
            <v>0.36944444444444446</v>
          </cell>
          <cell r="GL192">
            <v>58</v>
          </cell>
          <cell r="GM192" t="str">
            <v>H</v>
          </cell>
          <cell r="GV192">
            <v>0.29513888888888884</v>
          </cell>
          <cell r="GW192">
            <v>60</v>
          </cell>
          <cell r="GX192" t="str">
            <v>IMP</v>
          </cell>
          <cell r="HB192" t="str">
            <v>DEMAM</v>
          </cell>
          <cell r="HG192">
            <v>0</v>
          </cell>
          <cell r="HI192" t="str">
            <v>LL</v>
          </cell>
          <cell r="HR192">
            <v>0</v>
          </cell>
          <cell r="HT192" t="str">
            <v>LL</v>
          </cell>
          <cell r="IC192">
            <v>0</v>
          </cell>
          <cell r="IE192" t="str">
            <v>LL</v>
          </cell>
          <cell r="IN192">
            <v>0.4201388888888889</v>
          </cell>
          <cell r="IO192">
            <v>56</v>
          </cell>
          <cell r="IP192" t="str">
            <v>H</v>
          </cell>
          <cell r="JF192">
            <v>0.37569444444444444</v>
          </cell>
          <cell r="JG192">
            <v>60</v>
          </cell>
          <cell r="JH192" t="str">
            <v>H</v>
          </cell>
          <cell r="JQ192">
            <v>0.41805555555555551</v>
          </cell>
          <cell r="JR192">
            <v>62</v>
          </cell>
          <cell r="JS192" t="str">
            <v>H</v>
          </cell>
          <cell r="KB192">
            <v>0.37499999999999994</v>
          </cell>
          <cell r="KC192">
            <v>68</v>
          </cell>
          <cell r="KD192" t="str">
            <v>H</v>
          </cell>
          <cell r="KM192">
            <v>0</v>
          </cell>
          <cell r="KO192" t="str">
            <v>LL</v>
          </cell>
          <cell r="KX192">
            <v>0</v>
          </cell>
          <cell r="KZ192" t="str">
            <v>S</v>
          </cell>
          <cell r="LC192" t="str">
            <v>RADANG TENGGOROKAN</v>
          </cell>
          <cell r="LI192">
            <v>0.37638888888888888</v>
          </cell>
          <cell r="LJ192">
            <v>60</v>
          </cell>
          <cell r="LK192" t="str">
            <v>H</v>
          </cell>
          <cell r="NB192">
            <v>56</v>
          </cell>
          <cell r="NC192">
            <v>60</v>
          </cell>
          <cell r="ND192">
            <v>84</v>
          </cell>
          <cell r="NE192">
            <v>0</v>
          </cell>
          <cell r="NF192">
            <v>0</v>
          </cell>
          <cell r="NG192">
            <v>56</v>
          </cell>
          <cell r="NH192">
            <v>64</v>
          </cell>
          <cell r="NI192">
            <v>84</v>
          </cell>
          <cell r="NJ192">
            <v>0</v>
          </cell>
          <cell r="NK192">
            <v>58</v>
          </cell>
          <cell r="NL192">
            <v>62</v>
          </cell>
          <cell r="NM192">
            <v>68</v>
          </cell>
          <cell r="NN192">
            <v>0</v>
          </cell>
          <cell r="NO192">
            <v>0</v>
          </cell>
          <cell r="NP192">
            <v>52</v>
          </cell>
          <cell r="NQ192">
            <v>58</v>
          </cell>
          <cell r="NR192">
            <v>58</v>
          </cell>
          <cell r="NS192">
            <v>60</v>
          </cell>
          <cell r="NT192">
            <v>0</v>
          </cell>
          <cell r="NU192">
            <v>0</v>
          </cell>
          <cell r="NV192">
            <v>0</v>
          </cell>
          <cell r="NW192">
            <v>56</v>
          </cell>
          <cell r="NX192">
            <v>60</v>
          </cell>
          <cell r="NY192">
            <v>62</v>
          </cell>
          <cell r="NZ192">
            <v>68</v>
          </cell>
          <cell r="OA192">
            <v>0</v>
          </cell>
          <cell r="OB192">
            <v>0</v>
          </cell>
          <cell r="OC192">
            <v>60</v>
          </cell>
          <cell r="OD192">
            <v>0</v>
          </cell>
          <cell r="OE192">
            <v>0</v>
          </cell>
          <cell r="OF192">
            <v>0</v>
          </cell>
          <cell r="OH192" t="str">
            <v>H</v>
          </cell>
          <cell r="OI192" t="str">
            <v>H</v>
          </cell>
          <cell r="OJ192" t="str">
            <v>H</v>
          </cell>
          <cell r="OK192" t="str">
            <v>LL</v>
          </cell>
          <cell r="OL192" t="str">
            <v>LM</v>
          </cell>
          <cell r="OM192" t="str">
            <v>H</v>
          </cell>
          <cell r="ON192" t="str">
            <v>H</v>
          </cell>
          <cell r="OO192" t="str">
            <v>H</v>
          </cell>
          <cell r="OP192" t="str">
            <v>LL</v>
          </cell>
          <cell r="OQ192" t="str">
            <v>H</v>
          </cell>
          <cell r="OR192" t="str">
            <v>H</v>
          </cell>
          <cell r="OS192" t="str">
            <v>TDP</v>
          </cell>
          <cell r="OT192" t="str">
            <v>LL</v>
          </cell>
          <cell r="OU192" t="str">
            <v>LL</v>
          </cell>
          <cell r="OV192" t="str">
            <v>H</v>
          </cell>
          <cell r="OW192" t="str">
            <v>H</v>
          </cell>
          <cell r="OX192" t="str">
            <v>H</v>
          </cell>
          <cell r="OY192" t="str">
            <v>IMP</v>
          </cell>
          <cell r="OZ192" t="str">
            <v>LL</v>
          </cell>
          <cell r="PA192" t="str">
            <v>LL</v>
          </cell>
          <cell r="PB192" t="str">
            <v>LL</v>
          </cell>
          <cell r="PC192" t="str">
            <v>H</v>
          </cell>
          <cell r="PD192" t="str">
            <v>H</v>
          </cell>
          <cell r="PE192" t="str">
            <v>H</v>
          </cell>
          <cell r="PF192" t="str">
            <v>H</v>
          </cell>
          <cell r="PG192" t="str">
            <v>LL</v>
          </cell>
          <cell r="PH192" t="str">
            <v>S</v>
          </cell>
          <cell r="PI192" t="str">
            <v>H</v>
          </cell>
          <cell r="PJ192">
            <v>0</v>
          </cell>
          <cell r="PK192">
            <v>0</v>
          </cell>
          <cell r="PL192">
            <v>0</v>
          </cell>
          <cell r="PN192">
            <v>0</v>
          </cell>
          <cell r="PO192">
            <v>0</v>
          </cell>
          <cell r="PP192">
            <v>0</v>
          </cell>
          <cell r="PQ192">
            <v>0</v>
          </cell>
          <cell r="PR192">
            <v>0</v>
          </cell>
          <cell r="PS192">
            <v>0</v>
          </cell>
          <cell r="PT192">
            <v>0</v>
          </cell>
          <cell r="PU192">
            <v>0</v>
          </cell>
          <cell r="PV192">
            <v>0</v>
          </cell>
          <cell r="PW192">
            <v>0</v>
          </cell>
          <cell r="PX192">
            <v>0</v>
          </cell>
          <cell r="PY192" t="str">
            <v>MOHAMMAD FAKHRUDDIN</v>
          </cell>
          <cell r="PZ192">
            <v>0</v>
          </cell>
          <cell r="QA192">
            <v>0</v>
          </cell>
          <cell r="QB192">
            <v>0</v>
          </cell>
          <cell r="QC192">
            <v>0</v>
          </cell>
          <cell r="QD192">
            <v>0</v>
          </cell>
          <cell r="QE192">
            <v>0</v>
          </cell>
          <cell r="QF192">
            <v>0</v>
          </cell>
          <cell r="QG192">
            <v>0</v>
          </cell>
          <cell r="QH192">
            <v>0</v>
          </cell>
          <cell r="QI192">
            <v>0</v>
          </cell>
          <cell r="QJ192">
            <v>0</v>
          </cell>
          <cell r="QK192">
            <v>0</v>
          </cell>
          <cell r="QL192">
            <v>0</v>
          </cell>
          <cell r="QM192">
            <v>0</v>
          </cell>
          <cell r="QN192">
            <v>0</v>
          </cell>
          <cell r="QO192">
            <v>0</v>
          </cell>
          <cell r="QP192">
            <v>0</v>
          </cell>
          <cell r="QQ192">
            <v>0</v>
          </cell>
          <cell r="QR192">
            <v>0</v>
          </cell>
          <cell r="QT192">
            <v>0</v>
          </cell>
          <cell r="QU192">
            <v>0</v>
          </cell>
          <cell r="QV192">
            <v>0</v>
          </cell>
          <cell r="QW192">
            <v>0</v>
          </cell>
          <cell r="QX192">
            <v>0</v>
          </cell>
          <cell r="QY192">
            <v>0</v>
          </cell>
          <cell r="QZ192">
            <v>0</v>
          </cell>
          <cell r="RA192">
            <v>0</v>
          </cell>
          <cell r="RB192">
            <v>0</v>
          </cell>
          <cell r="RC192">
            <v>0</v>
          </cell>
          <cell r="RD192">
            <v>0</v>
          </cell>
          <cell r="RE192" t="str">
            <v>FCR</v>
          </cell>
          <cell r="RF192">
            <v>0</v>
          </cell>
          <cell r="RG192">
            <v>0</v>
          </cell>
          <cell r="RH192">
            <v>0</v>
          </cell>
          <cell r="RI192">
            <v>0</v>
          </cell>
          <cell r="RJ192">
            <v>0</v>
          </cell>
          <cell r="RK192">
            <v>0</v>
          </cell>
          <cell r="RL192">
            <v>0</v>
          </cell>
          <cell r="RM192">
            <v>0</v>
          </cell>
          <cell r="RN192">
            <v>0</v>
          </cell>
          <cell r="RO192">
            <v>0</v>
          </cell>
          <cell r="RP192">
            <v>0</v>
          </cell>
          <cell r="RQ192">
            <v>0</v>
          </cell>
          <cell r="RR192">
            <v>0</v>
          </cell>
          <cell r="RS192">
            <v>0</v>
          </cell>
          <cell r="RT192">
            <v>0</v>
          </cell>
          <cell r="RU192">
            <v>0</v>
          </cell>
          <cell r="RV192">
            <v>0</v>
          </cell>
          <cell r="RW192">
            <v>0</v>
          </cell>
          <cell r="RX192">
            <v>0</v>
          </cell>
          <cell r="RZ192">
            <v>0.37569444444444455</v>
          </cell>
          <cell r="SA192">
            <v>0.36875000000000002</v>
          </cell>
          <cell r="SB192">
            <v>0.36944444444444441</v>
          </cell>
          <cell r="SC192">
            <v>0</v>
          </cell>
          <cell r="SD192">
            <v>0.19999999999999996</v>
          </cell>
          <cell r="SE192">
            <v>0.37847222222222232</v>
          </cell>
          <cell r="SF192">
            <v>0.36875000000000019</v>
          </cell>
          <cell r="SG192">
            <v>0.37569444444444444</v>
          </cell>
          <cell r="SH192">
            <v>0</v>
          </cell>
          <cell r="SI192">
            <v>0.37152777777777768</v>
          </cell>
          <cell r="SJ192">
            <v>0.3701388888888888</v>
          </cell>
          <cell r="SK192">
            <v>0.37569444444444439</v>
          </cell>
          <cell r="SL192">
            <v>0</v>
          </cell>
          <cell r="SM192">
            <v>0</v>
          </cell>
          <cell r="SN192">
            <v>0.38055555555555554</v>
          </cell>
          <cell r="SO192">
            <v>0.37569444444444444</v>
          </cell>
          <cell r="SP192">
            <v>0.36944444444444446</v>
          </cell>
          <cell r="SQ192">
            <v>0.29513888888888884</v>
          </cell>
          <cell r="SR192">
            <v>0</v>
          </cell>
          <cell r="SS192">
            <v>0</v>
          </cell>
          <cell r="ST192">
            <v>0</v>
          </cell>
          <cell r="SU192">
            <v>0.4201388888888889</v>
          </cell>
          <cell r="SV192">
            <v>0.37569444444444444</v>
          </cell>
          <cell r="SW192">
            <v>0.41805555555555551</v>
          </cell>
          <cell r="SX192">
            <v>0.37499999999999994</v>
          </cell>
          <cell r="SY192">
            <v>0</v>
          </cell>
          <cell r="SZ192">
            <v>0</v>
          </cell>
          <cell r="TA192">
            <v>0.37638888888888888</v>
          </cell>
          <cell r="TB192">
            <v>0</v>
          </cell>
          <cell r="TC192">
            <v>0</v>
          </cell>
          <cell r="TD192">
            <v>0</v>
          </cell>
          <cell r="TF192">
            <v>0</v>
          </cell>
          <cell r="TG192">
            <v>0</v>
          </cell>
          <cell r="TH192">
            <v>0</v>
          </cell>
          <cell r="TI192">
            <v>0</v>
          </cell>
          <cell r="TJ192">
            <v>0</v>
          </cell>
          <cell r="TK192">
            <v>0</v>
          </cell>
          <cell r="TL192">
            <v>0</v>
          </cell>
          <cell r="TM192">
            <v>0</v>
          </cell>
          <cell r="TN192">
            <v>0</v>
          </cell>
          <cell r="TO192">
            <v>0</v>
          </cell>
          <cell r="TP192">
            <v>0</v>
          </cell>
          <cell r="TQ192">
            <v>0</v>
          </cell>
          <cell r="TR192">
            <v>0</v>
          </cell>
          <cell r="TS192">
            <v>0</v>
          </cell>
          <cell r="TT192">
            <v>0</v>
          </cell>
          <cell r="TU192">
            <v>0</v>
          </cell>
          <cell r="TV192">
            <v>0</v>
          </cell>
          <cell r="TW192">
            <v>0</v>
          </cell>
          <cell r="TX192">
            <v>0</v>
          </cell>
          <cell r="TY192">
            <v>0</v>
          </cell>
          <cell r="TZ192">
            <v>0</v>
          </cell>
          <cell r="UA192">
            <v>0</v>
          </cell>
          <cell r="UB192">
            <v>0</v>
          </cell>
          <cell r="UC192">
            <v>0</v>
          </cell>
          <cell r="UD192">
            <v>0</v>
          </cell>
          <cell r="UE192">
            <v>0</v>
          </cell>
          <cell r="UF192">
            <v>0</v>
          </cell>
          <cell r="UG192">
            <v>0</v>
          </cell>
          <cell r="UH192">
            <v>0</v>
          </cell>
          <cell r="UI192">
            <v>0</v>
          </cell>
          <cell r="UJ192">
            <v>0</v>
          </cell>
          <cell r="UL192">
            <v>0</v>
          </cell>
          <cell r="UM192">
            <v>0</v>
          </cell>
          <cell r="UN192">
            <v>0</v>
          </cell>
          <cell r="UO192">
            <v>0</v>
          </cell>
          <cell r="UP192">
            <v>0</v>
          </cell>
          <cell r="UQ192">
            <v>0</v>
          </cell>
          <cell r="UR192">
            <v>0</v>
          </cell>
          <cell r="US192">
            <v>0</v>
          </cell>
          <cell r="UT192">
            <v>0</v>
          </cell>
          <cell r="UU192">
            <v>0</v>
          </cell>
          <cell r="UV192">
            <v>0</v>
          </cell>
          <cell r="UW192">
            <v>0</v>
          </cell>
          <cell r="UX192">
            <v>0</v>
          </cell>
          <cell r="UY192">
            <v>0</v>
          </cell>
          <cell r="UZ192">
            <v>0</v>
          </cell>
          <cell r="VA192">
            <v>0</v>
          </cell>
          <cell r="VB192">
            <v>0</v>
          </cell>
          <cell r="VC192">
            <v>0</v>
          </cell>
          <cell r="VD192">
            <v>0</v>
          </cell>
          <cell r="VE192">
            <v>0</v>
          </cell>
          <cell r="VF192">
            <v>0</v>
          </cell>
          <cell r="VG192">
            <v>0</v>
          </cell>
          <cell r="VH192">
            <v>0</v>
          </cell>
          <cell r="VI192">
            <v>0</v>
          </cell>
          <cell r="VJ192">
            <v>0</v>
          </cell>
          <cell r="VK192">
            <v>0</v>
          </cell>
          <cell r="VL192">
            <v>0</v>
          </cell>
          <cell r="VM192">
            <v>0</v>
          </cell>
          <cell r="VN192">
            <v>0</v>
          </cell>
          <cell r="VO192">
            <v>0</v>
          </cell>
          <cell r="VP192">
            <v>0</v>
          </cell>
          <cell r="VR192">
            <v>19</v>
          </cell>
          <cell r="VS192">
            <v>28</v>
          </cell>
          <cell r="VT192">
            <v>18</v>
          </cell>
          <cell r="VU192">
            <v>18</v>
          </cell>
          <cell r="VV192">
            <v>9</v>
          </cell>
          <cell r="VW192">
            <v>1</v>
          </cell>
          <cell r="VX192">
            <v>0</v>
          </cell>
          <cell r="VY192">
            <v>1</v>
          </cell>
          <cell r="VZ192">
            <v>0</v>
          </cell>
          <cell r="WA192">
            <v>0</v>
          </cell>
          <cell r="WB192">
            <v>0</v>
          </cell>
          <cell r="WC192">
            <v>0</v>
          </cell>
          <cell r="WD192">
            <v>1</v>
          </cell>
          <cell r="WE192">
            <v>0</v>
          </cell>
          <cell r="WF192">
            <v>0</v>
          </cell>
          <cell r="WG192">
            <v>0</v>
          </cell>
          <cell r="WH192">
            <v>0</v>
          </cell>
          <cell r="WI192">
            <v>0</v>
          </cell>
          <cell r="WJ192">
            <v>0</v>
          </cell>
          <cell r="WK192">
            <v>0</v>
          </cell>
          <cell r="WL192">
            <v>0</v>
          </cell>
          <cell r="WM192">
            <v>0</v>
          </cell>
          <cell r="WN192">
            <v>0</v>
          </cell>
          <cell r="WO192">
            <v>18</v>
          </cell>
          <cell r="WP192">
            <v>1</v>
          </cell>
          <cell r="WQ192">
            <v>0</v>
          </cell>
          <cell r="WR192">
            <v>1</v>
          </cell>
          <cell r="WS192">
            <v>1</v>
          </cell>
          <cell r="WT192">
            <v>0</v>
          </cell>
          <cell r="WU192">
            <v>0</v>
          </cell>
          <cell r="WV192">
            <v>0</v>
          </cell>
          <cell r="WW192">
            <v>0</v>
          </cell>
          <cell r="WX192">
            <v>0</v>
          </cell>
          <cell r="WY192">
            <v>1</v>
          </cell>
          <cell r="WZ192">
            <v>0</v>
          </cell>
          <cell r="XA192">
            <v>0</v>
          </cell>
          <cell r="XB192">
            <v>0</v>
          </cell>
          <cell r="XC192">
            <v>0</v>
          </cell>
          <cell r="XD192">
            <v>0</v>
          </cell>
          <cell r="XE192">
            <v>0</v>
          </cell>
          <cell r="XF192">
            <v>0</v>
          </cell>
          <cell r="XG192">
            <v>0</v>
          </cell>
          <cell r="XH192">
            <v>0</v>
          </cell>
          <cell r="XI192">
            <v>1</v>
          </cell>
          <cell r="XJ192">
            <v>1</v>
          </cell>
          <cell r="XK192">
            <v>7</v>
          </cell>
          <cell r="XL192">
            <v>6</v>
          </cell>
          <cell r="XM192">
            <v>5</v>
          </cell>
          <cell r="XN192">
            <v>18</v>
          </cell>
          <cell r="XO192">
            <v>0</v>
          </cell>
          <cell r="XP192">
            <v>0</v>
          </cell>
          <cell r="XQ192">
            <v>1</v>
          </cell>
          <cell r="XR192">
            <v>1</v>
          </cell>
          <cell r="XS192">
            <v>0</v>
          </cell>
          <cell r="XT192">
            <v>0</v>
          </cell>
          <cell r="XU192">
            <v>0</v>
          </cell>
          <cell r="XV192">
            <v>0</v>
          </cell>
          <cell r="XW192">
            <v>2</v>
          </cell>
          <cell r="XX192">
            <v>4</v>
          </cell>
          <cell r="XY192">
            <v>4</v>
          </cell>
          <cell r="XZ192">
            <v>10</v>
          </cell>
          <cell r="YA192">
            <v>0</v>
          </cell>
          <cell r="YB192">
            <v>0</v>
          </cell>
          <cell r="YC192">
            <v>0</v>
          </cell>
          <cell r="YD192">
            <v>0</v>
          </cell>
          <cell r="YE192">
            <v>0</v>
          </cell>
          <cell r="YF192">
            <v>37</v>
          </cell>
          <cell r="YG192">
            <v>1</v>
          </cell>
          <cell r="YH192">
            <v>1</v>
          </cell>
          <cell r="YI192">
            <v>0.875</v>
          </cell>
          <cell r="YJ192">
            <v>0.94736842105263153</v>
          </cell>
          <cell r="YL192">
            <v>0.93333333333333335</v>
          </cell>
          <cell r="YM192" t="str">
            <v>A</v>
          </cell>
          <cell r="YN192">
            <v>0.93333333333333335</v>
          </cell>
          <cell r="YO192">
            <v>1</v>
          </cell>
          <cell r="YP192">
            <v>0.94736842105263153</v>
          </cell>
        </row>
        <row r="193">
          <cell r="B193" t="str">
            <v>ANGGI PUJI ASWARI</v>
          </cell>
          <cell r="C193">
            <v>182918</v>
          </cell>
          <cell r="D193">
            <v>11</v>
          </cell>
          <cell r="E193" t="str">
            <v>ISLAM</v>
          </cell>
          <cell r="F193" t="str">
            <v>PHL</v>
          </cell>
          <cell r="G193" t="str">
            <v>PREPAID</v>
          </cell>
          <cell r="J193">
            <v>21240695</v>
          </cell>
          <cell r="K193">
            <v>570421</v>
          </cell>
          <cell r="L193" t="str">
            <v>PEREMPUAN</v>
          </cell>
          <cell r="M193" t="str">
            <v>AGENT PREPAID</v>
          </cell>
          <cell r="N193" t="str">
            <v>FERDY LEONARD SAMUEL TAULO</v>
          </cell>
          <cell r="O193" t="str">
            <v>AAN YANUAR</v>
          </cell>
          <cell r="Q193">
            <v>0.37500000000000006</v>
          </cell>
          <cell r="R193">
            <v>29</v>
          </cell>
          <cell r="S193" t="str">
            <v>TDT</v>
          </cell>
          <cell r="T193" t="str">
            <v>DESIARTI MARTIKA DEWIANA</v>
          </cell>
          <cell r="AB193">
            <v>0.37430555555555561</v>
          </cell>
          <cell r="AC193" t="str">
            <v>34-1</v>
          </cell>
          <cell r="AD193" t="str">
            <v>H</v>
          </cell>
          <cell r="AM193">
            <v>0</v>
          </cell>
          <cell r="AO193" t="str">
            <v>LP</v>
          </cell>
          <cell r="AX193">
            <v>0</v>
          </cell>
          <cell r="AZ193" t="str">
            <v>LP</v>
          </cell>
          <cell r="BI193">
            <v>0.38541666666666674</v>
          </cell>
          <cell r="BJ193">
            <v>22</v>
          </cell>
          <cell r="BK193" t="str">
            <v>H</v>
          </cell>
          <cell r="BT193">
            <v>0.39166666666666661</v>
          </cell>
          <cell r="BU193">
            <v>27</v>
          </cell>
          <cell r="BV193" t="str">
            <v>H</v>
          </cell>
          <cell r="CE193">
            <v>0.38472222222222213</v>
          </cell>
          <cell r="CF193">
            <v>32</v>
          </cell>
          <cell r="CG193" t="str">
            <v>H</v>
          </cell>
          <cell r="CP193">
            <v>0.37847222222222215</v>
          </cell>
          <cell r="CQ193" t="str">
            <v>34-1</v>
          </cell>
          <cell r="CR193" t="str">
            <v>H</v>
          </cell>
          <cell r="DA193">
            <v>0</v>
          </cell>
          <cell r="DC193" t="str">
            <v>LP</v>
          </cell>
          <cell r="DL193">
            <v>0.39166666666666655</v>
          </cell>
          <cell r="DM193">
            <v>28</v>
          </cell>
          <cell r="DN193" t="str">
            <v>H</v>
          </cell>
          <cell r="DW193">
            <v>0</v>
          </cell>
          <cell r="DY193" t="str">
            <v>TLTL</v>
          </cell>
          <cell r="DZ193" t="str">
            <v>SRI WAHYUNI</v>
          </cell>
          <cell r="EH193">
            <v>0.37569444444444455</v>
          </cell>
          <cell r="EI193">
            <v>22</v>
          </cell>
          <cell r="EJ193" t="str">
            <v>TLTM</v>
          </cell>
          <cell r="EK193" t="str">
            <v>SRI WAHYUNI</v>
          </cell>
          <cell r="ES193">
            <v>0.36319444444444443</v>
          </cell>
          <cell r="ET193">
            <v>32</v>
          </cell>
          <cell r="EU193" t="str">
            <v>H</v>
          </cell>
          <cell r="FD193">
            <v>0.36666666666666664</v>
          </cell>
          <cell r="FE193" t="str">
            <v>34-1</v>
          </cell>
          <cell r="FF193" t="str">
            <v>H</v>
          </cell>
          <cell r="FO193">
            <v>0</v>
          </cell>
          <cell r="FQ193" t="str">
            <v>LP</v>
          </cell>
          <cell r="FZ193">
            <v>0</v>
          </cell>
          <cell r="GB193" t="str">
            <v>LP</v>
          </cell>
          <cell r="GK193">
            <v>0</v>
          </cell>
          <cell r="GM193" t="str">
            <v>LP</v>
          </cell>
          <cell r="GV193">
            <v>0.37847222222222232</v>
          </cell>
          <cell r="GW193">
            <v>22</v>
          </cell>
          <cell r="GX193" t="str">
            <v>H</v>
          </cell>
          <cell r="HG193">
            <v>0.34374999999999989</v>
          </cell>
          <cell r="HH193">
            <v>30</v>
          </cell>
          <cell r="HI193" t="str">
            <v>H</v>
          </cell>
          <cell r="HR193">
            <v>0.375</v>
          </cell>
          <cell r="HS193" t="str">
            <v>33-1</v>
          </cell>
          <cell r="HT193" t="str">
            <v>H</v>
          </cell>
          <cell r="IC193">
            <v>0</v>
          </cell>
          <cell r="IE193" t="str">
            <v>LP</v>
          </cell>
          <cell r="IN193">
            <v>0.38194444444444448</v>
          </cell>
          <cell r="IO193">
            <v>26</v>
          </cell>
          <cell r="IP193" t="str">
            <v>H</v>
          </cell>
          <cell r="JF193">
            <v>0.41944444444444445</v>
          </cell>
          <cell r="JG193">
            <v>31</v>
          </cell>
          <cell r="JH193" t="str">
            <v>H</v>
          </cell>
          <cell r="JQ193">
            <v>0.37083333333333335</v>
          </cell>
          <cell r="JR193" t="str">
            <v>33-1</v>
          </cell>
          <cell r="JS193" t="str">
            <v>H</v>
          </cell>
          <cell r="KB193">
            <v>0</v>
          </cell>
          <cell r="KD193" t="str">
            <v>LP</v>
          </cell>
          <cell r="KM193">
            <v>0.37847222222222227</v>
          </cell>
          <cell r="KN193">
            <v>26</v>
          </cell>
          <cell r="KO193" t="str">
            <v>H</v>
          </cell>
          <cell r="KX193">
            <v>0.41805555555555568</v>
          </cell>
          <cell r="KY193">
            <v>32</v>
          </cell>
          <cell r="KZ193" t="str">
            <v>H</v>
          </cell>
          <cell r="LI193">
            <v>0.37499999999999994</v>
          </cell>
          <cell r="LJ193" t="str">
            <v>34-1</v>
          </cell>
          <cell r="LK193" t="str">
            <v>H</v>
          </cell>
          <cell r="NB193">
            <v>29</v>
          </cell>
          <cell r="NC193" t="str">
            <v>34-1</v>
          </cell>
          <cell r="ND193">
            <v>0</v>
          </cell>
          <cell r="NE193">
            <v>0</v>
          </cell>
          <cell r="NF193">
            <v>22</v>
          </cell>
          <cell r="NG193">
            <v>27</v>
          </cell>
          <cell r="NH193">
            <v>32</v>
          </cell>
          <cell r="NI193" t="str">
            <v>34-1</v>
          </cell>
          <cell r="NJ193">
            <v>0</v>
          </cell>
          <cell r="NK193">
            <v>28</v>
          </cell>
          <cell r="NL193">
            <v>0</v>
          </cell>
          <cell r="NM193">
            <v>22</v>
          </cell>
          <cell r="NN193">
            <v>32</v>
          </cell>
          <cell r="NO193" t="str">
            <v>34-1</v>
          </cell>
          <cell r="NP193">
            <v>0</v>
          </cell>
          <cell r="NQ193">
            <v>0</v>
          </cell>
          <cell r="NR193">
            <v>0</v>
          </cell>
          <cell r="NS193">
            <v>22</v>
          </cell>
          <cell r="NT193">
            <v>30</v>
          </cell>
          <cell r="NU193" t="str">
            <v>33-1</v>
          </cell>
          <cell r="NV193">
            <v>0</v>
          </cell>
          <cell r="NW193">
            <v>26</v>
          </cell>
          <cell r="NX193">
            <v>31</v>
          </cell>
          <cell r="NY193" t="str">
            <v>33-1</v>
          </cell>
          <cell r="NZ193">
            <v>0</v>
          </cell>
          <cell r="OA193">
            <v>26</v>
          </cell>
          <cell r="OB193">
            <v>32</v>
          </cell>
          <cell r="OC193" t="str">
            <v>34-1</v>
          </cell>
          <cell r="OD193">
            <v>0</v>
          </cell>
          <cell r="OE193">
            <v>0</v>
          </cell>
          <cell r="OF193">
            <v>0</v>
          </cell>
          <cell r="OH193" t="str">
            <v>TDT</v>
          </cell>
          <cell r="OI193" t="str">
            <v>H</v>
          </cell>
          <cell r="OJ193" t="str">
            <v>LP</v>
          </cell>
          <cell r="OK193" t="str">
            <v>LP</v>
          </cell>
          <cell r="OL193" t="str">
            <v>H</v>
          </cell>
          <cell r="OM193" t="str">
            <v>H</v>
          </cell>
          <cell r="ON193" t="str">
            <v>H</v>
          </cell>
          <cell r="OO193" t="str">
            <v>H</v>
          </cell>
          <cell r="OP193" t="str">
            <v>LP</v>
          </cell>
          <cell r="OQ193" t="str">
            <v>H</v>
          </cell>
          <cell r="OR193" t="str">
            <v>TLTL</v>
          </cell>
          <cell r="OS193" t="str">
            <v>TLTM</v>
          </cell>
          <cell r="OT193" t="str">
            <v>H</v>
          </cell>
          <cell r="OU193" t="str">
            <v>H</v>
          </cell>
          <cell r="OV193" t="str">
            <v>LP</v>
          </cell>
          <cell r="OW193" t="str">
            <v>LP</v>
          </cell>
          <cell r="OX193" t="str">
            <v>LP</v>
          </cell>
          <cell r="OY193" t="str">
            <v>H</v>
          </cell>
          <cell r="OZ193" t="str">
            <v>H</v>
          </cell>
          <cell r="PA193" t="str">
            <v>H</v>
          </cell>
          <cell r="PB193" t="str">
            <v>LP</v>
          </cell>
          <cell r="PC193" t="str">
            <v>H</v>
          </cell>
          <cell r="PD193" t="str">
            <v>H</v>
          </cell>
          <cell r="PE193" t="str">
            <v>H</v>
          </cell>
          <cell r="PF193" t="str">
            <v>LP</v>
          </cell>
          <cell r="PG193" t="str">
            <v>H</v>
          </cell>
          <cell r="PH193" t="str">
            <v>H</v>
          </cell>
          <cell r="PI193" t="str">
            <v>H</v>
          </cell>
          <cell r="PJ193">
            <v>0</v>
          </cell>
          <cell r="PK193">
            <v>0</v>
          </cell>
          <cell r="PL193">
            <v>0</v>
          </cell>
          <cell r="PN193" t="str">
            <v>DESIARTI MARTIKA DEWIANA</v>
          </cell>
          <cell r="PO193">
            <v>0</v>
          </cell>
          <cell r="PP193">
            <v>0</v>
          </cell>
          <cell r="PQ193">
            <v>0</v>
          </cell>
          <cell r="PR193">
            <v>0</v>
          </cell>
          <cell r="PS193">
            <v>0</v>
          </cell>
          <cell r="PT193">
            <v>0</v>
          </cell>
          <cell r="PU193">
            <v>0</v>
          </cell>
          <cell r="PV193">
            <v>0</v>
          </cell>
          <cell r="PW193">
            <v>0</v>
          </cell>
          <cell r="PX193" t="str">
            <v>SRI WAHYUNI</v>
          </cell>
          <cell r="PY193" t="str">
            <v>SRI WAHYUNI</v>
          </cell>
          <cell r="PZ193">
            <v>0</v>
          </cell>
          <cell r="QA193">
            <v>0</v>
          </cell>
          <cell r="QB193">
            <v>0</v>
          </cell>
          <cell r="QC193">
            <v>0</v>
          </cell>
          <cell r="QD193">
            <v>0</v>
          </cell>
          <cell r="QE193">
            <v>0</v>
          </cell>
          <cell r="QF193">
            <v>0</v>
          </cell>
          <cell r="QG193">
            <v>0</v>
          </cell>
          <cell r="QH193">
            <v>0</v>
          </cell>
          <cell r="QI193">
            <v>0</v>
          </cell>
          <cell r="QJ193">
            <v>0</v>
          </cell>
          <cell r="QK193">
            <v>0</v>
          </cell>
          <cell r="QL193">
            <v>0</v>
          </cell>
          <cell r="QM193">
            <v>0</v>
          </cell>
          <cell r="QN193">
            <v>0</v>
          </cell>
          <cell r="QO193">
            <v>0</v>
          </cell>
          <cell r="QP193">
            <v>0</v>
          </cell>
          <cell r="QQ193">
            <v>0</v>
          </cell>
          <cell r="QR193">
            <v>0</v>
          </cell>
          <cell r="QT193">
            <v>0</v>
          </cell>
          <cell r="QU193">
            <v>0</v>
          </cell>
          <cell r="QV193">
            <v>0</v>
          </cell>
          <cell r="QW193">
            <v>0</v>
          </cell>
          <cell r="QX193">
            <v>0</v>
          </cell>
          <cell r="QY193">
            <v>0</v>
          </cell>
          <cell r="QZ193">
            <v>0</v>
          </cell>
          <cell r="RA193">
            <v>0</v>
          </cell>
          <cell r="RB193">
            <v>0</v>
          </cell>
          <cell r="RC193">
            <v>0</v>
          </cell>
          <cell r="RD193">
            <v>0</v>
          </cell>
          <cell r="RE193">
            <v>0</v>
          </cell>
          <cell r="RF193">
            <v>0</v>
          </cell>
          <cell r="RG193">
            <v>0</v>
          </cell>
          <cell r="RH193">
            <v>0</v>
          </cell>
          <cell r="RI193">
            <v>0</v>
          </cell>
          <cell r="RJ193">
            <v>0</v>
          </cell>
          <cell r="RK193">
            <v>0</v>
          </cell>
          <cell r="RL193">
            <v>0</v>
          </cell>
          <cell r="RM193">
            <v>0</v>
          </cell>
          <cell r="RN193">
            <v>0</v>
          </cell>
          <cell r="RO193">
            <v>0</v>
          </cell>
          <cell r="RP193">
            <v>0</v>
          </cell>
          <cell r="RQ193">
            <v>0</v>
          </cell>
          <cell r="RR193">
            <v>0</v>
          </cell>
          <cell r="RS193">
            <v>0</v>
          </cell>
          <cell r="RT193">
            <v>0</v>
          </cell>
          <cell r="RU193">
            <v>0</v>
          </cell>
          <cell r="RV193">
            <v>0</v>
          </cell>
          <cell r="RW193">
            <v>0</v>
          </cell>
          <cell r="RX193">
            <v>0</v>
          </cell>
          <cell r="RZ193">
            <v>0.37500000000000006</v>
          </cell>
          <cell r="SA193">
            <v>0.37430555555555561</v>
          </cell>
          <cell r="SB193">
            <v>0</v>
          </cell>
          <cell r="SC193">
            <v>0</v>
          </cell>
          <cell r="SD193">
            <v>0.38541666666666674</v>
          </cell>
          <cell r="SE193">
            <v>0.39166666666666661</v>
          </cell>
          <cell r="SF193">
            <v>0.38472222222222213</v>
          </cell>
          <cell r="SG193">
            <v>0.37847222222222215</v>
          </cell>
          <cell r="SH193">
            <v>0</v>
          </cell>
          <cell r="SI193">
            <v>0.39166666666666655</v>
          </cell>
          <cell r="SJ193">
            <v>0</v>
          </cell>
          <cell r="SK193">
            <v>0.37569444444444455</v>
          </cell>
          <cell r="SL193">
            <v>0.36319444444444443</v>
          </cell>
          <cell r="SM193">
            <v>0.36666666666666664</v>
          </cell>
          <cell r="SN193">
            <v>0</v>
          </cell>
          <cell r="SO193">
            <v>0</v>
          </cell>
          <cell r="SP193">
            <v>0</v>
          </cell>
          <cell r="SQ193">
            <v>0.37847222222222232</v>
          </cell>
          <cell r="SR193">
            <v>0.34374999999999989</v>
          </cell>
          <cell r="SS193">
            <v>0.375</v>
          </cell>
          <cell r="ST193">
            <v>0</v>
          </cell>
          <cell r="SU193">
            <v>0.38194444444444448</v>
          </cell>
          <cell r="SV193">
            <v>0.41944444444444445</v>
          </cell>
          <cell r="SW193">
            <v>0.37083333333333335</v>
          </cell>
          <cell r="SX193">
            <v>0</v>
          </cell>
          <cell r="SY193">
            <v>0.37847222222222227</v>
          </cell>
          <cell r="SZ193">
            <v>0.41805555555555568</v>
          </cell>
          <cell r="TA193">
            <v>0.37499999999999994</v>
          </cell>
          <cell r="TB193">
            <v>0</v>
          </cell>
          <cell r="TC193">
            <v>0</v>
          </cell>
          <cell r="TD193">
            <v>0</v>
          </cell>
          <cell r="TF193">
            <v>0</v>
          </cell>
          <cell r="TG193">
            <v>0</v>
          </cell>
          <cell r="TH193">
            <v>0</v>
          </cell>
          <cell r="TI193">
            <v>0</v>
          </cell>
          <cell r="TJ193">
            <v>0</v>
          </cell>
          <cell r="TK193">
            <v>0</v>
          </cell>
          <cell r="TL193">
            <v>0</v>
          </cell>
          <cell r="TM193">
            <v>0</v>
          </cell>
          <cell r="TN193">
            <v>0</v>
          </cell>
          <cell r="TO193">
            <v>0</v>
          </cell>
          <cell r="TP193">
            <v>0</v>
          </cell>
          <cell r="TQ193">
            <v>0</v>
          </cell>
          <cell r="TR193">
            <v>0</v>
          </cell>
          <cell r="TS193">
            <v>0</v>
          </cell>
          <cell r="TT193">
            <v>0</v>
          </cell>
          <cell r="TU193">
            <v>0</v>
          </cell>
          <cell r="TV193">
            <v>0</v>
          </cell>
          <cell r="TW193">
            <v>0</v>
          </cell>
          <cell r="TX193">
            <v>0</v>
          </cell>
          <cell r="TY193">
            <v>0</v>
          </cell>
          <cell r="TZ193">
            <v>0</v>
          </cell>
          <cell r="UA193">
            <v>0</v>
          </cell>
          <cell r="UB193">
            <v>0</v>
          </cell>
          <cell r="UC193">
            <v>0</v>
          </cell>
          <cell r="UD193">
            <v>0</v>
          </cell>
          <cell r="UE193">
            <v>0</v>
          </cell>
          <cell r="UF193">
            <v>0</v>
          </cell>
          <cell r="UG193">
            <v>0</v>
          </cell>
          <cell r="UH193">
            <v>0</v>
          </cell>
          <cell r="UI193">
            <v>0</v>
          </cell>
          <cell r="UJ193">
            <v>0</v>
          </cell>
          <cell r="UL193">
            <v>0</v>
          </cell>
          <cell r="UM193">
            <v>0</v>
          </cell>
          <cell r="UN193">
            <v>0</v>
          </cell>
          <cell r="UO193">
            <v>0</v>
          </cell>
          <cell r="UP193">
            <v>0</v>
          </cell>
          <cell r="UQ193">
            <v>0</v>
          </cell>
          <cell r="UR193">
            <v>0</v>
          </cell>
          <cell r="US193">
            <v>0</v>
          </cell>
          <cell r="UT193">
            <v>0</v>
          </cell>
          <cell r="UU193">
            <v>0</v>
          </cell>
          <cell r="UV193">
            <v>0</v>
          </cell>
          <cell r="UW193">
            <v>0</v>
          </cell>
          <cell r="UX193">
            <v>0</v>
          </cell>
          <cell r="UY193">
            <v>0</v>
          </cell>
          <cell r="UZ193">
            <v>0</v>
          </cell>
          <cell r="VA193">
            <v>0</v>
          </cell>
          <cell r="VB193">
            <v>0</v>
          </cell>
          <cell r="VC193">
            <v>0</v>
          </cell>
          <cell r="VD193">
            <v>0</v>
          </cell>
          <cell r="VE193">
            <v>0</v>
          </cell>
          <cell r="VF193">
            <v>0</v>
          </cell>
          <cell r="VG193">
            <v>0</v>
          </cell>
          <cell r="VH193">
            <v>0</v>
          </cell>
          <cell r="VI193">
            <v>0</v>
          </cell>
          <cell r="VJ193">
            <v>0</v>
          </cell>
          <cell r="VK193">
            <v>0</v>
          </cell>
          <cell r="VL193">
            <v>0</v>
          </cell>
          <cell r="VM193">
            <v>0</v>
          </cell>
          <cell r="VN193">
            <v>0</v>
          </cell>
          <cell r="VO193">
            <v>0</v>
          </cell>
          <cell r="VP193">
            <v>0</v>
          </cell>
          <cell r="VR193">
            <v>19</v>
          </cell>
          <cell r="VS193">
            <v>28</v>
          </cell>
          <cell r="VT193">
            <v>19</v>
          </cell>
          <cell r="VU193">
            <v>19</v>
          </cell>
          <cell r="VV193">
            <v>9</v>
          </cell>
          <cell r="VW193">
            <v>0</v>
          </cell>
          <cell r="VX193">
            <v>0</v>
          </cell>
          <cell r="VY193">
            <v>0</v>
          </cell>
          <cell r="VZ193">
            <v>0</v>
          </cell>
          <cell r="WA193">
            <v>0</v>
          </cell>
          <cell r="WB193">
            <v>0</v>
          </cell>
          <cell r="WC193">
            <v>0</v>
          </cell>
          <cell r="WD193">
            <v>0</v>
          </cell>
          <cell r="WE193">
            <v>0</v>
          </cell>
          <cell r="WF193">
            <v>0</v>
          </cell>
          <cell r="WG193">
            <v>0</v>
          </cell>
          <cell r="WH193">
            <v>0</v>
          </cell>
          <cell r="WI193">
            <v>0</v>
          </cell>
          <cell r="WJ193">
            <v>0</v>
          </cell>
          <cell r="WK193">
            <v>0</v>
          </cell>
          <cell r="WL193">
            <v>0</v>
          </cell>
          <cell r="WM193">
            <v>0</v>
          </cell>
          <cell r="WN193">
            <v>0</v>
          </cell>
          <cell r="WO193">
            <v>6</v>
          </cell>
          <cell r="WP193">
            <v>0</v>
          </cell>
          <cell r="WQ193">
            <v>1</v>
          </cell>
          <cell r="WR193">
            <v>0</v>
          </cell>
          <cell r="WS193">
            <v>1</v>
          </cell>
          <cell r="WT193">
            <v>0</v>
          </cell>
          <cell r="WU193">
            <v>0</v>
          </cell>
          <cell r="WV193">
            <v>1</v>
          </cell>
          <cell r="WW193">
            <v>1</v>
          </cell>
          <cell r="WX193">
            <v>2</v>
          </cell>
          <cell r="WY193">
            <v>0</v>
          </cell>
          <cell r="WZ193">
            <v>0</v>
          </cell>
          <cell r="XA193">
            <v>0</v>
          </cell>
          <cell r="XB193">
            <v>0</v>
          </cell>
          <cell r="XC193">
            <v>0</v>
          </cell>
          <cell r="XD193">
            <v>0</v>
          </cell>
          <cell r="XE193">
            <v>0</v>
          </cell>
          <cell r="XF193">
            <v>0</v>
          </cell>
          <cell r="XG193">
            <v>0</v>
          </cell>
          <cell r="XH193">
            <v>0</v>
          </cell>
          <cell r="XI193">
            <v>0</v>
          </cell>
          <cell r="XJ193">
            <v>0</v>
          </cell>
          <cell r="XK193">
            <v>7</v>
          </cell>
          <cell r="XL193">
            <v>6</v>
          </cell>
          <cell r="XM193">
            <v>6</v>
          </cell>
          <cell r="XN193">
            <v>19</v>
          </cell>
          <cell r="XO193">
            <v>0</v>
          </cell>
          <cell r="XP193">
            <v>0</v>
          </cell>
          <cell r="XQ193">
            <v>0</v>
          </cell>
          <cell r="XR193">
            <v>0</v>
          </cell>
          <cell r="XS193">
            <v>0</v>
          </cell>
          <cell r="XT193">
            <v>0</v>
          </cell>
          <cell r="XU193">
            <v>0</v>
          </cell>
          <cell r="XV193">
            <v>0</v>
          </cell>
          <cell r="XW193">
            <v>3</v>
          </cell>
          <cell r="XX193">
            <v>3</v>
          </cell>
          <cell r="XY193">
            <v>3</v>
          </cell>
          <cell r="XZ193">
            <v>9</v>
          </cell>
          <cell r="YA193">
            <v>0</v>
          </cell>
          <cell r="YB193">
            <v>0</v>
          </cell>
          <cell r="YC193">
            <v>0</v>
          </cell>
          <cell r="YD193">
            <v>0</v>
          </cell>
          <cell r="YE193">
            <v>0</v>
          </cell>
          <cell r="YF193">
            <v>38</v>
          </cell>
          <cell r="YG193">
            <v>1</v>
          </cell>
          <cell r="YH193">
            <v>1</v>
          </cell>
          <cell r="YI193">
            <v>1</v>
          </cell>
          <cell r="YJ193">
            <v>1</v>
          </cell>
          <cell r="YL193">
            <v>1</v>
          </cell>
          <cell r="YM193" t="str">
            <v>A</v>
          </cell>
          <cell r="YN193">
            <v>1</v>
          </cell>
          <cell r="YO193">
            <v>0</v>
          </cell>
          <cell r="YP193">
            <v>1</v>
          </cell>
        </row>
        <row r="194">
          <cell r="B194" t="str">
            <v>ANNISA NUZRAT</v>
          </cell>
          <cell r="C194">
            <v>182920</v>
          </cell>
          <cell r="D194">
            <v>11</v>
          </cell>
          <cell r="E194" t="str">
            <v>ISLAM</v>
          </cell>
          <cell r="F194" t="str">
            <v>PHL</v>
          </cell>
          <cell r="G194" t="str">
            <v>PREPAID</v>
          </cell>
          <cell r="J194">
            <v>21240696</v>
          </cell>
          <cell r="K194">
            <v>570423</v>
          </cell>
          <cell r="L194" t="str">
            <v>PEREMPUAN</v>
          </cell>
          <cell r="M194" t="str">
            <v>AGENT PREPAID</v>
          </cell>
          <cell r="N194" t="str">
            <v>JEANNY ANASTASYA</v>
          </cell>
          <cell r="O194" t="str">
            <v>AAN YANUAR</v>
          </cell>
          <cell r="Q194">
            <v>0</v>
          </cell>
          <cell r="S194" t="str">
            <v>LP</v>
          </cell>
          <cell r="AB194">
            <v>0.3756944444444445</v>
          </cell>
          <cell r="AC194">
            <v>25</v>
          </cell>
          <cell r="AD194" t="str">
            <v>H</v>
          </cell>
          <cell r="AM194">
            <v>0.41666666666666669</v>
          </cell>
          <cell r="AN194">
            <v>28</v>
          </cell>
          <cell r="AO194" t="str">
            <v>H</v>
          </cell>
          <cell r="AX194">
            <v>0.38055555555555559</v>
          </cell>
          <cell r="AY194">
            <v>32</v>
          </cell>
          <cell r="AZ194" t="str">
            <v>H</v>
          </cell>
          <cell r="BI194">
            <v>1.3604166666666666</v>
          </cell>
          <cell r="BJ194" t="str">
            <v>34-1</v>
          </cell>
          <cell r="BK194" t="str">
            <v>H</v>
          </cell>
          <cell r="BT194">
            <v>0</v>
          </cell>
          <cell r="BV194" t="str">
            <v>LP</v>
          </cell>
          <cell r="CE194">
            <v>0.17708333333333331</v>
          </cell>
          <cell r="CG194" t="str">
            <v>LM</v>
          </cell>
          <cell r="CP194">
            <v>0.38263888888888892</v>
          </cell>
          <cell r="CQ194">
            <v>25</v>
          </cell>
          <cell r="CR194" t="str">
            <v>H</v>
          </cell>
          <cell r="DA194">
            <v>0.41805555555555551</v>
          </cell>
          <cell r="DB194">
            <v>28</v>
          </cell>
          <cell r="DC194" t="str">
            <v>H</v>
          </cell>
          <cell r="DL194">
            <v>0.37986111111111115</v>
          </cell>
          <cell r="DM194">
            <v>32</v>
          </cell>
          <cell r="DN194" t="str">
            <v>H</v>
          </cell>
          <cell r="DW194">
            <v>0.37222222222222218</v>
          </cell>
          <cell r="DX194" t="str">
            <v>34-1</v>
          </cell>
          <cell r="DY194" t="str">
            <v>H</v>
          </cell>
          <cell r="EH194">
            <v>0</v>
          </cell>
          <cell r="EJ194" t="str">
            <v>LP</v>
          </cell>
          <cell r="ES194">
            <v>0</v>
          </cell>
          <cell r="EU194" t="str">
            <v>LP</v>
          </cell>
          <cell r="FD194">
            <v>0</v>
          </cell>
          <cell r="FF194" t="str">
            <v>LP</v>
          </cell>
          <cell r="FO194">
            <v>0.37499999999999994</v>
          </cell>
          <cell r="FP194">
            <v>28</v>
          </cell>
          <cell r="FQ194" t="str">
            <v>TDP</v>
          </cell>
          <cell r="FR194" t="str">
            <v>RIZKA ADZKIA HANDOYO</v>
          </cell>
          <cell r="FS194" t="str">
            <v>KETEPATAN LOGIN</v>
          </cell>
          <cell r="FZ194">
            <v>0.37500000000000006</v>
          </cell>
          <cell r="GA194">
            <v>29</v>
          </cell>
          <cell r="GB194" t="str">
            <v>H</v>
          </cell>
          <cell r="GK194">
            <v>0.3791666666666666</v>
          </cell>
          <cell r="GL194" t="str">
            <v>33-1</v>
          </cell>
          <cell r="GM194" t="str">
            <v>H</v>
          </cell>
          <cell r="GV194">
            <v>0</v>
          </cell>
          <cell r="GX194" t="str">
            <v>LP</v>
          </cell>
          <cell r="HG194">
            <v>0.25625000000000003</v>
          </cell>
          <cell r="HH194">
            <v>26</v>
          </cell>
          <cell r="HI194" t="str">
            <v>H</v>
          </cell>
          <cell r="HR194">
            <v>0.37499999999999994</v>
          </cell>
          <cell r="HS194">
            <v>28</v>
          </cell>
          <cell r="HT194" t="str">
            <v>TDT</v>
          </cell>
          <cell r="HU194" t="str">
            <v>INDA DIAN PRATIWI</v>
          </cell>
          <cell r="IC194">
            <v>0.37569444444444444</v>
          </cell>
          <cell r="ID194" t="str">
            <v>33-1</v>
          </cell>
          <cell r="IE194" t="str">
            <v>H</v>
          </cell>
          <cell r="IN194">
            <v>0</v>
          </cell>
          <cell r="IP194" t="str">
            <v>LP</v>
          </cell>
          <cell r="JF194">
            <v>0.37708333333333338</v>
          </cell>
          <cell r="JG194">
            <v>26</v>
          </cell>
          <cell r="JH194" t="str">
            <v>H</v>
          </cell>
          <cell r="JQ194">
            <v>1.3993055555555556</v>
          </cell>
          <cell r="JR194">
            <v>31</v>
          </cell>
          <cell r="JS194" t="str">
            <v>H</v>
          </cell>
          <cell r="KB194">
            <v>0.4201388888888889</v>
          </cell>
          <cell r="KC194">
            <v>32</v>
          </cell>
          <cell r="KD194" t="str">
            <v>H</v>
          </cell>
          <cell r="KM194">
            <v>0</v>
          </cell>
          <cell r="KO194" t="str">
            <v>LP</v>
          </cell>
          <cell r="KX194">
            <v>0.3756944444444445</v>
          </cell>
          <cell r="KY194">
            <v>26</v>
          </cell>
          <cell r="KZ194" t="str">
            <v>TDP</v>
          </cell>
          <cell r="LA194" t="str">
            <v>TINA NURBIDARI</v>
          </cell>
          <cell r="LB194" t="str">
            <v>FCR</v>
          </cell>
          <cell r="LI194">
            <v>0.41666666666666669</v>
          </cell>
          <cell r="LJ194">
            <v>32</v>
          </cell>
          <cell r="LK194" t="str">
            <v>H</v>
          </cell>
          <cell r="NB194">
            <v>0</v>
          </cell>
          <cell r="NC194">
            <v>25</v>
          </cell>
          <cell r="ND194">
            <v>28</v>
          </cell>
          <cell r="NE194">
            <v>32</v>
          </cell>
          <cell r="NF194" t="str">
            <v>34-1</v>
          </cell>
          <cell r="NG194">
            <v>0</v>
          </cell>
          <cell r="NH194">
            <v>0</v>
          </cell>
          <cell r="NI194">
            <v>25</v>
          </cell>
          <cell r="NJ194">
            <v>28</v>
          </cell>
          <cell r="NK194">
            <v>32</v>
          </cell>
          <cell r="NL194" t="str">
            <v>34-1</v>
          </cell>
          <cell r="NM194">
            <v>0</v>
          </cell>
          <cell r="NN194">
            <v>0</v>
          </cell>
          <cell r="NO194">
            <v>0</v>
          </cell>
          <cell r="NP194">
            <v>28</v>
          </cell>
          <cell r="NQ194">
            <v>29</v>
          </cell>
          <cell r="NR194" t="str">
            <v>33-1</v>
          </cell>
          <cell r="NS194">
            <v>0</v>
          </cell>
          <cell r="NT194">
            <v>26</v>
          </cell>
          <cell r="NU194">
            <v>28</v>
          </cell>
          <cell r="NV194" t="str">
            <v>33-1</v>
          </cell>
          <cell r="NW194">
            <v>0</v>
          </cell>
          <cell r="NX194">
            <v>26</v>
          </cell>
          <cell r="NY194">
            <v>31</v>
          </cell>
          <cell r="NZ194">
            <v>32</v>
          </cell>
          <cell r="OA194">
            <v>0</v>
          </cell>
          <cell r="OB194">
            <v>26</v>
          </cell>
          <cell r="OC194">
            <v>32</v>
          </cell>
          <cell r="OD194">
            <v>0</v>
          </cell>
          <cell r="OE194">
            <v>0</v>
          </cell>
          <cell r="OF194">
            <v>0</v>
          </cell>
          <cell r="OH194" t="str">
            <v>LP</v>
          </cell>
          <cell r="OI194" t="str">
            <v>H</v>
          </cell>
          <cell r="OJ194" t="str">
            <v>H</v>
          </cell>
          <cell r="OK194" t="str">
            <v>H</v>
          </cell>
          <cell r="OL194" t="str">
            <v>H</v>
          </cell>
          <cell r="OM194" t="str">
            <v>LP</v>
          </cell>
          <cell r="ON194" t="str">
            <v>LM</v>
          </cell>
          <cell r="OO194" t="str">
            <v>H</v>
          </cell>
          <cell r="OP194" t="str">
            <v>H</v>
          </cell>
          <cell r="OQ194" t="str">
            <v>H</v>
          </cell>
          <cell r="OR194" t="str">
            <v>H</v>
          </cell>
          <cell r="OS194" t="str">
            <v>LP</v>
          </cell>
          <cell r="OT194" t="str">
            <v>LP</v>
          </cell>
          <cell r="OU194" t="str">
            <v>LP</v>
          </cell>
          <cell r="OV194" t="str">
            <v>TDP</v>
          </cell>
          <cell r="OW194" t="str">
            <v>H</v>
          </cell>
          <cell r="OX194" t="str">
            <v>H</v>
          </cell>
          <cell r="OY194" t="str">
            <v>LP</v>
          </cell>
          <cell r="OZ194" t="str">
            <v>H</v>
          </cell>
          <cell r="PA194" t="str">
            <v>TDT</v>
          </cell>
          <cell r="PB194" t="str">
            <v>H</v>
          </cell>
          <cell r="PC194" t="str">
            <v>LP</v>
          </cell>
          <cell r="PD194" t="str">
            <v>H</v>
          </cell>
          <cell r="PE194" t="str">
            <v>H</v>
          </cell>
          <cell r="PF194" t="str">
            <v>H</v>
          </cell>
          <cell r="PG194" t="str">
            <v>LP</v>
          </cell>
          <cell r="PH194" t="str">
            <v>TDP</v>
          </cell>
          <cell r="PI194" t="str">
            <v>H</v>
          </cell>
          <cell r="PJ194">
            <v>0</v>
          </cell>
          <cell r="PK194">
            <v>0</v>
          </cell>
          <cell r="PL194">
            <v>0</v>
          </cell>
          <cell r="PN194">
            <v>0</v>
          </cell>
          <cell r="PO194">
            <v>0</v>
          </cell>
          <cell r="PP194">
            <v>0</v>
          </cell>
          <cell r="PQ194">
            <v>0</v>
          </cell>
          <cell r="PR194">
            <v>0</v>
          </cell>
          <cell r="PS194">
            <v>0</v>
          </cell>
          <cell r="PT194">
            <v>0</v>
          </cell>
          <cell r="PU194">
            <v>0</v>
          </cell>
          <cell r="PV194">
            <v>0</v>
          </cell>
          <cell r="PW194">
            <v>0</v>
          </cell>
          <cell r="PX194">
            <v>0</v>
          </cell>
          <cell r="PY194">
            <v>0</v>
          </cell>
          <cell r="PZ194">
            <v>0</v>
          </cell>
          <cell r="QA194">
            <v>0</v>
          </cell>
          <cell r="QB194" t="str">
            <v>RIZKA ADZKIA HANDOYO</v>
          </cell>
          <cell r="QC194">
            <v>0</v>
          </cell>
          <cell r="QD194">
            <v>0</v>
          </cell>
          <cell r="QE194">
            <v>0</v>
          </cell>
          <cell r="QF194">
            <v>0</v>
          </cell>
          <cell r="QG194" t="str">
            <v>INDA DIAN PRATIWI</v>
          </cell>
          <cell r="QH194">
            <v>0</v>
          </cell>
          <cell r="QI194">
            <v>0</v>
          </cell>
          <cell r="QJ194">
            <v>0</v>
          </cell>
          <cell r="QK194">
            <v>0</v>
          </cell>
          <cell r="QL194">
            <v>0</v>
          </cell>
          <cell r="QM194">
            <v>0</v>
          </cell>
          <cell r="QN194" t="str">
            <v>TINA NURBIDARI</v>
          </cell>
          <cell r="QO194">
            <v>0</v>
          </cell>
          <cell r="QP194">
            <v>0</v>
          </cell>
          <cell r="QQ194">
            <v>0</v>
          </cell>
          <cell r="QR194">
            <v>0</v>
          </cell>
          <cell r="QT194">
            <v>0</v>
          </cell>
          <cell r="QU194">
            <v>0</v>
          </cell>
          <cell r="QV194">
            <v>0</v>
          </cell>
          <cell r="QW194">
            <v>0</v>
          </cell>
          <cell r="QX194">
            <v>0</v>
          </cell>
          <cell r="QY194">
            <v>0</v>
          </cell>
          <cell r="QZ194">
            <v>0</v>
          </cell>
          <cell r="RA194">
            <v>0</v>
          </cell>
          <cell r="RB194">
            <v>0</v>
          </cell>
          <cell r="RC194">
            <v>0</v>
          </cell>
          <cell r="RD194">
            <v>0</v>
          </cell>
          <cell r="RE194">
            <v>0</v>
          </cell>
          <cell r="RF194">
            <v>0</v>
          </cell>
          <cell r="RG194">
            <v>0</v>
          </cell>
          <cell r="RH194" t="str">
            <v>KETEPATAN LOGIN</v>
          </cell>
          <cell r="RI194">
            <v>0</v>
          </cell>
          <cell r="RJ194">
            <v>0</v>
          </cell>
          <cell r="RK194">
            <v>0</v>
          </cell>
          <cell r="RL194">
            <v>0</v>
          </cell>
          <cell r="RM194">
            <v>0</v>
          </cell>
          <cell r="RN194">
            <v>0</v>
          </cell>
          <cell r="RO194">
            <v>0</v>
          </cell>
          <cell r="RP194">
            <v>0</v>
          </cell>
          <cell r="RQ194">
            <v>0</v>
          </cell>
          <cell r="RR194">
            <v>0</v>
          </cell>
          <cell r="RS194">
            <v>0</v>
          </cell>
          <cell r="RT194" t="str">
            <v>FCR</v>
          </cell>
          <cell r="RU194">
            <v>0</v>
          </cell>
          <cell r="RV194">
            <v>0</v>
          </cell>
          <cell r="RW194">
            <v>0</v>
          </cell>
          <cell r="RX194">
            <v>0</v>
          </cell>
          <cell r="RZ194">
            <v>0</v>
          </cell>
          <cell r="SA194">
            <v>0.3756944444444445</v>
          </cell>
          <cell r="SB194">
            <v>0.41666666666666669</v>
          </cell>
          <cell r="SC194">
            <v>0.38055555555555559</v>
          </cell>
          <cell r="SD194">
            <v>1.3604166666666666</v>
          </cell>
          <cell r="SE194">
            <v>0</v>
          </cell>
          <cell r="SF194">
            <v>0.17708333333333331</v>
          </cell>
          <cell r="SG194">
            <v>0.38263888888888892</v>
          </cell>
          <cell r="SH194">
            <v>0.41805555555555551</v>
          </cell>
          <cell r="SI194">
            <v>0.37986111111111115</v>
          </cell>
          <cell r="SJ194">
            <v>0.37222222222222218</v>
          </cell>
          <cell r="SK194">
            <v>0</v>
          </cell>
          <cell r="SL194">
            <v>0</v>
          </cell>
          <cell r="SM194">
            <v>0</v>
          </cell>
          <cell r="SN194">
            <v>0.37499999999999994</v>
          </cell>
          <cell r="SO194">
            <v>0.37500000000000006</v>
          </cell>
          <cell r="SP194">
            <v>0.3791666666666666</v>
          </cell>
          <cell r="SQ194">
            <v>0</v>
          </cell>
          <cell r="SR194">
            <v>0.25625000000000003</v>
          </cell>
          <cell r="SS194">
            <v>0.37499999999999994</v>
          </cell>
          <cell r="ST194">
            <v>0.37569444444444444</v>
          </cell>
          <cell r="SU194">
            <v>0</v>
          </cell>
          <cell r="SV194">
            <v>0.37708333333333338</v>
          </cell>
          <cell r="SW194">
            <v>1.3993055555555556</v>
          </cell>
          <cell r="SX194">
            <v>0.4201388888888889</v>
          </cell>
          <cell r="SY194">
            <v>0</v>
          </cell>
          <cell r="SZ194">
            <v>0.3756944444444445</v>
          </cell>
          <cell r="TA194">
            <v>0.41666666666666669</v>
          </cell>
          <cell r="TB194">
            <v>0</v>
          </cell>
          <cell r="TC194">
            <v>0</v>
          </cell>
          <cell r="TD194">
            <v>0</v>
          </cell>
          <cell r="TF194">
            <v>0</v>
          </cell>
          <cell r="TG194">
            <v>0</v>
          </cell>
          <cell r="TH194">
            <v>0</v>
          </cell>
          <cell r="TI194">
            <v>0</v>
          </cell>
          <cell r="TJ194">
            <v>0</v>
          </cell>
          <cell r="TK194">
            <v>0</v>
          </cell>
          <cell r="TL194">
            <v>0</v>
          </cell>
          <cell r="TM194">
            <v>0</v>
          </cell>
          <cell r="TN194">
            <v>0</v>
          </cell>
          <cell r="TO194">
            <v>0</v>
          </cell>
          <cell r="TP194">
            <v>0</v>
          </cell>
          <cell r="TQ194">
            <v>0</v>
          </cell>
          <cell r="TR194">
            <v>0</v>
          </cell>
          <cell r="TS194">
            <v>0</v>
          </cell>
          <cell r="TT194">
            <v>0</v>
          </cell>
          <cell r="TU194">
            <v>0</v>
          </cell>
          <cell r="TV194">
            <v>0</v>
          </cell>
          <cell r="TW194">
            <v>0</v>
          </cell>
          <cell r="TX194">
            <v>0</v>
          </cell>
          <cell r="TY194">
            <v>0</v>
          </cell>
          <cell r="TZ194">
            <v>0</v>
          </cell>
          <cell r="UA194">
            <v>0</v>
          </cell>
          <cell r="UB194">
            <v>0</v>
          </cell>
          <cell r="UC194">
            <v>0</v>
          </cell>
          <cell r="UD194">
            <v>0</v>
          </cell>
          <cell r="UE194">
            <v>0</v>
          </cell>
          <cell r="UF194">
            <v>0</v>
          </cell>
          <cell r="UG194">
            <v>0</v>
          </cell>
          <cell r="UH194">
            <v>0</v>
          </cell>
          <cell r="UI194">
            <v>0</v>
          </cell>
          <cell r="UJ194">
            <v>0</v>
          </cell>
          <cell r="UL194">
            <v>0</v>
          </cell>
          <cell r="UM194">
            <v>0</v>
          </cell>
          <cell r="UN194">
            <v>0</v>
          </cell>
          <cell r="UO194">
            <v>0</v>
          </cell>
          <cell r="UP194">
            <v>0</v>
          </cell>
          <cell r="UQ194">
            <v>0</v>
          </cell>
          <cell r="UR194">
            <v>0</v>
          </cell>
          <cell r="US194">
            <v>0</v>
          </cell>
          <cell r="UT194">
            <v>0</v>
          </cell>
          <cell r="UU194">
            <v>0</v>
          </cell>
          <cell r="UV194">
            <v>0</v>
          </cell>
          <cell r="UW194">
            <v>0</v>
          </cell>
          <cell r="UX194">
            <v>0</v>
          </cell>
          <cell r="UY194">
            <v>0</v>
          </cell>
          <cell r="UZ194">
            <v>0</v>
          </cell>
          <cell r="VA194">
            <v>0</v>
          </cell>
          <cell r="VB194">
            <v>0</v>
          </cell>
          <cell r="VC194">
            <v>0</v>
          </cell>
          <cell r="VD194">
            <v>0</v>
          </cell>
          <cell r="VE194">
            <v>0</v>
          </cell>
          <cell r="VF194">
            <v>0</v>
          </cell>
          <cell r="VG194">
            <v>0</v>
          </cell>
          <cell r="VH194">
            <v>0</v>
          </cell>
          <cell r="VI194">
            <v>0</v>
          </cell>
          <cell r="VJ194">
            <v>0</v>
          </cell>
          <cell r="VK194">
            <v>0</v>
          </cell>
          <cell r="VL194">
            <v>0</v>
          </cell>
          <cell r="VM194">
            <v>0</v>
          </cell>
          <cell r="VN194">
            <v>0</v>
          </cell>
          <cell r="VO194">
            <v>0</v>
          </cell>
          <cell r="VP194">
            <v>0</v>
          </cell>
          <cell r="VR194">
            <v>19</v>
          </cell>
          <cell r="VS194">
            <v>28</v>
          </cell>
          <cell r="VT194">
            <v>19</v>
          </cell>
          <cell r="VU194">
            <v>19</v>
          </cell>
          <cell r="VV194">
            <v>9</v>
          </cell>
          <cell r="VW194">
            <v>0</v>
          </cell>
          <cell r="VX194">
            <v>0</v>
          </cell>
          <cell r="VY194">
            <v>0</v>
          </cell>
          <cell r="VZ194">
            <v>0</v>
          </cell>
          <cell r="WA194">
            <v>0</v>
          </cell>
          <cell r="WB194">
            <v>0</v>
          </cell>
          <cell r="WC194">
            <v>0</v>
          </cell>
          <cell r="WD194">
            <v>0</v>
          </cell>
          <cell r="WE194">
            <v>0</v>
          </cell>
          <cell r="WF194">
            <v>0</v>
          </cell>
          <cell r="WG194">
            <v>0</v>
          </cell>
          <cell r="WH194">
            <v>0</v>
          </cell>
          <cell r="WI194">
            <v>0</v>
          </cell>
          <cell r="WJ194">
            <v>0</v>
          </cell>
          <cell r="WK194">
            <v>0</v>
          </cell>
          <cell r="WL194">
            <v>0</v>
          </cell>
          <cell r="WM194">
            <v>0</v>
          </cell>
          <cell r="WN194">
            <v>0</v>
          </cell>
          <cell r="WO194">
            <v>4</v>
          </cell>
          <cell r="WP194">
            <v>1</v>
          </cell>
          <cell r="WQ194">
            <v>1</v>
          </cell>
          <cell r="WR194">
            <v>2</v>
          </cell>
          <cell r="WS194">
            <v>3</v>
          </cell>
          <cell r="WT194">
            <v>0</v>
          </cell>
          <cell r="WU194">
            <v>0</v>
          </cell>
          <cell r="WV194">
            <v>0</v>
          </cell>
          <cell r="WW194">
            <v>0</v>
          </cell>
          <cell r="WX194">
            <v>0</v>
          </cell>
          <cell r="WY194">
            <v>2</v>
          </cell>
          <cell r="WZ194">
            <v>0</v>
          </cell>
          <cell r="XA194">
            <v>1</v>
          </cell>
          <cell r="XB194">
            <v>0</v>
          </cell>
          <cell r="XC194">
            <v>0</v>
          </cell>
          <cell r="XD194">
            <v>0</v>
          </cell>
          <cell r="XE194">
            <v>0</v>
          </cell>
          <cell r="XF194">
            <v>0</v>
          </cell>
          <cell r="XG194">
            <v>0</v>
          </cell>
          <cell r="XH194">
            <v>0</v>
          </cell>
          <cell r="XI194">
            <v>1</v>
          </cell>
          <cell r="XJ194">
            <v>2</v>
          </cell>
          <cell r="XK194">
            <v>7</v>
          </cell>
          <cell r="XL194">
            <v>6</v>
          </cell>
          <cell r="XM194">
            <v>6</v>
          </cell>
          <cell r="XN194">
            <v>19</v>
          </cell>
          <cell r="XO194">
            <v>0</v>
          </cell>
          <cell r="XP194">
            <v>0</v>
          </cell>
          <cell r="XQ194">
            <v>0</v>
          </cell>
          <cell r="XR194">
            <v>0</v>
          </cell>
          <cell r="XS194">
            <v>0</v>
          </cell>
          <cell r="XT194">
            <v>0</v>
          </cell>
          <cell r="XU194">
            <v>0</v>
          </cell>
          <cell r="XV194">
            <v>0</v>
          </cell>
          <cell r="XW194">
            <v>2</v>
          </cell>
          <cell r="XX194">
            <v>4</v>
          </cell>
          <cell r="XY194">
            <v>4</v>
          </cell>
          <cell r="XZ194">
            <v>10</v>
          </cell>
          <cell r="YA194">
            <v>0</v>
          </cell>
          <cell r="YB194">
            <v>0</v>
          </cell>
          <cell r="YC194">
            <v>0</v>
          </cell>
          <cell r="YD194">
            <v>0</v>
          </cell>
          <cell r="YE194">
            <v>0</v>
          </cell>
          <cell r="YF194">
            <v>38</v>
          </cell>
          <cell r="YG194">
            <v>1</v>
          </cell>
          <cell r="YH194">
            <v>1</v>
          </cell>
          <cell r="YI194">
            <v>1</v>
          </cell>
          <cell r="YJ194">
            <v>1</v>
          </cell>
          <cell r="YL194">
            <v>1</v>
          </cell>
          <cell r="YM194" t="str">
            <v>A</v>
          </cell>
          <cell r="YN194">
            <v>1</v>
          </cell>
          <cell r="YO194">
            <v>0</v>
          </cell>
          <cell r="YP194">
            <v>1</v>
          </cell>
        </row>
        <row r="195">
          <cell r="B195" t="str">
            <v>BAGOES EKO DANTO</v>
          </cell>
          <cell r="C195">
            <v>182923</v>
          </cell>
          <cell r="D195">
            <v>11</v>
          </cell>
          <cell r="E195" t="str">
            <v>ISLAM</v>
          </cell>
          <cell r="F195" t="str">
            <v>PHL</v>
          </cell>
          <cell r="G195" t="str">
            <v>PREPAID</v>
          </cell>
          <cell r="J195">
            <v>21238645</v>
          </cell>
          <cell r="K195">
            <v>570426</v>
          </cell>
          <cell r="L195" t="str">
            <v>LAKI-LAKI</v>
          </cell>
          <cell r="M195" t="str">
            <v>AGENT PREPAID</v>
          </cell>
          <cell r="N195" t="str">
            <v>IRMA RISMAYASARI</v>
          </cell>
          <cell r="O195" t="str">
            <v>RIKA RIANY</v>
          </cell>
          <cell r="Q195">
            <v>0.37569444444444455</v>
          </cell>
          <cell r="R195">
            <v>56</v>
          </cell>
          <cell r="S195" t="str">
            <v>H</v>
          </cell>
          <cell r="AB195">
            <v>0.37013888888888891</v>
          </cell>
          <cell r="AC195">
            <v>60</v>
          </cell>
          <cell r="AD195" t="str">
            <v>H</v>
          </cell>
          <cell r="AM195">
            <v>0.37222222222222234</v>
          </cell>
          <cell r="AN195">
            <v>84</v>
          </cell>
          <cell r="AO195" t="str">
            <v>H</v>
          </cell>
          <cell r="AX195">
            <v>0</v>
          </cell>
          <cell r="AZ195" t="str">
            <v>LL</v>
          </cell>
          <cell r="BI195">
            <v>0</v>
          </cell>
          <cell r="BK195" t="str">
            <v>LL</v>
          </cell>
          <cell r="BT195">
            <v>1.3756944444444446</v>
          </cell>
          <cell r="BU195">
            <v>58</v>
          </cell>
          <cell r="BV195" t="str">
            <v>H</v>
          </cell>
          <cell r="CE195">
            <v>0.37569444444444444</v>
          </cell>
          <cell r="CF195">
            <v>52</v>
          </cell>
          <cell r="CG195" t="str">
            <v>TDP</v>
          </cell>
          <cell r="CH195" t="str">
            <v>RIZKI PAMUJI</v>
          </cell>
          <cell r="CI195" t="str">
            <v>KETEPATAN LOGIN</v>
          </cell>
          <cell r="CP195">
            <v>0.37361111111111128</v>
          </cell>
          <cell r="CQ195">
            <v>64</v>
          </cell>
          <cell r="CR195" t="str">
            <v>H</v>
          </cell>
          <cell r="DA195">
            <v>0.37569444444444433</v>
          </cell>
          <cell r="DB195">
            <v>82</v>
          </cell>
          <cell r="DC195" t="str">
            <v>H</v>
          </cell>
          <cell r="DL195">
            <v>0</v>
          </cell>
          <cell r="DN195" t="str">
            <v>LL</v>
          </cell>
          <cell r="DW195">
            <v>0</v>
          </cell>
          <cell r="DY195" t="str">
            <v>LL</v>
          </cell>
          <cell r="EH195">
            <v>0.37569444444444455</v>
          </cell>
          <cell r="EI195">
            <v>50</v>
          </cell>
          <cell r="EJ195" t="str">
            <v>H</v>
          </cell>
          <cell r="ES195">
            <v>0.37569444444444455</v>
          </cell>
          <cell r="ET195">
            <v>56</v>
          </cell>
          <cell r="EU195" t="str">
            <v>H</v>
          </cell>
          <cell r="FD195">
            <v>0.3756944444444445</v>
          </cell>
          <cell r="FE195">
            <v>64</v>
          </cell>
          <cell r="FF195" t="str">
            <v>H</v>
          </cell>
          <cell r="FO195">
            <v>0.37569444444444444</v>
          </cell>
          <cell r="FP195">
            <v>82</v>
          </cell>
          <cell r="FQ195" t="str">
            <v>TDP</v>
          </cell>
          <cell r="FR195" t="str">
            <v>AHMAD</v>
          </cell>
          <cell r="FS195" t="str">
            <v>QA SCORE</v>
          </cell>
          <cell r="FZ195">
            <v>0</v>
          </cell>
          <cell r="GB195" t="str">
            <v>LL</v>
          </cell>
          <cell r="GK195">
            <v>0</v>
          </cell>
          <cell r="GM195" t="str">
            <v>LL</v>
          </cell>
          <cell r="GV195">
            <v>0.37569444444444444</v>
          </cell>
          <cell r="GW195">
            <v>52</v>
          </cell>
          <cell r="GX195" t="str">
            <v>H</v>
          </cell>
          <cell r="HG195">
            <v>0.37708333333333344</v>
          </cell>
          <cell r="HH195">
            <v>56</v>
          </cell>
          <cell r="HI195" t="str">
            <v>H</v>
          </cell>
          <cell r="HR195">
            <v>0.37569444444444444</v>
          </cell>
          <cell r="HS195">
            <v>52</v>
          </cell>
          <cell r="HT195" t="str">
            <v>TDT</v>
          </cell>
          <cell r="HU195" t="str">
            <v>CHRIST YESAYA</v>
          </cell>
          <cell r="IC195">
            <v>0.41388888888888886</v>
          </cell>
          <cell r="ID195">
            <v>56</v>
          </cell>
          <cell r="IE195" t="str">
            <v>TDT</v>
          </cell>
          <cell r="IF195" t="str">
            <v>AGUNG PURWANDI</v>
          </cell>
          <cell r="IN195">
            <v>0</v>
          </cell>
          <cell r="IP195" t="str">
            <v>LL</v>
          </cell>
          <cell r="JF195">
            <v>0</v>
          </cell>
          <cell r="JH195" t="str">
            <v>LL</v>
          </cell>
          <cell r="JQ195">
            <v>0.41458333333333341</v>
          </cell>
          <cell r="JR195">
            <v>56</v>
          </cell>
          <cell r="JS195" t="str">
            <v>H</v>
          </cell>
          <cell r="KB195">
            <v>0.37569444444444444</v>
          </cell>
          <cell r="KC195">
            <v>60</v>
          </cell>
          <cell r="KD195" t="str">
            <v>H</v>
          </cell>
          <cell r="KM195">
            <v>0.37569444444444439</v>
          </cell>
          <cell r="KN195">
            <v>68</v>
          </cell>
          <cell r="KO195" t="str">
            <v>H</v>
          </cell>
          <cell r="KX195">
            <v>0</v>
          </cell>
          <cell r="KZ195" t="str">
            <v>LL</v>
          </cell>
          <cell r="LI195">
            <v>0.41875000000000012</v>
          </cell>
          <cell r="LJ195">
            <v>52</v>
          </cell>
          <cell r="LK195" t="str">
            <v>H</v>
          </cell>
          <cell r="NB195">
            <v>56</v>
          </cell>
          <cell r="NC195">
            <v>60</v>
          </cell>
          <cell r="ND195">
            <v>84</v>
          </cell>
          <cell r="NE195">
            <v>0</v>
          </cell>
          <cell r="NF195">
            <v>0</v>
          </cell>
          <cell r="NG195">
            <v>58</v>
          </cell>
          <cell r="NH195">
            <v>52</v>
          </cell>
          <cell r="NI195">
            <v>64</v>
          </cell>
          <cell r="NJ195">
            <v>82</v>
          </cell>
          <cell r="NK195">
            <v>0</v>
          </cell>
          <cell r="NL195">
            <v>0</v>
          </cell>
          <cell r="NM195">
            <v>50</v>
          </cell>
          <cell r="NN195">
            <v>56</v>
          </cell>
          <cell r="NO195">
            <v>64</v>
          </cell>
          <cell r="NP195">
            <v>82</v>
          </cell>
          <cell r="NQ195">
            <v>0</v>
          </cell>
          <cell r="NR195">
            <v>0</v>
          </cell>
          <cell r="NS195">
            <v>52</v>
          </cell>
          <cell r="NT195">
            <v>56</v>
          </cell>
          <cell r="NU195">
            <v>52</v>
          </cell>
          <cell r="NV195">
            <v>56</v>
          </cell>
          <cell r="NW195">
            <v>0</v>
          </cell>
          <cell r="NX195">
            <v>0</v>
          </cell>
          <cell r="NY195">
            <v>56</v>
          </cell>
          <cell r="NZ195">
            <v>60</v>
          </cell>
          <cell r="OA195">
            <v>68</v>
          </cell>
          <cell r="OB195">
            <v>0</v>
          </cell>
          <cell r="OC195">
            <v>52</v>
          </cell>
          <cell r="OD195">
            <v>0</v>
          </cell>
          <cell r="OE195">
            <v>0</v>
          </cell>
          <cell r="OF195">
            <v>0</v>
          </cell>
          <cell r="OH195" t="str">
            <v>H</v>
          </cell>
          <cell r="OI195" t="str">
            <v>H</v>
          </cell>
          <cell r="OJ195" t="str">
            <v>H</v>
          </cell>
          <cell r="OK195" t="str">
            <v>LL</v>
          </cell>
          <cell r="OL195" t="str">
            <v>LL</v>
          </cell>
          <cell r="OM195" t="str">
            <v>H</v>
          </cell>
          <cell r="ON195" t="str">
            <v>TDP</v>
          </cell>
          <cell r="OO195" t="str">
            <v>H</v>
          </cell>
          <cell r="OP195" t="str">
            <v>H</v>
          </cell>
          <cell r="OQ195" t="str">
            <v>LL</v>
          </cell>
          <cell r="OR195" t="str">
            <v>LL</v>
          </cell>
          <cell r="OS195" t="str">
            <v>H</v>
          </cell>
          <cell r="OT195" t="str">
            <v>H</v>
          </cell>
          <cell r="OU195" t="str">
            <v>H</v>
          </cell>
          <cell r="OV195" t="str">
            <v>TDP</v>
          </cell>
          <cell r="OW195" t="str">
            <v>LL</v>
          </cell>
          <cell r="OX195" t="str">
            <v>LL</v>
          </cell>
          <cell r="OY195" t="str">
            <v>H</v>
          </cell>
          <cell r="OZ195" t="str">
            <v>H</v>
          </cell>
          <cell r="PA195" t="str">
            <v>TDT</v>
          </cell>
          <cell r="PB195" t="str">
            <v>TDT</v>
          </cell>
          <cell r="PC195" t="str">
            <v>LL</v>
          </cell>
          <cell r="PD195" t="str">
            <v>LL</v>
          </cell>
          <cell r="PE195" t="str">
            <v>H</v>
          </cell>
          <cell r="PF195" t="str">
            <v>H</v>
          </cell>
          <cell r="PG195" t="str">
            <v>H</v>
          </cell>
          <cell r="PH195" t="str">
            <v>LL</v>
          </cell>
          <cell r="PI195" t="str">
            <v>H</v>
          </cell>
          <cell r="PJ195">
            <v>0</v>
          </cell>
          <cell r="PK195">
            <v>0</v>
          </cell>
          <cell r="PL195">
            <v>0</v>
          </cell>
          <cell r="PN195">
            <v>0</v>
          </cell>
          <cell r="PO195">
            <v>0</v>
          </cell>
          <cell r="PP195">
            <v>0</v>
          </cell>
          <cell r="PQ195">
            <v>0</v>
          </cell>
          <cell r="PR195">
            <v>0</v>
          </cell>
          <cell r="PS195">
            <v>0</v>
          </cell>
          <cell r="PT195" t="str">
            <v>RIZKI PAMUJI</v>
          </cell>
          <cell r="PU195">
            <v>0</v>
          </cell>
          <cell r="PV195">
            <v>0</v>
          </cell>
          <cell r="PW195">
            <v>0</v>
          </cell>
          <cell r="PX195">
            <v>0</v>
          </cell>
          <cell r="PY195">
            <v>0</v>
          </cell>
          <cell r="PZ195">
            <v>0</v>
          </cell>
          <cell r="QA195">
            <v>0</v>
          </cell>
          <cell r="QB195" t="str">
            <v>AHMAD</v>
          </cell>
          <cell r="QC195">
            <v>0</v>
          </cell>
          <cell r="QD195">
            <v>0</v>
          </cell>
          <cell r="QE195">
            <v>0</v>
          </cell>
          <cell r="QF195">
            <v>0</v>
          </cell>
          <cell r="QG195" t="str">
            <v>CHRIST YESAYA</v>
          </cell>
          <cell r="QH195" t="str">
            <v>AGUNG PURWANDI</v>
          </cell>
          <cell r="QI195">
            <v>0</v>
          </cell>
          <cell r="QJ195">
            <v>0</v>
          </cell>
          <cell r="QK195">
            <v>0</v>
          </cell>
          <cell r="QL195">
            <v>0</v>
          </cell>
          <cell r="QM195">
            <v>0</v>
          </cell>
          <cell r="QN195">
            <v>0</v>
          </cell>
          <cell r="QO195">
            <v>0</v>
          </cell>
          <cell r="QP195">
            <v>0</v>
          </cell>
          <cell r="QQ195">
            <v>0</v>
          </cell>
          <cell r="QR195">
            <v>0</v>
          </cell>
          <cell r="QT195">
            <v>0</v>
          </cell>
          <cell r="QU195">
            <v>0</v>
          </cell>
          <cell r="QV195">
            <v>0</v>
          </cell>
          <cell r="QW195">
            <v>0</v>
          </cell>
          <cell r="QX195">
            <v>0</v>
          </cell>
          <cell r="QY195">
            <v>0</v>
          </cell>
          <cell r="QZ195" t="str">
            <v>KETEPATAN LOGIN</v>
          </cell>
          <cell r="RA195">
            <v>0</v>
          </cell>
          <cell r="RB195">
            <v>0</v>
          </cell>
          <cell r="RC195">
            <v>0</v>
          </cell>
          <cell r="RD195">
            <v>0</v>
          </cell>
          <cell r="RE195">
            <v>0</v>
          </cell>
          <cell r="RF195">
            <v>0</v>
          </cell>
          <cell r="RG195">
            <v>0</v>
          </cell>
          <cell r="RH195" t="str">
            <v>QA SCORE</v>
          </cell>
          <cell r="RI195">
            <v>0</v>
          </cell>
          <cell r="RJ195">
            <v>0</v>
          </cell>
          <cell r="RK195">
            <v>0</v>
          </cell>
          <cell r="RL195">
            <v>0</v>
          </cell>
          <cell r="RM195">
            <v>0</v>
          </cell>
          <cell r="RN195">
            <v>0</v>
          </cell>
          <cell r="RO195">
            <v>0</v>
          </cell>
          <cell r="RP195">
            <v>0</v>
          </cell>
          <cell r="RQ195">
            <v>0</v>
          </cell>
          <cell r="RR195">
            <v>0</v>
          </cell>
          <cell r="RS195">
            <v>0</v>
          </cell>
          <cell r="RT195">
            <v>0</v>
          </cell>
          <cell r="RU195">
            <v>0</v>
          </cell>
          <cell r="RV195">
            <v>0</v>
          </cell>
          <cell r="RW195">
            <v>0</v>
          </cell>
          <cell r="RX195">
            <v>0</v>
          </cell>
          <cell r="RZ195">
            <v>0.37569444444444455</v>
          </cell>
          <cell r="SA195">
            <v>0.37013888888888891</v>
          </cell>
          <cell r="SB195">
            <v>0.37222222222222234</v>
          </cell>
          <cell r="SC195">
            <v>0</v>
          </cell>
          <cell r="SD195">
            <v>0</v>
          </cell>
          <cell r="SE195">
            <v>1.3756944444444446</v>
          </cell>
          <cell r="SF195">
            <v>0.37569444444444444</v>
          </cell>
          <cell r="SG195">
            <v>0.37361111111111128</v>
          </cell>
          <cell r="SH195">
            <v>0.37569444444444433</v>
          </cell>
          <cell r="SI195">
            <v>0</v>
          </cell>
          <cell r="SJ195">
            <v>0</v>
          </cell>
          <cell r="SK195">
            <v>0.37569444444444455</v>
          </cell>
          <cell r="SL195">
            <v>0.37569444444444455</v>
          </cell>
          <cell r="SM195">
            <v>0.3756944444444445</v>
          </cell>
          <cell r="SN195">
            <v>0.37569444444444444</v>
          </cell>
          <cell r="SO195">
            <v>0</v>
          </cell>
          <cell r="SP195">
            <v>0</v>
          </cell>
          <cell r="SQ195">
            <v>0.37569444444444444</v>
          </cell>
          <cell r="SR195">
            <v>0.37708333333333344</v>
          </cell>
          <cell r="SS195">
            <v>0.37569444444444444</v>
          </cell>
          <cell r="ST195">
            <v>0.41388888888888886</v>
          </cell>
          <cell r="SU195">
            <v>0</v>
          </cell>
          <cell r="SV195">
            <v>0</v>
          </cell>
          <cell r="SW195">
            <v>0.41458333333333341</v>
          </cell>
          <cell r="SX195">
            <v>0.37569444444444444</v>
          </cell>
          <cell r="SY195">
            <v>0.37569444444444439</v>
          </cell>
          <cell r="SZ195">
            <v>0</v>
          </cell>
          <cell r="TA195">
            <v>0.41875000000000012</v>
          </cell>
          <cell r="TB195">
            <v>0</v>
          </cell>
          <cell r="TC195">
            <v>0</v>
          </cell>
          <cell r="TD195">
            <v>0</v>
          </cell>
          <cell r="TF195">
            <v>0</v>
          </cell>
          <cell r="TG195">
            <v>0</v>
          </cell>
          <cell r="TH195">
            <v>0</v>
          </cell>
          <cell r="TI195">
            <v>0</v>
          </cell>
          <cell r="TJ195">
            <v>0</v>
          </cell>
          <cell r="TK195">
            <v>0</v>
          </cell>
          <cell r="TL195">
            <v>0</v>
          </cell>
          <cell r="TM195">
            <v>0</v>
          </cell>
          <cell r="TN195">
            <v>0</v>
          </cell>
          <cell r="TO195">
            <v>0</v>
          </cell>
          <cell r="TP195">
            <v>0</v>
          </cell>
          <cell r="TQ195">
            <v>0</v>
          </cell>
          <cell r="TR195">
            <v>0</v>
          </cell>
          <cell r="TS195">
            <v>0</v>
          </cell>
          <cell r="TT195">
            <v>0</v>
          </cell>
          <cell r="TU195">
            <v>0</v>
          </cell>
          <cell r="TV195">
            <v>0</v>
          </cell>
          <cell r="TW195">
            <v>0</v>
          </cell>
          <cell r="TX195">
            <v>0</v>
          </cell>
          <cell r="TY195">
            <v>0</v>
          </cell>
          <cell r="TZ195">
            <v>0</v>
          </cell>
          <cell r="UA195">
            <v>0</v>
          </cell>
          <cell r="UB195">
            <v>0</v>
          </cell>
          <cell r="UC195">
            <v>0</v>
          </cell>
          <cell r="UD195">
            <v>0</v>
          </cell>
          <cell r="UE195">
            <v>0</v>
          </cell>
          <cell r="UF195">
            <v>0</v>
          </cell>
          <cell r="UG195">
            <v>0</v>
          </cell>
          <cell r="UH195">
            <v>0</v>
          </cell>
          <cell r="UI195">
            <v>0</v>
          </cell>
          <cell r="UJ195">
            <v>0</v>
          </cell>
          <cell r="UL195">
            <v>0</v>
          </cell>
          <cell r="UM195">
            <v>0</v>
          </cell>
          <cell r="UN195">
            <v>0</v>
          </cell>
          <cell r="UO195">
            <v>0</v>
          </cell>
          <cell r="UP195">
            <v>0</v>
          </cell>
          <cell r="UQ195">
            <v>0</v>
          </cell>
          <cell r="UR195">
            <v>0</v>
          </cell>
          <cell r="US195">
            <v>0</v>
          </cell>
          <cell r="UT195">
            <v>0</v>
          </cell>
          <cell r="UU195">
            <v>0</v>
          </cell>
          <cell r="UV195">
            <v>0</v>
          </cell>
          <cell r="UW195">
            <v>0</v>
          </cell>
          <cell r="UX195">
            <v>0</v>
          </cell>
          <cell r="UY195">
            <v>0</v>
          </cell>
          <cell r="UZ195">
            <v>0</v>
          </cell>
          <cell r="VA195">
            <v>0</v>
          </cell>
          <cell r="VB195">
            <v>0</v>
          </cell>
          <cell r="VC195">
            <v>0</v>
          </cell>
          <cell r="VD195">
            <v>0</v>
          </cell>
          <cell r="VE195">
            <v>0</v>
          </cell>
          <cell r="VF195">
            <v>0</v>
          </cell>
          <cell r="VG195">
            <v>0</v>
          </cell>
          <cell r="VH195">
            <v>0</v>
          </cell>
          <cell r="VI195">
            <v>0</v>
          </cell>
          <cell r="VJ195">
            <v>0</v>
          </cell>
          <cell r="VK195">
            <v>0</v>
          </cell>
          <cell r="VL195">
            <v>0</v>
          </cell>
          <cell r="VM195">
            <v>0</v>
          </cell>
          <cell r="VN195">
            <v>0</v>
          </cell>
          <cell r="VO195">
            <v>0</v>
          </cell>
          <cell r="VP195">
            <v>0</v>
          </cell>
          <cell r="VR195">
            <v>19</v>
          </cell>
          <cell r="VS195">
            <v>28</v>
          </cell>
          <cell r="VT195">
            <v>19</v>
          </cell>
          <cell r="VU195">
            <v>19</v>
          </cell>
          <cell r="VV195">
            <v>9</v>
          </cell>
          <cell r="VW195">
            <v>0</v>
          </cell>
          <cell r="VX195">
            <v>0</v>
          </cell>
          <cell r="VY195">
            <v>0</v>
          </cell>
          <cell r="VZ195">
            <v>0</v>
          </cell>
          <cell r="WA195">
            <v>0</v>
          </cell>
          <cell r="WB195">
            <v>0</v>
          </cell>
          <cell r="WC195">
            <v>0</v>
          </cell>
          <cell r="WD195">
            <v>0</v>
          </cell>
          <cell r="WE195">
            <v>0</v>
          </cell>
          <cell r="WF195">
            <v>0</v>
          </cell>
          <cell r="WG195">
            <v>0</v>
          </cell>
          <cell r="WH195">
            <v>0</v>
          </cell>
          <cell r="WI195">
            <v>0</v>
          </cell>
          <cell r="WJ195">
            <v>0</v>
          </cell>
          <cell r="WK195">
            <v>0</v>
          </cell>
          <cell r="WL195">
            <v>0</v>
          </cell>
          <cell r="WM195">
            <v>0</v>
          </cell>
          <cell r="WN195">
            <v>0</v>
          </cell>
          <cell r="WO195">
            <v>19</v>
          </cell>
          <cell r="WP195">
            <v>0</v>
          </cell>
          <cell r="WQ195">
            <v>2</v>
          </cell>
          <cell r="WR195">
            <v>2</v>
          </cell>
          <cell r="WS195">
            <v>4</v>
          </cell>
          <cell r="WT195">
            <v>0</v>
          </cell>
          <cell r="WU195">
            <v>0</v>
          </cell>
          <cell r="WV195">
            <v>0</v>
          </cell>
          <cell r="WW195">
            <v>0</v>
          </cell>
          <cell r="WX195">
            <v>0</v>
          </cell>
          <cell r="WY195">
            <v>2</v>
          </cell>
          <cell r="WZ195">
            <v>0</v>
          </cell>
          <cell r="XA195">
            <v>1</v>
          </cell>
          <cell r="XB195">
            <v>0</v>
          </cell>
          <cell r="XC195">
            <v>0</v>
          </cell>
          <cell r="XD195">
            <v>1</v>
          </cell>
          <cell r="XE195">
            <v>0</v>
          </cell>
          <cell r="XF195">
            <v>0</v>
          </cell>
          <cell r="XG195">
            <v>0</v>
          </cell>
          <cell r="XH195">
            <v>0</v>
          </cell>
          <cell r="XI195">
            <v>0</v>
          </cell>
          <cell r="XJ195">
            <v>2</v>
          </cell>
          <cell r="XK195">
            <v>7</v>
          </cell>
          <cell r="XL195">
            <v>7</v>
          </cell>
          <cell r="XM195">
            <v>5</v>
          </cell>
          <cell r="XN195">
            <v>19</v>
          </cell>
          <cell r="XO195">
            <v>0</v>
          </cell>
          <cell r="XP195">
            <v>0</v>
          </cell>
          <cell r="XQ195">
            <v>0</v>
          </cell>
          <cell r="XR195">
            <v>0</v>
          </cell>
          <cell r="XS195">
            <v>0</v>
          </cell>
          <cell r="XT195">
            <v>0</v>
          </cell>
          <cell r="XU195">
            <v>0</v>
          </cell>
          <cell r="XV195">
            <v>0</v>
          </cell>
          <cell r="XW195">
            <v>3</v>
          </cell>
          <cell r="XX195">
            <v>3</v>
          </cell>
          <cell r="XY195">
            <v>3</v>
          </cell>
          <cell r="XZ195">
            <v>9</v>
          </cell>
          <cell r="YA195">
            <v>0</v>
          </cell>
          <cell r="YB195">
            <v>0</v>
          </cell>
          <cell r="YC195">
            <v>0</v>
          </cell>
          <cell r="YD195">
            <v>0</v>
          </cell>
          <cell r="YE195">
            <v>0</v>
          </cell>
          <cell r="YF195">
            <v>38</v>
          </cell>
          <cell r="YG195">
            <v>1</v>
          </cell>
          <cell r="YH195">
            <v>1</v>
          </cell>
          <cell r="YI195">
            <v>1</v>
          </cell>
          <cell r="YJ195">
            <v>1</v>
          </cell>
          <cell r="YL195">
            <v>1</v>
          </cell>
          <cell r="YM195" t="str">
            <v>A</v>
          </cell>
          <cell r="YN195">
            <v>1</v>
          </cell>
          <cell r="YO195">
            <v>0</v>
          </cell>
          <cell r="YP195">
            <v>1</v>
          </cell>
        </row>
        <row r="196">
          <cell r="B196" t="str">
            <v>DWI RETNO ANGRAENI PUTRI</v>
          </cell>
          <cell r="C196">
            <v>182924</v>
          </cell>
          <cell r="D196">
            <v>11</v>
          </cell>
          <cell r="E196" t="str">
            <v>ISLAM</v>
          </cell>
          <cell r="F196" t="str">
            <v>PHL</v>
          </cell>
          <cell r="G196" t="str">
            <v>PREPAID</v>
          </cell>
          <cell r="J196">
            <v>21240698</v>
          </cell>
          <cell r="K196">
            <v>570427</v>
          </cell>
          <cell r="L196" t="str">
            <v>PEREMPUAN</v>
          </cell>
          <cell r="M196" t="str">
            <v>AGENT PREPAID</v>
          </cell>
          <cell r="N196" t="str">
            <v>ANDRYAN ANAKOTTA PARY</v>
          </cell>
          <cell r="O196" t="str">
            <v>AAN YANUAR</v>
          </cell>
          <cell r="Q196">
            <v>0.37500000000000006</v>
          </cell>
          <cell r="R196">
            <v>32</v>
          </cell>
          <cell r="S196" t="str">
            <v>H</v>
          </cell>
          <cell r="AB196">
            <v>0.37013888888888896</v>
          </cell>
          <cell r="AC196" t="str">
            <v>33-1</v>
          </cell>
          <cell r="AD196" t="str">
            <v>H</v>
          </cell>
          <cell r="AM196">
            <v>0</v>
          </cell>
          <cell r="AO196" t="str">
            <v>LP</v>
          </cell>
          <cell r="AX196">
            <v>0.39027777777777778</v>
          </cell>
          <cell r="AY196">
            <v>25</v>
          </cell>
          <cell r="AZ196" t="str">
            <v>H</v>
          </cell>
          <cell r="BI196">
            <v>0.38541666666666669</v>
          </cell>
          <cell r="BJ196">
            <v>32</v>
          </cell>
          <cell r="BK196" t="str">
            <v>H</v>
          </cell>
          <cell r="BT196">
            <v>0.37708333333333327</v>
          </cell>
          <cell r="BU196" t="str">
            <v>33-1</v>
          </cell>
          <cell r="BV196" t="str">
            <v>H</v>
          </cell>
          <cell r="CE196">
            <v>0</v>
          </cell>
          <cell r="CG196" t="str">
            <v>LP</v>
          </cell>
          <cell r="CP196">
            <v>0.37847222222222227</v>
          </cell>
          <cell r="CQ196">
            <v>26</v>
          </cell>
          <cell r="CR196" t="str">
            <v>H</v>
          </cell>
          <cell r="DA196">
            <v>0.42222222222222222</v>
          </cell>
          <cell r="DB196">
            <v>29</v>
          </cell>
          <cell r="DC196" t="str">
            <v>H</v>
          </cell>
          <cell r="DL196">
            <v>0.38055555555555559</v>
          </cell>
          <cell r="DM196">
            <v>32</v>
          </cell>
          <cell r="DN196" t="str">
            <v>H</v>
          </cell>
          <cell r="DW196">
            <v>0.37499999999999994</v>
          </cell>
          <cell r="DX196" t="str">
            <v>34-1</v>
          </cell>
          <cell r="DY196" t="str">
            <v>H</v>
          </cell>
          <cell r="EH196">
            <v>0</v>
          </cell>
          <cell r="EJ196" t="str">
            <v>LP</v>
          </cell>
          <cell r="ES196">
            <v>0</v>
          </cell>
          <cell r="EU196" t="str">
            <v>LP</v>
          </cell>
          <cell r="FD196">
            <v>0</v>
          </cell>
          <cell r="FF196" t="str">
            <v>LP</v>
          </cell>
          <cell r="FO196">
            <v>0.37500000000000006</v>
          </cell>
          <cell r="FP196">
            <v>29</v>
          </cell>
          <cell r="FQ196" t="str">
            <v>TDP</v>
          </cell>
          <cell r="FR196" t="str">
            <v>SALWA NABILA IZZA SALSABILA</v>
          </cell>
          <cell r="FS196" t="str">
            <v>KETEPATAN LOGIN</v>
          </cell>
          <cell r="FZ196">
            <v>0.37569444444444444</v>
          </cell>
          <cell r="GA196">
            <v>32</v>
          </cell>
          <cell r="GB196" t="str">
            <v>H</v>
          </cell>
          <cell r="GK196">
            <v>0.37569444444444444</v>
          </cell>
          <cell r="GL196" t="str">
            <v>33-1</v>
          </cell>
          <cell r="GM196" t="str">
            <v>H</v>
          </cell>
          <cell r="GV196">
            <v>0</v>
          </cell>
          <cell r="GX196" t="str">
            <v>LP</v>
          </cell>
          <cell r="HG196">
            <v>0</v>
          </cell>
          <cell r="HI196" t="str">
            <v>LP</v>
          </cell>
          <cell r="HR196">
            <v>0.37152777777777773</v>
          </cell>
          <cell r="HS196">
            <v>28</v>
          </cell>
          <cell r="HT196" t="str">
            <v>TDP</v>
          </cell>
          <cell r="HU196" t="str">
            <v>SALWA NABILA IZZA SALSABILA</v>
          </cell>
          <cell r="HV196" t="str">
            <v>CES</v>
          </cell>
          <cell r="IC196">
            <v>0.42152777777777778</v>
          </cell>
          <cell r="ID196">
            <v>29</v>
          </cell>
          <cell r="IE196" t="str">
            <v>H</v>
          </cell>
          <cell r="IN196">
            <v>0.37708333333333333</v>
          </cell>
          <cell r="IO196" t="str">
            <v>33-1</v>
          </cell>
          <cell r="IP196" t="str">
            <v>H</v>
          </cell>
          <cell r="JF196">
            <v>0</v>
          </cell>
          <cell r="JH196" t="str">
            <v>LP</v>
          </cell>
          <cell r="JQ196">
            <v>0.39583333333333331</v>
          </cell>
          <cell r="JR196">
            <v>25</v>
          </cell>
          <cell r="JS196" t="str">
            <v>H</v>
          </cell>
          <cell r="KB196">
            <v>0.41875000000000001</v>
          </cell>
          <cell r="KC196">
            <v>29</v>
          </cell>
          <cell r="KD196" t="str">
            <v>H</v>
          </cell>
          <cell r="KM196">
            <v>0.37569444444444444</v>
          </cell>
          <cell r="KN196" t="str">
            <v>33-1</v>
          </cell>
          <cell r="KO196" t="str">
            <v>H</v>
          </cell>
          <cell r="KX196">
            <v>0</v>
          </cell>
          <cell r="KZ196" t="str">
            <v>LP</v>
          </cell>
          <cell r="LI196">
            <v>0.38333333333333336</v>
          </cell>
          <cell r="LJ196">
            <v>26</v>
          </cell>
          <cell r="LK196" t="str">
            <v>H</v>
          </cell>
          <cell r="NB196">
            <v>32</v>
          </cell>
          <cell r="NC196" t="str">
            <v>33-1</v>
          </cell>
          <cell r="ND196">
            <v>0</v>
          </cell>
          <cell r="NE196">
            <v>25</v>
          </cell>
          <cell r="NF196">
            <v>32</v>
          </cell>
          <cell r="NG196" t="str">
            <v>33-1</v>
          </cell>
          <cell r="NH196">
            <v>0</v>
          </cell>
          <cell r="NI196">
            <v>26</v>
          </cell>
          <cell r="NJ196">
            <v>29</v>
          </cell>
          <cell r="NK196">
            <v>32</v>
          </cell>
          <cell r="NL196" t="str">
            <v>34-1</v>
          </cell>
          <cell r="NM196">
            <v>0</v>
          </cell>
          <cell r="NN196">
            <v>0</v>
          </cell>
          <cell r="NO196">
            <v>0</v>
          </cell>
          <cell r="NP196">
            <v>29</v>
          </cell>
          <cell r="NQ196">
            <v>32</v>
          </cell>
          <cell r="NR196" t="str">
            <v>33-1</v>
          </cell>
          <cell r="NS196">
            <v>0</v>
          </cell>
          <cell r="NT196">
            <v>0</v>
          </cell>
          <cell r="NU196">
            <v>28</v>
          </cell>
          <cell r="NV196">
            <v>29</v>
          </cell>
          <cell r="NW196" t="str">
            <v>33-1</v>
          </cell>
          <cell r="NX196">
            <v>0</v>
          </cell>
          <cell r="NY196">
            <v>25</v>
          </cell>
          <cell r="NZ196">
            <v>29</v>
          </cell>
          <cell r="OA196" t="str">
            <v>33-1</v>
          </cell>
          <cell r="OB196">
            <v>0</v>
          </cell>
          <cell r="OC196">
            <v>26</v>
          </cell>
          <cell r="OD196">
            <v>0</v>
          </cell>
          <cell r="OE196">
            <v>0</v>
          </cell>
          <cell r="OF196">
            <v>0</v>
          </cell>
          <cell r="OH196" t="str">
            <v>H</v>
          </cell>
          <cell r="OI196" t="str">
            <v>H</v>
          </cell>
          <cell r="OJ196" t="str">
            <v>LP</v>
          </cell>
          <cell r="OK196" t="str">
            <v>H</v>
          </cell>
          <cell r="OL196" t="str">
            <v>H</v>
          </cell>
          <cell r="OM196" t="str">
            <v>H</v>
          </cell>
          <cell r="ON196" t="str">
            <v>LP</v>
          </cell>
          <cell r="OO196" t="str">
            <v>H</v>
          </cell>
          <cell r="OP196" t="str">
            <v>H</v>
          </cell>
          <cell r="OQ196" t="str">
            <v>H</v>
          </cell>
          <cell r="OR196" t="str">
            <v>H</v>
          </cell>
          <cell r="OS196" t="str">
            <v>LP</v>
          </cell>
          <cell r="OT196" t="str">
            <v>LP</v>
          </cell>
          <cell r="OU196" t="str">
            <v>LP</v>
          </cell>
          <cell r="OV196" t="str">
            <v>TDP</v>
          </cell>
          <cell r="OW196" t="str">
            <v>H</v>
          </cell>
          <cell r="OX196" t="str">
            <v>H</v>
          </cell>
          <cell r="OY196" t="str">
            <v>LP</v>
          </cell>
          <cell r="OZ196" t="str">
            <v>LP</v>
          </cell>
          <cell r="PA196" t="str">
            <v>TDP</v>
          </cell>
          <cell r="PB196" t="str">
            <v>H</v>
          </cell>
          <cell r="PC196" t="str">
            <v>H</v>
          </cell>
          <cell r="PD196" t="str">
            <v>LP</v>
          </cell>
          <cell r="PE196" t="str">
            <v>H</v>
          </cell>
          <cell r="PF196" t="str">
            <v>H</v>
          </cell>
          <cell r="PG196" t="str">
            <v>H</v>
          </cell>
          <cell r="PH196" t="str">
            <v>LP</v>
          </cell>
          <cell r="PI196" t="str">
            <v>H</v>
          </cell>
          <cell r="PJ196">
            <v>0</v>
          </cell>
          <cell r="PK196">
            <v>0</v>
          </cell>
          <cell r="PL196">
            <v>0</v>
          </cell>
          <cell r="PN196">
            <v>0</v>
          </cell>
          <cell r="PO196">
            <v>0</v>
          </cell>
          <cell r="PP196">
            <v>0</v>
          </cell>
          <cell r="PQ196">
            <v>0</v>
          </cell>
          <cell r="PR196">
            <v>0</v>
          </cell>
          <cell r="PS196">
            <v>0</v>
          </cell>
          <cell r="PT196">
            <v>0</v>
          </cell>
          <cell r="PU196">
            <v>0</v>
          </cell>
          <cell r="PV196">
            <v>0</v>
          </cell>
          <cell r="PW196">
            <v>0</v>
          </cell>
          <cell r="PX196">
            <v>0</v>
          </cell>
          <cell r="PY196">
            <v>0</v>
          </cell>
          <cell r="PZ196">
            <v>0</v>
          </cell>
          <cell r="QA196">
            <v>0</v>
          </cell>
          <cell r="QB196" t="str">
            <v>SALWA NABILA IZZA SALSABILA</v>
          </cell>
          <cell r="QC196">
            <v>0</v>
          </cell>
          <cell r="QD196">
            <v>0</v>
          </cell>
          <cell r="QE196">
            <v>0</v>
          </cell>
          <cell r="QF196">
            <v>0</v>
          </cell>
          <cell r="QG196" t="str">
            <v>SALWA NABILA IZZA SALSABILA</v>
          </cell>
          <cell r="QH196">
            <v>0</v>
          </cell>
          <cell r="QI196">
            <v>0</v>
          </cell>
          <cell r="QJ196">
            <v>0</v>
          </cell>
          <cell r="QK196">
            <v>0</v>
          </cell>
          <cell r="QL196">
            <v>0</v>
          </cell>
          <cell r="QM196">
            <v>0</v>
          </cell>
          <cell r="QN196">
            <v>0</v>
          </cell>
          <cell r="QO196">
            <v>0</v>
          </cell>
          <cell r="QP196">
            <v>0</v>
          </cell>
          <cell r="QQ196">
            <v>0</v>
          </cell>
          <cell r="QR196">
            <v>0</v>
          </cell>
          <cell r="QT196">
            <v>0</v>
          </cell>
          <cell r="QU196">
            <v>0</v>
          </cell>
          <cell r="QV196">
            <v>0</v>
          </cell>
          <cell r="QW196">
            <v>0</v>
          </cell>
          <cell r="QX196">
            <v>0</v>
          </cell>
          <cell r="QY196">
            <v>0</v>
          </cell>
          <cell r="QZ196">
            <v>0</v>
          </cell>
          <cell r="RA196">
            <v>0</v>
          </cell>
          <cell r="RB196">
            <v>0</v>
          </cell>
          <cell r="RC196">
            <v>0</v>
          </cell>
          <cell r="RD196">
            <v>0</v>
          </cell>
          <cell r="RE196">
            <v>0</v>
          </cell>
          <cell r="RF196">
            <v>0</v>
          </cell>
          <cell r="RG196">
            <v>0</v>
          </cell>
          <cell r="RH196" t="str">
            <v>KETEPATAN LOGIN</v>
          </cell>
          <cell r="RI196">
            <v>0</v>
          </cell>
          <cell r="RJ196">
            <v>0</v>
          </cell>
          <cell r="RK196">
            <v>0</v>
          </cell>
          <cell r="RL196">
            <v>0</v>
          </cell>
          <cell r="RM196" t="str">
            <v>CES</v>
          </cell>
          <cell r="RN196">
            <v>0</v>
          </cell>
          <cell r="RO196">
            <v>0</v>
          </cell>
          <cell r="RP196">
            <v>0</v>
          </cell>
          <cell r="RQ196">
            <v>0</v>
          </cell>
          <cell r="RR196">
            <v>0</v>
          </cell>
          <cell r="RS196">
            <v>0</v>
          </cell>
          <cell r="RT196">
            <v>0</v>
          </cell>
          <cell r="RU196">
            <v>0</v>
          </cell>
          <cell r="RV196">
            <v>0</v>
          </cell>
          <cell r="RW196">
            <v>0</v>
          </cell>
          <cell r="RX196">
            <v>0</v>
          </cell>
          <cell r="RZ196">
            <v>0.37500000000000006</v>
          </cell>
          <cell r="SA196">
            <v>0.37013888888888896</v>
          </cell>
          <cell r="SB196">
            <v>0</v>
          </cell>
          <cell r="SC196">
            <v>0.39027777777777778</v>
          </cell>
          <cell r="SD196">
            <v>0.38541666666666669</v>
          </cell>
          <cell r="SE196">
            <v>0.37708333333333327</v>
          </cell>
          <cell r="SF196">
            <v>0</v>
          </cell>
          <cell r="SG196">
            <v>0.37847222222222227</v>
          </cell>
          <cell r="SH196">
            <v>0.42222222222222222</v>
          </cell>
          <cell r="SI196">
            <v>0.38055555555555559</v>
          </cell>
          <cell r="SJ196">
            <v>0.37499999999999994</v>
          </cell>
          <cell r="SK196">
            <v>0</v>
          </cell>
          <cell r="SL196">
            <v>0</v>
          </cell>
          <cell r="SM196">
            <v>0</v>
          </cell>
          <cell r="SN196">
            <v>0.37500000000000006</v>
          </cell>
          <cell r="SO196">
            <v>0.37569444444444444</v>
          </cell>
          <cell r="SP196">
            <v>0.37569444444444444</v>
          </cell>
          <cell r="SQ196">
            <v>0</v>
          </cell>
          <cell r="SR196">
            <v>0</v>
          </cell>
          <cell r="SS196">
            <v>0.37152777777777773</v>
          </cell>
          <cell r="ST196">
            <v>0.42152777777777778</v>
          </cell>
          <cell r="SU196">
            <v>0.37708333333333333</v>
          </cell>
          <cell r="SV196">
            <v>0</v>
          </cell>
          <cell r="SW196">
            <v>0.39583333333333331</v>
          </cell>
          <cell r="SX196">
            <v>0.41875000000000001</v>
          </cell>
          <cell r="SY196">
            <v>0.37569444444444444</v>
          </cell>
          <cell r="SZ196">
            <v>0</v>
          </cell>
          <cell r="TA196">
            <v>0.38333333333333336</v>
          </cell>
          <cell r="TB196">
            <v>0</v>
          </cell>
          <cell r="TC196">
            <v>0</v>
          </cell>
          <cell r="TD196">
            <v>0</v>
          </cell>
          <cell r="TF196">
            <v>0</v>
          </cell>
          <cell r="TG196">
            <v>0</v>
          </cell>
          <cell r="TH196">
            <v>0</v>
          </cell>
          <cell r="TI196">
            <v>0</v>
          </cell>
          <cell r="TJ196">
            <v>0</v>
          </cell>
          <cell r="TK196">
            <v>0</v>
          </cell>
          <cell r="TL196">
            <v>0</v>
          </cell>
          <cell r="TM196">
            <v>0</v>
          </cell>
          <cell r="TN196">
            <v>0</v>
          </cell>
          <cell r="TO196">
            <v>0</v>
          </cell>
          <cell r="TP196">
            <v>0</v>
          </cell>
          <cell r="TQ196">
            <v>0</v>
          </cell>
          <cell r="TR196">
            <v>0</v>
          </cell>
          <cell r="TS196">
            <v>0</v>
          </cell>
          <cell r="TT196">
            <v>0</v>
          </cell>
          <cell r="TU196">
            <v>0</v>
          </cell>
          <cell r="TV196">
            <v>0</v>
          </cell>
          <cell r="TW196">
            <v>0</v>
          </cell>
          <cell r="TX196">
            <v>0</v>
          </cell>
          <cell r="TY196">
            <v>0</v>
          </cell>
          <cell r="TZ196">
            <v>0</v>
          </cell>
          <cell r="UA196">
            <v>0</v>
          </cell>
          <cell r="UB196">
            <v>0</v>
          </cell>
          <cell r="UC196">
            <v>0</v>
          </cell>
          <cell r="UD196">
            <v>0</v>
          </cell>
          <cell r="UE196">
            <v>0</v>
          </cell>
          <cell r="UF196">
            <v>0</v>
          </cell>
          <cell r="UG196">
            <v>0</v>
          </cell>
          <cell r="UH196">
            <v>0</v>
          </cell>
          <cell r="UI196">
            <v>0</v>
          </cell>
          <cell r="UJ196">
            <v>0</v>
          </cell>
          <cell r="UL196">
            <v>0</v>
          </cell>
          <cell r="UM196">
            <v>0</v>
          </cell>
          <cell r="UN196">
            <v>0</v>
          </cell>
          <cell r="UO196">
            <v>0</v>
          </cell>
          <cell r="UP196">
            <v>0</v>
          </cell>
          <cell r="UQ196">
            <v>0</v>
          </cell>
          <cell r="UR196">
            <v>0</v>
          </cell>
          <cell r="US196">
            <v>0</v>
          </cell>
          <cell r="UT196">
            <v>0</v>
          </cell>
          <cell r="UU196">
            <v>0</v>
          </cell>
          <cell r="UV196">
            <v>0</v>
          </cell>
          <cell r="UW196">
            <v>0</v>
          </cell>
          <cell r="UX196">
            <v>0</v>
          </cell>
          <cell r="UY196">
            <v>0</v>
          </cell>
          <cell r="UZ196">
            <v>0</v>
          </cell>
          <cell r="VA196">
            <v>0</v>
          </cell>
          <cell r="VB196">
            <v>0</v>
          </cell>
          <cell r="VC196">
            <v>0</v>
          </cell>
          <cell r="VD196">
            <v>0</v>
          </cell>
          <cell r="VE196">
            <v>0</v>
          </cell>
          <cell r="VF196">
            <v>0</v>
          </cell>
          <cell r="VG196">
            <v>0</v>
          </cell>
          <cell r="VH196">
            <v>0</v>
          </cell>
          <cell r="VI196">
            <v>0</v>
          </cell>
          <cell r="VJ196">
            <v>0</v>
          </cell>
          <cell r="VK196">
            <v>0</v>
          </cell>
          <cell r="VL196">
            <v>0</v>
          </cell>
          <cell r="VM196">
            <v>0</v>
          </cell>
          <cell r="VN196">
            <v>0</v>
          </cell>
          <cell r="VO196">
            <v>0</v>
          </cell>
          <cell r="VP196">
            <v>0</v>
          </cell>
          <cell r="VR196">
            <v>19</v>
          </cell>
          <cell r="VS196">
            <v>28</v>
          </cell>
          <cell r="VT196">
            <v>19</v>
          </cell>
          <cell r="VU196">
            <v>19</v>
          </cell>
          <cell r="VV196">
            <v>9</v>
          </cell>
          <cell r="VW196">
            <v>0</v>
          </cell>
          <cell r="VX196">
            <v>0</v>
          </cell>
          <cell r="VY196">
            <v>0</v>
          </cell>
          <cell r="VZ196">
            <v>0</v>
          </cell>
          <cell r="WA196">
            <v>0</v>
          </cell>
          <cell r="WB196">
            <v>0</v>
          </cell>
          <cell r="WC196">
            <v>0</v>
          </cell>
          <cell r="WD196">
            <v>0</v>
          </cell>
          <cell r="WE196">
            <v>0</v>
          </cell>
          <cell r="WF196">
            <v>0</v>
          </cell>
          <cell r="WG196">
            <v>0</v>
          </cell>
          <cell r="WH196">
            <v>0</v>
          </cell>
          <cell r="WI196">
            <v>0</v>
          </cell>
          <cell r="WJ196">
            <v>0</v>
          </cell>
          <cell r="WK196">
            <v>0</v>
          </cell>
          <cell r="WL196">
            <v>0</v>
          </cell>
          <cell r="WM196">
            <v>0</v>
          </cell>
          <cell r="WN196">
            <v>0</v>
          </cell>
          <cell r="WO196">
            <v>6</v>
          </cell>
          <cell r="WP196">
            <v>0</v>
          </cell>
          <cell r="WQ196">
            <v>0</v>
          </cell>
          <cell r="WR196">
            <v>2</v>
          </cell>
          <cell r="WS196">
            <v>2</v>
          </cell>
          <cell r="WT196">
            <v>0</v>
          </cell>
          <cell r="WU196">
            <v>0</v>
          </cell>
          <cell r="WV196">
            <v>0</v>
          </cell>
          <cell r="WW196">
            <v>0</v>
          </cell>
          <cell r="WX196">
            <v>0</v>
          </cell>
          <cell r="WY196">
            <v>2</v>
          </cell>
          <cell r="WZ196">
            <v>0</v>
          </cell>
          <cell r="XA196">
            <v>1</v>
          </cell>
          <cell r="XB196">
            <v>1</v>
          </cell>
          <cell r="XC196">
            <v>0</v>
          </cell>
          <cell r="XD196">
            <v>0</v>
          </cell>
          <cell r="XE196">
            <v>0</v>
          </cell>
          <cell r="XF196">
            <v>0</v>
          </cell>
          <cell r="XG196">
            <v>0</v>
          </cell>
          <cell r="XH196">
            <v>0</v>
          </cell>
          <cell r="XI196">
            <v>0</v>
          </cell>
          <cell r="XJ196">
            <v>2</v>
          </cell>
          <cell r="XK196">
            <v>8</v>
          </cell>
          <cell r="XL196">
            <v>5</v>
          </cell>
          <cell r="XM196">
            <v>6</v>
          </cell>
          <cell r="XN196">
            <v>19</v>
          </cell>
          <cell r="XO196">
            <v>0</v>
          </cell>
          <cell r="XP196">
            <v>0</v>
          </cell>
          <cell r="XQ196">
            <v>0</v>
          </cell>
          <cell r="XR196">
            <v>0</v>
          </cell>
          <cell r="XS196">
            <v>0</v>
          </cell>
          <cell r="XT196">
            <v>0</v>
          </cell>
          <cell r="XU196">
            <v>0</v>
          </cell>
          <cell r="XV196">
            <v>0</v>
          </cell>
          <cell r="XW196">
            <v>2</v>
          </cell>
          <cell r="XX196">
            <v>5</v>
          </cell>
          <cell r="XY196">
            <v>5</v>
          </cell>
          <cell r="XZ196">
            <v>12</v>
          </cell>
          <cell r="YA196">
            <v>0</v>
          </cell>
          <cell r="YB196">
            <v>0</v>
          </cell>
          <cell r="YC196">
            <v>0</v>
          </cell>
          <cell r="YD196">
            <v>0</v>
          </cell>
          <cell r="YE196">
            <v>0</v>
          </cell>
          <cell r="YF196">
            <v>38</v>
          </cell>
          <cell r="YG196">
            <v>1</v>
          </cell>
          <cell r="YH196">
            <v>1</v>
          </cell>
          <cell r="YI196">
            <v>1</v>
          </cell>
          <cell r="YJ196">
            <v>1</v>
          </cell>
          <cell r="YL196">
            <v>1</v>
          </cell>
          <cell r="YM196" t="str">
            <v>A</v>
          </cell>
          <cell r="YN196">
            <v>1</v>
          </cell>
          <cell r="YO196">
            <v>0</v>
          </cell>
          <cell r="YP196">
            <v>1</v>
          </cell>
        </row>
        <row r="197">
          <cell r="B197" t="str">
            <v>GITA FITRIANI</v>
          </cell>
          <cell r="C197">
            <v>183339</v>
          </cell>
          <cell r="D197">
            <v>12</v>
          </cell>
          <cell r="E197" t="str">
            <v>ISLAM</v>
          </cell>
          <cell r="F197" t="str">
            <v>PHL</v>
          </cell>
          <cell r="G197" t="str">
            <v>PREPAID</v>
          </cell>
          <cell r="J197">
            <v>21240707</v>
          </cell>
          <cell r="K197">
            <v>570532</v>
          </cell>
          <cell r="L197" t="str">
            <v>PEREMPUAN</v>
          </cell>
          <cell r="M197" t="str">
            <v>AGENT PREPAID</v>
          </cell>
          <cell r="N197" t="str">
            <v>SLAMET GUMELAR</v>
          </cell>
          <cell r="O197" t="str">
            <v>RIKA RIANY</v>
          </cell>
          <cell r="Q197">
            <v>0.37569444444444439</v>
          </cell>
          <cell r="R197">
            <v>32</v>
          </cell>
          <cell r="S197" t="str">
            <v>H</v>
          </cell>
          <cell r="AB197">
            <v>0.37708333333333333</v>
          </cell>
          <cell r="AC197" t="str">
            <v>33-1</v>
          </cell>
          <cell r="AD197" t="str">
            <v>H</v>
          </cell>
          <cell r="AM197">
            <v>0</v>
          </cell>
          <cell r="AO197" t="str">
            <v>LP</v>
          </cell>
          <cell r="AX197">
            <v>0.38541666666666669</v>
          </cell>
          <cell r="AY197">
            <v>26</v>
          </cell>
          <cell r="AZ197" t="str">
            <v>H</v>
          </cell>
          <cell r="BI197">
            <v>0.38472222222222224</v>
          </cell>
          <cell r="BJ197">
            <v>28</v>
          </cell>
          <cell r="BK197" t="str">
            <v>H</v>
          </cell>
          <cell r="BT197">
            <v>0.38055555555555559</v>
          </cell>
          <cell r="BU197">
            <v>32</v>
          </cell>
          <cell r="BV197" t="str">
            <v>H</v>
          </cell>
          <cell r="CE197">
            <v>0.37847222222222215</v>
          </cell>
          <cell r="CF197" t="str">
            <v>34-1</v>
          </cell>
          <cell r="CG197" t="str">
            <v>H</v>
          </cell>
          <cell r="CP197">
            <v>0</v>
          </cell>
          <cell r="CR197" t="str">
            <v>LP</v>
          </cell>
          <cell r="DA197">
            <v>0.17986111111111108</v>
          </cell>
          <cell r="DC197" t="str">
            <v>LM</v>
          </cell>
          <cell r="DL197">
            <v>0.38402777777777786</v>
          </cell>
          <cell r="DM197">
            <v>22</v>
          </cell>
          <cell r="DN197" t="str">
            <v>H</v>
          </cell>
          <cell r="DW197">
            <v>0.37708333333333338</v>
          </cell>
          <cell r="DX197">
            <v>28</v>
          </cell>
          <cell r="DY197" t="str">
            <v>H</v>
          </cell>
          <cell r="EH197">
            <v>0.3756944444444445</v>
          </cell>
          <cell r="EI197" t="str">
            <v>34-1</v>
          </cell>
          <cell r="EJ197" t="str">
            <v>H</v>
          </cell>
          <cell r="ES197">
            <v>0</v>
          </cell>
          <cell r="EU197" t="str">
            <v>LP</v>
          </cell>
          <cell r="FD197">
            <v>0</v>
          </cell>
          <cell r="FF197" t="str">
            <v>LP</v>
          </cell>
          <cell r="FO197">
            <v>0.3756944444444445</v>
          </cell>
          <cell r="FP197">
            <v>25</v>
          </cell>
          <cell r="FQ197" t="str">
            <v>H</v>
          </cell>
          <cell r="FZ197">
            <v>0.37569444444444439</v>
          </cell>
          <cell r="GA197">
            <v>28</v>
          </cell>
          <cell r="GB197" t="str">
            <v>H</v>
          </cell>
          <cell r="GK197">
            <v>0.41736111111111118</v>
          </cell>
          <cell r="GL197">
            <v>22</v>
          </cell>
          <cell r="GM197" t="str">
            <v>TDP</v>
          </cell>
          <cell r="GN197" t="str">
            <v>WINDIARANI MAYANGSARI WINTANA</v>
          </cell>
          <cell r="GO197" t="str">
            <v>QA SCORE</v>
          </cell>
          <cell r="GV197">
            <v>0.37499999999999994</v>
          </cell>
          <cell r="GW197" t="str">
            <v>34-1</v>
          </cell>
          <cell r="GX197" t="str">
            <v>H</v>
          </cell>
          <cell r="HG197">
            <v>0</v>
          </cell>
          <cell r="HI197" t="str">
            <v>LP</v>
          </cell>
          <cell r="HR197">
            <v>0</v>
          </cell>
          <cell r="HT197" t="str">
            <v>LP</v>
          </cell>
          <cell r="IC197">
            <v>0.38194444444444436</v>
          </cell>
          <cell r="ID197">
            <v>25</v>
          </cell>
          <cell r="IE197" t="str">
            <v>H</v>
          </cell>
          <cell r="IN197">
            <v>0.37986111111111115</v>
          </cell>
          <cell r="IO197">
            <v>26</v>
          </cell>
          <cell r="IP197" t="str">
            <v>H</v>
          </cell>
          <cell r="JF197">
            <v>0.38333333333333336</v>
          </cell>
          <cell r="JG197">
            <v>32</v>
          </cell>
          <cell r="JH197" t="str">
            <v>H</v>
          </cell>
          <cell r="JQ197">
            <v>0.37430555555555561</v>
          </cell>
          <cell r="JR197" t="str">
            <v>34-1</v>
          </cell>
          <cell r="JS197" t="str">
            <v>H</v>
          </cell>
          <cell r="KB197">
            <v>0</v>
          </cell>
          <cell r="KD197" t="str">
            <v>LP</v>
          </cell>
          <cell r="KM197">
            <v>0.37569444444444444</v>
          </cell>
          <cell r="KN197" t="str">
            <v>33-1</v>
          </cell>
          <cell r="KO197" t="str">
            <v>TLTM</v>
          </cell>
          <cell r="KP197" t="str">
            <v>GHINA NISRINA FIRDAUS KUSMAYADI</v>
          </cell>
          <cell r="KX197">
            <v>0</v>
          </cell>
          <cell r="KZ197" t="str">
            <v>TLTL</v>
          </cell>
          <cell r="LA197" t="str">
            <v>GHINA NISRINA FIRDAUS KUSMAYADI</v>
          </cell>
          <cell r="LI197">
            <v>0.41736111111111113</v>
          </cell>
          <cell r="LJ197">
            <v>32</v>
          </cell>
          <cell r="LK197" t="str">
            <v>H</v>
          </cell>
          <cell r="NB197">
            <v>32</v>
          </cell>
          <cell r="NC197" t="str">
            <v>33-1</v>
          </cell>
          <cell r="ND197">
            <v>0</v>
          </cell>
          <cell r="NE197">
            <v>26</v>
          </cell>
          <cell r="NF197">
            <v>28</v>
          </cell>
          <cell r="NG197">
            <v>32</v>
          </cell>
          <cell r="NH197" t="str">
            <v>34-1</v>
          </cell>
          <cell r="NI197">
            <v>0</v>
          </cell>
          <cell r="NJ197">
            <v>0</v>
          </cell>
          <cell r="NK197">
            <v>22</v>
          </cell>
          <cell r="NL197">
            <v>28</v>
          </cell>
          <cell r="NM197" t="str">
            <v>34-1</v>
          </cell>
          <cell r="NN197">
            <v>0</v>
          </cell>
          <cell r="NO197">
            <v>0</v>
          </cell>
          <cell r="NP197">
            <v>25</v>
          </cell>
          <cell r="NQ197">
            <v>28</v>
          </cell>
          <cell r="NR197">
            <v>22</v>
          </cell>
          <cell r="NS197" t="str">
            <v>34-1</v>
          </cell>
          <cell r="NT197">
            <v>0</v>
          </cell>
          <cell r="NU197">
            <v>0</v>
          </cell>
          <cell r="NV197">
            <v>25</v>
          </cell>
          <cell r="NW197">
            <v>26</v>
          </cell>
          <cell r="NX197">
            <v>32</v>
          </cell>
          <cell r="NY197" t="str">
            <v>34-1</v>
          </cell>
          <cell r="NZ197">
            <v>0</v>
          </cell>
          <cell r="OA197" t="str">
            <v>33-1</v>
          </cell>
          <cell r="OB197">
            <v>0</v>
          </cell>
          <cell r="OC197">
            <v>32</v>
          </cell>
          <cell r="OD197">
            <v>0</v>
          </cell>
          <cell r="OE197">
            <v>0</v>
          </cell>
          <cell r="OF197">
            <v>0</v>
          </cell>
          <cell r="OH197" t="str">
            <v>H</v>
          </cell>
          <cell r="OI197" t="str">
            <v>H</v>
          </cell>
          <cell r="OJ197" t="str">
            <v>LP</v>
          </cell>
          <cell r="OK197" t="str">
            <v>H</v>
          </cell>
          <cell r="OL197" t="str">
            <v>H</v>
          </cell>
          <cell r="OM197" t="str">
            <v>H</v>
          </cell>
          <cell r="ON197" t="str">
            <v>H</v>
          </cell>
          <cell r="OO197" t="str">
            <v>LP</v>
          </cell>
          <cell r="OP197" t="str">
            <v>LM</v>
          </cell>
          <cell r="OQ197" t="str">
            <v>H</v>
          </cell>
          <cell r="OR197" t="str">
            <v>H</v>
          </cell>
          <cell r="OS197" t="str">
            <v>H</v>
          </cell>
          <cell r="OT197" t="str">
            <v>LP</v>
          </cell>
          <cell r="OU197" t="str">
            <v>LP</v>
          </cell>
          <cell r="OV197" t="str">
            <v>H</v>
          </cell>
          <cell r="OW197" t="str">
            <v>H</v>
          </cell>
          <cell r="OX197" t="str">
            <v>TDP</v>
          </cell>
          <cell r="OY197" t="str">
            <v>H</v>
          </cell>
          <cell r="OZ197" t="str">
            <v>LP</v>
          </cell>
          <cell r="PA197" t="str">
            <v>LP</v>
          </cell>
          <cell r="PB197" t="str">
            <v>H</v>
          </cell>
          <cell r="PC197" t="str">
            <v>H</v>
          </cell>
          <cell r="PD197" t="str">
            <v>H</v>
          </cell>
          <cell r="PE197" t="str">
            <v>H</v>
          </cell>
          <cell r="PF197" t="str">
            <v>LP</v>
          </cell>
          <cell r="PG197" t="str">
            <v>TLTM</v>
          </cell>
          <cell r="PH197" t="str">
            <v>TLTL</v>
          </cell>
          <cell r="PI197" t="str">
            <v>H</v>
          </cell>
          <cell r="PJ197">
            <v>0</v>
          </cell>
          <cell r="PK197">
            <v>0</v>
          </cell>
          <cell r="PL197">
            <v>0</v>
          </cell>
          <cell r="PN197">
            <v>0</v>
          </cell>
          <cell r="PO197">
            <v>0</v>
          </cell>
          <cell r="PP197">
            <v>0</v>
          </cell>
          <cell r="PQ197">
            <v>0</v>
          </cell>
          <cell r="PR197">
            <v>0</v>
          </cell>
          <cell r="PS197">
            <v>0</v>
          </cell>
          <cell r="PT197">
            <v>0</v>
          </cell>
          <cell r="PU197">
            <v>0</v>
          </cell>
          <cell r="PV197">
            <v>0</v>
          </cell>
          <cell r="PW197">
            <v>0</v>
          </cell>
          <cell r="PX197">
            <v>0</v>
          </cell>
          <cell r="PY197">
            <v>0</v>
          </cell>
          <cell r="PZ197">
            <v>0</v>
          </cell>
          <cell r="QA197">
            <v>0</v>
          </cell>
          <cell r="QB197">
            <v>0</v>
          </cell>
          <cell r="QC197">
            <v>0</v>
          </cell>
          <cell r="QD197" t="str">
            <v>WINDIARANI MAYANGSARI WINTANA</v>
          </cell>
          <cell r="QE197">
            <v>0</v>
          </cell>
          <cell r="QF197">
            <v>0</v>
          </cell>
          <cell r="QG197">
            <v>0</v>
          </cell>
          <cell r="QH197">
            <v>0</v>
          </cell>
          <cell r="QI197">
            <v>0</v>
          </cell>
          <cell r="QJ197">
            <v>0</v>
          </cell>
          <cell r="QK197">
            <v>0</v>
          </cell>
          <cell r="QL197">
            <v>0</v>
          </cell>
          <cell r="QM197" t="str">
            <v>GHINA NISRINA FIRDAUS KUSMAYADI</v>
          </cell>
          <cell r="QN197" t="str">
            <v>GHINA NISRINA FIRDAUS KUSMAYADI</v>
          </cell>
          <cell r="QO197">
            <v>0</v>
          </cell>
          <cell r="QP197">
            <v>0</v>
          </cell>
          <cell r="QQ197">
            <v>0</v>
          </cell>
          <cell r="QR197">
            <v>0</v>
          </cell>
          <cell r="QT197">
            <v>0</v>
          </cell>
          <cell r="QU197">
            <v>0</v>
          </cell>
          <cell r="QV197">
            <v>0</v>
          </cell>
          <cell r="QW197">
            <v>0</v>
          </cell>
          <cell r="QX197">
            <v>0</v>
          </cell>
          <cell r="QY197">
            <v>0</v>
          </cell>
          <cell r="QZ197">
            <v>0</v>
          </cell>
          <cell r="RA197">
            <v>0</v>
          </cell>
          <cell r="RB197">
            <v>0</v>
          </cell>
          <cell r="RC197">
            <v>0</v>
          </cell>
          <cell r="RD197">
            <v>0</v>
          </cell>
          <cell r="RE197">
            <v>0</v>
          </cell>
          <cell r="RF197">
            <v>0</v>
          </cell>
          <cell r="RG197">
            <v>0</v>
          </cell>
          <cell r="RH197">
            <v>0</v>
          </cell>
          <cell r="RI197">
            <v>0</v>
          </cell>
          <cell r="RJ197" t="str">
            <v>QA SCORE</v>
          </cell>
          <cell r="RK197">
            <v>0</v>
          </cell>
          <cell r="RL197">
            <v>0</v>
          </cell>
          <cell r="RM197">
            <v>0</v>
          </cell>
          <cell r="RN197">
            <v>0</v>
          </cell>
          <cell r="RO197">
            <v>0</v>
          </cell>
          <cell r="RP197">
            <v>0</v>
          </cell>
          <cell r="RQ197">
            <v>0</v>
          </cell>
          <cell r="RR197">
            <v>0</v>
          </cell>
          <cell r="RS197">
            <v>0</v>
          </cell>
          <cell r="RT197">
            <v>0</v>
          </cell>
          <cell r="RU197">
            <v>0</v>
          </cell>
          <cell r="RV197">
            <v>0</v>
          </cell>
          <cell r="RW197">
            <v>0</v>
          </cell>
          <cell r="RX197">
            <v>0</v>
          </cell>
          <cell r="RZ197">
            <v>0.37569444444444439</v>
          </cell>
          <cell r="SA197">
            <v>0.37708333333333333</v>
          </cell>
          <cell r="SB197">
            <v>0</v>
          </cell>
          <cell r="SC197">
            <v>0.38541666666666669</v>
          </cell>
          <cell r="SD197">
            <v>0.38472222222222224</v>
          </cell>
          <cell r="SE197">
            <v>0.38055555555555559</v>
          </cell>
          <cell r="SF197">
            <v>0.37847222222222215</v>
          </cell>
          <cell r="SG197">
            <v>0</v>
          </cell>
          <cell r="SH197">
            <v>0.17986111111111108</v>
          </cell>
          <cell r="SI197">
            <v>0.38402777777777786</v>
          </cell>
          <cell r="SJ197">
            <v>0.37708333333333338</v>
          </cell>
          <cell r="SK197">
            <v>0.3756944444444445</v>
          </cell>
          <cell r="SL197">
            <v>0</v>
          </cell>
          <cell r="SM197">
            <v>0</v>
          </cell>
          <cell r="SN197">
            <v>0.3756944444444445</v>
          </cell>
          <cell r="SO197">
            <v>0.37569444444444439</v>
          </cell>
          <cell r="SP197">
            <v>0.41736111111111118</v>
          </cell>
          <cell r="SQ197">
            <v>0.37499999999999994</v>
          </cell>
          <cell r="SR197">
            <v>0</v>
          </cell>
          <cell r="SS197">
            <v>0</v>
          </cell>
          <cell r="ST197">
            <v>0.38194444444444436</v>
          </cell>
          <cell r="SU197">
            <v>0.37986111111111115</v>
          </cell>
          <cell r="SV197">
            <v>0.38333333333333336</v>
          </cell>
          <cell r="SW197">
            <v>0.37430555555555561</v>
          </cell>
          <cell r="SX197">
            <v>0</v>
          </cell>
          <cell r="SY197">
            <v>0.37569444444444444</v>
          </cell>
          <cell r="SZ197">
            <v>0</v>
          </cell>
          <cell r="TA197">
            <v>0.41736111111111113</v>
          </cell>
          <cell r="TB197">
            <v>0</v>
          </cell>
          <cell r="TC197">
            <v>0</v>
          </cell>
          <cell r="TD197">
            <v>0</v>
          </cell>
          <cell r="TF197">
            <v>0</v>
          </cell>
          <cell r="TG197">
            <v>0</v>
          </cell>
          <cell r="TH197">
            <v>0</v>
          </cell>
          <cell r="TI197">
            <v>0</v>
          </cell>
          <cell r="TJ197">
            <v>0</v>
          </cell>
          <cell r="TK197">
            <v>0</v>
          </cell>
          <cell r="TL197">
            <v>0</v>
          </cell>
          <cell r="TM197">
            <v>0</v>
          </cell>
          <cell r="TN197">
            <v>0</v>
          </cell>
          <cell r="TO197">
            <v>0</v>
          </cell>
          <cell r="TP197">
            <v>0</v>
          </cell>
          <cell r="TQ197">
            <v>0</v>
          </cell>
          <cell r="TR197">
            <v>0</v>
          </cell>
          <cell r="TS197">
            <v>0</v>
          </cell>
          <cell r="TT197">
            <v>0</v>
          </cell>
          <cell r="TU197">
            <v>0</v>
          </cell>
          <cell r="TV197">
            <v>0</v>
          </cell>
          <cell r="TW197">
            <v>0</v>
          </cell>
          <cell r="TX197">
            <v>0</v>
          </cell>
          <cell r="TY197">
            <v>0</v>
          </cell>
          <cell r="TZ197">
            <v>0</v>
          </cell>
          <cell r="UA197">
            <v>0</v>
          </cell>
          <cell r="UB197">
            <v>0</v>
          </cell>
          <cell r="UC197">
            <v>0</v>
          </cell>
          <cell r="UD197">
            <v>0</v>
          </cell>
          <cell r="UE197">
            <v>0</v>
          </cell>
          <cell r="UF197">
            <v>0</v>
          </cell>
          <cell r="UG197">
            <v>0</v>
          </cell>
          <cell r="UH197">
            <v>0</v>
          </cell>
          <cell r="UI197">
            <v>0</v>
          </cell>
          <cell r="UJ197">
            <v>0</v>
          </cell>
          <cell r="UL197">
            <v>0</v>
          </cell>
          <cell r="UM197">
            <v>0</v>
          </cell>
          <cell r="UN197">
            <v>0</v>
          </cell>
          <cell r="UO197">
            <v>0</v>
          </cell>
          <cell r="UP197">
            <v>0</v>
          </cell>
          <cell r="UQ197">
            <v>0</v>
          </cell>
          <cell r="UR197">
            <v>0</v>
          </cell>
          <cell r="US197">
            <v>0</v>
          </cell>
          <cell r="UT197">
            <v>0</v>
          </cell>
          <cell r="UU197">
            <v>0</v>
          </cell>
          <cell r="UV197">
            <v>0</v>
          </cell>
          <cell r="UW197">
            <v>0</v>
          </cell>
          <cell r="UX197">
            <v>0</v>
          </cell>
          <cell r="UY197">
            <v>0</v>
          </cell>
          <cell r="UZ197">
            <v>0</v>
          </cell>
          <cell r="VA197">
            <v>0</v>
          </cell>
          <cell r="VB197">
            <v>0</v>
          </cell>
          <cell r="VC197">
            <v>0</v>
          </cell>
          <cell r="VD197">
            <v>0</v>
          </cell>
          <cell r="VE197">
            <v>0</v>
          </cell>
          <cell r="VF197">
            <v>0</v>
          </cell>
          <cell r="VG197">
            <v>0</v>
          </cell>
          <cell r="VH197">
            <v>0</v>
          </cell>
          <cell r="VI197">
            <v>0</v>
          </cell>
          <cell r="VJ197">
            <v>0</v>
          </cell>
          <cell r="VK197">
            <v>0</v>
          </cell>
          <cell r="VL197">
            <v>0</v>
          </cell>
          <cell r="VM197">
            <v>0</v>
          </cell>
          <cell r="VN197">
            <v>0</v>
          </cell>
          <cell r="VO197">
            <v>0</v>
          </cell>
          <cell r="VP197">
            <v>0</v>
          </cell>
          <cell r="VR197">
            <v>19</v>
          </cell>
          <cell r="VS197">
            <v>28</v>
          </cell>
          <cell r="VT197">
            <v>19</v>
          </cell>
          <cell r="VU197">
            <v>19</v>
          </cell>
          <cell r="VV197">
            <v>9</v>
          </cell>
          <cell r="VW197">
            <v>0</v>
          </cell>
          <cell r="VX197">
            <v>0</v>
          </cell>
          <cell r="VY197">
            <v>0</v>
          </cell>
          <cell r="VZ197">
            <v>0</v>
          </cell>
          <cell r="WA197">
            <v>0</v>
          </cell>
          <cell r="WB197">
            <v>0</v>
          </cell>
          <cell r="WC197">
            <v>0</v>
          </cell>
          <cell r="WD197">
            <v>0</v>
          </cell>
          <cell r="WE197">
            <v>0</v>
          </cell>
          <cell r="WF197">
            <v>0</v>
          </cell>
          <cell r="WG197">
            <v>0</v>
          </cell>
          <cell r="WH197">
            <v>0</v>
          </cell>
          <cell r="WI197">
            <v>0</v>
          </cell>
          <cell r="WJ197">
            <v>0</v>
          </cell>
          <cell r="WK197">
            <v>0</v>
          </cell>
          <cell r="WL197">
            <v>0</v>
          </cell>
          <cell r="WM197">
            <v>0</v>
          </cell>
          <cell r="WN197">
            <v>0</v>
          </cell>
          <cell r="WO197">
            <v>6</v>
          </cell>
          <cell r="WP197">
            <v>1</v>
          </cell>
          <cell r="WQ197">
            <v>0</v>
          </cell>
          <cell r="WR197">
            <v>1</v>
          </cell>
          <cell r="WS197">
            <v>1</v>
          </cell>
          <cell r="WT197">
            <v>0</v>
          </cell>
          <cell r="WU197">
            <v>0</v>
          </cell>
          <cell r="WV197">
            <v>1</v>
          </cell>
          <cell r="WW197">
            <v>1</v>
          </cell>
          <cell r="WX197">
            <v>2</v>
          </cell>
          <cell r="WY197">
            <v>1</v>
          </cell>
          <cell r="WZ197">
            <v>0</v>
          </cell>
          <cell r="XA197">
            <v>0</v>
          </cell>
          <cell r="XB197">
            <v>0</v>
          </cell>
          <cell r="XC197">
            <v>0</v>
          </cell>
          <cell r="XD197">
            <v>1</v>
          </cell>
          <cell r="XE197">
            <v>0</v>
          </cell>
          <cell r="XF197">
            <v>0</v>
          </cell>
          <cell r="XG197">
            <v>0</v>
          </cell>
          <cell r="XH197">
            <v>0</v>
          </cell>
          <cell r="XI197">
            <v>0</v>
          </cell>
          <cell r="XJ197">
            <v>1</v>
          </cell>
          <cell r="XK197">
            <v>7</v>
          </cell>
          <cell r="XL197">
            <v>6</v>
          </cell>
          <cell r="XM197">
            <v>6</v>
          </cell>
          <cell r="XN197">
            <v>19</v>
          </cell>
          <cell r="XO197">
            <v>0</v>
          </cell>
          <cell r="XP197">
            <v>0</v>
          </cell>
          <cell r="XQ197">
            <v>0</v>
          </cell>
          <cell r="XR197">
            <v>0</v>
          </cell>
          <cell r="XS197">
            <v>0</v>
          </cell>
          <cell r="XT197">
            <v>0</v>
          </cell>
          <cell r="XU197">
            <v>0</v>
          </cell>
          <cell r="XV197">
            <v>0</v>
          </cell>
          <cell r="XW197">
            <v>2</v>
          </cell>
          <cell r="XX197">
            <v>4</v>
          </cell>
          <cell r="XY197">
            <v>4</v>
          </cell>
          <cell r="XZ197">
            <v>10</v>
          </cell>
          <cell r="YA197">
            <v>0</v>
          </cell>
          <cell r="YB197">
            <v>0</v>
          </cell>
          <cell r="YC197">
            <v>0</v>
          </cell>
          <cell r="YD197">
            <v>0</v>
          </cell>
          <cell r="YE197">
            <v>0</v>
          </cell>
          <cell r="YF197">
            <v>38</v>
          </cell>
          <cell r="YG197">
            <v>1</v>
          </cell>
          <cell r="YH197">
            <v>1</v>
          </cell>
          <cell r="YI197">
            <v>1</v>
          </cell>
          <cell r="YJ197">
            <v>1</v>
          </cell>
          <cell r="YL197">
            <v>1</v>
          </cell>
          <cell r="YM197" t="str">
            <v>A</v>
          </cell>
          <cell r="YN197">
            <v>1</v>
          </cell>
          <cell r="YO197">
            <v>0</v>
          </cell>
          <cell r="YP197">
            <v>1</v>
          </cell>
        </row>
        <row r="198">
          <cell r="B198" t="str">
            <v>KINTAN AYU ASYIFA</v>
          </cell>
          <cell r="C198">
            <v>183342</v>
          </cell>
          <cell r="D198">
            <v>12</v>
          </cell>
          <cell r="E198" t="str">
            <v>ISLAM</v>
          </cell>
          <cell r="F198" t="str">
            <v>PHL</v>
          </cell>
          <cell r="G198" t="str">
            <v>PREPAID</v>
          </cell>
          <cell r="J198">
            <v>21240701</v>
          </cell>
          <cell r="K198">
            <v>570527</v>
          </cell>
          <cell r="L198" t="str">
            <v>PEREMPUAN</v>
          </cell>
          <cell r="M198" t="str">
            <v>AGENT PREPAID</v>
          </cell>
          <cell r="N198" t="str">
            <v>RITA</v>
          </cell>
          <cell r="O198" t="str">
            <v>RIKA RIANY</v>
          </cell>
          <cell r="Q198">
            <v>0</v>
          </cell>
          <cell r="S198" t="str">
            <v>LP</v>
          </cell>
          <cell r="AB198">
            <v>0.375</v>
          </cell>
          <cell r="AC198">
            <v>22</v>
          </cell>
          <cell r="AD198" t="str">
            <v>H</v>
          </cell>
          <cell r="AM198">
            <v>0</v>
          </cell>
          <cell r="AO198" t="str">
            <v>TLPL</v>
          </cell>
          <cell r="AP198" t="str">
            <v>DESIARTI MARTIKA DEWIANA</v>
          </cell>
          <cell r="AQ198" t="str">
            <v>QA SCORE</v>
          </cell>
          <cell r="AX198">
            <v>0.36666666666666659</v>
          </cell>
          <cell r="AY198">
            <v>32</v>
          </cell>
          <cell r="AZ198" t="str">
            <v>H</v>
          </cell>
          <cell r="BI198">
            <v>0.375</v>
          </cell>
          <cell r="BJ198" t="str">
            <v>33-1</v>
          </cell>
          <cell r="BK198" t="str">
            <v>H</v>
          </cell>
          <cell r="BT198">
            <v>0</v>
          </cell>
          <cell r="BV198" t="str">
            <v>LP</v>
          </cell>
          <cell r="CE198">
            <v>0.38472222222222224</v>
          </cell>
          <cell r="CF198">
            <v>26</v>
          </cell>
          <cell r="CG198" t="str">
            <v>H</v>
          </cell>
          <cell r="CP198">
            <v>0.38263888888888892</v>
          </cell>
          <cell r="CQ198">
            <v>32</v>
          </cell>
          <cell r="CR198" t="str">
            <v>H</v>
          </cell>
          <cell r="DA198">
            <v>1.41875</v>
          </cell>
          <cell r="DB198">
            <v>32</v>
          </cell>
          <cell r="DC198" t="str">
            <v>H</v>
          </cell>
          <cell r="DL198">
            <v>0.3888888888888889</v>
          </cell>
          <cell r="DM198">
            <v>29</v>
          </cell>
          <cell r="DN198" t="str">
            <v>TLPM</v>
          </cell>
          <cell r="DO198" t="str">
            <v>DESIARTI MARTIKA DEWIANA</v>
          </cell>
          <cell r="DP198" t="str">
            <v>QA SCORE</v>
          </cell>
          <cell r="DW198">
            <v>0.37500000000000006</v>
          </cell>
          <cell r="DX198">
            <v>32</v>
          </cell>
          <cell r="DY198" t="str">
            <v>TDT</v>
          </cell>
          <cell r="DZ198" t="str">
            <v>TRESNA NURAHMA DEWI</v>
          </cell>
          <cell r="EH198">
            <v>0</v>
          </cell>
          <cell r="EJ198" t="str">
            <v>TLPL</v>
          </cell>
          <cell r="EK198" t="str">
            <v>ANITA NUR FAUZIAH</v>
          </cell>
          <cell r="EL198" t="str">
            <v>CES</v>
          </cell>
          <cell r="ES198">
            <v>0.37986111111111115</v>
          </cell>
          <cell r="ET198" t="str">
            <v>34-1</v>
          </cell>
          <cell r="EU198" t="str">
            <v>H</v>
          </cell>
          <cell r="FD198">
            <v>0.37500000000000006</v>
          </cell>
          <cell r="FE198">
            <v>32</v>
          </cell>
          <cell r="FF198" t="str">
            <v>TLPM</v>
          </cell>
          <cell r="FG198" t="str">
            <v>ANITA NUR FAUZIAH</v>
          </cell>
          <cell r="FH198" t="str">
            <v>CES</v>
          </cell>
          <cell r="FO198">
            <v>0</v>
          </cell>
          <cell r="FQ198" t="str">
            <v>LP</v>
          </cell>
          <cell r="FZ198">
            <v>0.37499999999999994</v>
          </cell>
          <cell r="GA198">
            <v>25</v>
          </cell>
          <cell r="GB198" t="str">
            <v>H</v>
          </cell>
          <cell r="GK198">
            <v>0.38124999999999992</v>
          </cell>
          <cell r="GL198">
            <v>29</v>
          </cell>
          <cell r="GM198" t="str">
            <v>H</v>
          </cell>
          <cell r="GV198">
            <v>0.375</v>
          </cell>
          <cell r="GW198" t="str">
            <v>33-1</v>
          </cell>
          <cell r="GX198" t="str">
            <v>H</v>
          </cell>
          <cell r="HG198">
            <v>0</v>
          </cell>
          <cell r="HI198" t="str">
            <v>LP</v>
          </cell>
          <cell r="HR198">
            <v>0</v>
          </cell>
          <cell r="HT198" t="str">
            <v>LP</v>
          </cell>
          <cell r="IC198">
            <v>0</v>
          </cell>
          <cell r="IE198" t="str">
            <v>LP</v>
          </cell>
          <cell r="IN198">
            <v>0.41805555555555562</v>
          </cell>
          <cell r="IO198">
            <v>22</v>
          </cell>
          <cell r="IP198" t="str">
            <v>H</v>
          </cell>
          <cell r="JF198">
            <v>0.37916666666666671</v>
          </cell>
          <cell r="JG198">
            <v>28</v>
          </cell>
          <cell r="JH198" t="str">
            <v>H</v>
          </cell>
          <cell r="JQ198">
            <v>0.41250000000000003</v>
          </cell>
          <cell r="JR198">
            <v>32</v>
          </cell>
          <cell r="JS198" t="str">
            <v>H</v>
          </cell>
          <cell r="KB198">
            <v>1.3763888888888889</v>
          </cell>
          <cell r="KC198" t="str">
            <v>33-1</v>
          </cell>
          <cell r="KD198" t="str">
            <v>H</v>
          </cell>
          <cell r="KM198">
            <v>0</v>
          </cell>
          <cell r="KO198" t="str">
            <v>LP</v>
          </cell>
          <cell r="KX198">
            <v>0.37638888888888894</v>
          </cell>
          <cell r="KY198">
            <v>28</v>
          </cell>
          <cell r="KZ198" t="str">
            <v>H</v>
          </cell>
          <cell r="LI198">
            <v>0.41875000000000001</v>
          </cell>
          <cell r="LJ198">
            <v>32</v>
          </cell>
          <cell r="LK198" t="str">
            <v>H</v>
          </cell>
          <cell r="NB198">
            <v>0</v>
          </cell>
          <cell r="NC198">
            <v>22</v>
          </cell>
          <cell r="ND198">
            <v>0</v>
          </cell>
          <cell r="NE198">
            <v>32</v>
          </cell>
          <cell r="NF198" t="str">
            <v>33-1</v>
          </cell>
          <cell r="NG198">
            <v>0</v>
          </cell>
          <cell r="NH198">
            <v>26</v>
          </cell>
          <cell r="NI198">
            <v>32</v>
          </cell>
          <cell r="NJ198">
            <v>32</v>
          </cell>
          <cell r="NK198">
            <v>29</v>
          </cell>
          <cell r="NL198">
            <v>32</v>
          </cell>
          <cell r="NM198">
            <v>0</v>
          </cell>
          <cell r="NN198" t="str">
            <v>34-1</v>
          </cell>
          <cell r="NO198">
            <v>32</v>
          </cell>
          <cell r="NP198">
            <v>0</v>
          </cell>
          <cell r="NQ198">
            <v>25</v>
          </cell>
          <cell r="NR198">
            <v>29</v>
          </cell>
          <cell r="NS198" t="str">
            <v>33-1</v>
          </cell>
          <cell r="NT198">
            <v>0</v>
          </cell>
          <cell r="NU198">
            <v>0</v>
          </cell>
          <cell r="NV198">
            <v>0</v>
          </cell>
          <cell r="NW198">
            <v>22</v>
          </cell>
          <cell r="NX198">
            <v>28</v>
          </cell>
          <cell r="NY198">
            <v>32</v>
          </cell>
          <cell r="NZ198" t="str">
            <v>33-1</v>
          </cell>
          <cell r="OA198">
            <v>0</v>
          </cell>
          <cell r="OB198">
            <v>28</v>
          </cell>
          <cell r="OC198">
            <v>32</v>
          </cell>
          <cell r="OD198">
            <v>0</v>
          </cell>
          <cell r="OE198">
            <v>0</v>
          </cell>
          <cell r="OF198">
            <v>0</v>
          </cell>
          <cell r="OH198" t="str">
            <v>LP</v>
          </cell>
          <cell r="OI198" t="str">
            <v>H</v>
          </cell>
          <cell r="OJ198" t="str">
            <v>TLPL</v>
          </cell>
          <cell r="OK198" t="str">
            <v>H</v>
          </cell>
          <cell r="OL198" t="str">
            <v>H</v>
          </cell>
          <cell r="OM198" t="str">
            <v>LP</v>
          </cell>
          <cell r="ON198" t="str">
            <v>H</v>
          </cell>
          <cell r="OO198" t="str">
            <v>H</v>
          </cell>
          <cell r="OP198" t="str">
            <v>H</v>
          </cell>
          <cell r="OQ198" t="str">
            <v>TLPM</v>
          </cell>
          <cell r="OR198" t="str">
            <v>TDT</v>
          </cell>
          <cell r="OS198" t="str">
            <v>TLPL</v>
          </cell>
          <cell r="OT198" t="str">
            <v>H</v>
          </cell>
          <cell r="OU198" t="str">
            <v>TLPM</v>
          </cell>
          <cell r="OV198" t="str">
            <v>LP</v>
          </cell>
          <cell r="OW198" t="str">
            <v>H</v>
          </cell>
          <cell r="OX198" t="str">
            <v>H</v>
          </cell>
          <cell r="OY198" t="str">
            <v>H</v>
          </cell>
          <cell r="OZ198" t="str">
            <v>LP</v>
          </cell>
          <cell r="PA198" t="str">
            <v>LP</v>
          </cell>
          <cell r="PB198" t="str">
            <v>LP</v>
          </cell>
          <cell r="PC198" t="str">
            <v>H</v>
          </cell>
          <cell r="PD198" t="str">
            <v>H</v>
          </cell>
          <cell r="PE198" t="str">
            <v>H</v>
          </cell>
          <cell r="PF198" t="str">
            <v>H</v>
          </cell>
          <cell r="PG198" t="str">
            <v>LP</v>
          </cell>
          <cell r="PH198" t="str">
            <v>H</v>
          </cell>
          <cell r="PI198" t="str">
            <v>H</v>
          </cell>
          <cell r="PJ198">
            <v>0</v>
          </cell>
          <cell r="PK198">
            <v>0</v>
          </cell>
          <cell r="PL198">
            <v>0</v>
          </cell>
          <cell r="PN198">
            <v>0</v>
          </cell>
          <cell r="PO198">
            <v>0</v>
          </cell>
          <cell r="PP198" t="str">
            <v>DESIARTI MARTIKA DEWIANA</v>
          </cell>
          <cell r="PQ198">
            <v>0</v>
          </cell>
          <cell r="PR198">
            <v>0</v>
          </cell>
          <cell r="PS198">
            <v>0</v>
          </cell>
          <cell r="PT198">
            <v>0</v>
          </cell>
          <cell r="PU198">
            <v>0</v>
          </cell>
          <cell r="PV198">
            <v>0</v>
          </cell>
          <cell r="PW198" t="str">
            <v>DESIARTI MARTIKA DEWIANA</v>
          </cell>
          <cell r="PX198" t="str">
            <v>TRESNA NURAHMA DEWI</v>
          </cell>
          <cell r="PY198" t="str">
            <v>ANITA NUR FAUZIAH</v>
          </cell>
          <cell r="PZ198">
            <v>0</v>
          </cell>
          <cell r="QA198" t="str">
            <v>ANITA NUR FAUZIAH</v>
          </cell>
          <cell r="QB198">
            <v>0</v>
          </cell>
          <cell r="QC198">
            <v>0</v>
          </cell>
          <cell r="QD198">
            <v>0</v>
          </cell>
          <cell r="QE198">
            <v>0</v>
          </cell>
          <cell r="QF198">
            <v>0</v>
          </cell>
          <cell r="QG198">
            <v>0</v>
          </cell>
          <cell r="QH198">
            <v>0</v>
          </cell>
          <cell r="QI198">
            <v>0</v>
          </cell>
          <cell r="QJ198">
            <v>0</v>
          </cell>
          <cell r="QK198">
            <v>0</v>
          </cell>
          <cell r="QL198">
            <v>0</v>
          </cell>
          <cell r="QM198">
            <v>0</v>
          </cell>
          <cell r="QN198">
            <v>0</v>
          </cell>
          <cell r="QO198">
            <v>0</v>
          </cell>
          <cell r="QP198">
            <v>0</v>
          </cell>
          <cell r="QQ198">
            <v>0</v>
          </cell>
          <cell r="QR198">
            <v>0</v>
          </cell>
          <cell r="QT198">
            <v>0</v>
          </cell>
          <cell r="QU198">
            <v>0</v>
          </cell>
          <cell r="QV198" t="str">
            <v>QA SCORE</v>
          </cell>
          <cell r="QW198">
            <v>0</v>
          </cell>
          <cell r="QX198">
            <v>0</v>
          </cell>
          <cell r="QY198">
            <v>0</v>
          </cell>
          <cell r="QZ198">
            <v>0</v>
          </cell>
          <cell r="RA198">
            <v>0</v>
          </cell>
          <cell r="RB198">
            <v>0</v>
          </cell>
          <cell r="RC198" t="str">
            <v>QA SCORE</v>
          </cell>
          <cell r="RD198">
            <v>0</v>
          </cell>
          <cell r="RE198" t="str">
            <v>CES</v>
          </cell>
          <cell r="RF198">
            <v>0</v>
          </cell>
          <cell r="RG198" t="str">
            <v>CES</v>
          </cell>
          <cell r="RH198">
            <v>0</v>
          </cell>
          <cell r="RI198">
            <v>0</v>
          </cell>
          <cell r="RJ198">
            <v>0</v>
          </cell>
          <cell r="RK198">
            <v>0</v>
          </cell>
          <cell r="RL198">
            <v>0</v>
          </cell>
          <cell r="RM198">
            <v>0</v>
          </cell>
          <cell r="RN198">
            <v>0</v>
          </cell>
          <cell r="RO198">
            <v>0</v>
          </cell>
          <cell r="RP198">
            <v>0</v>
          </cell>
          <cell r="RQ198">
            <v>0</v>
          </cell>
          <cell r="RR198">
            <v>0</v>
          </cell>
          <cell r="RS198">
            <v>0</v>
          </cell>
          <cell r="RT198">
            <v>0</v>
          </cell>
          <cell r="RU198">
            <v>0</v>
          </cell>
          <cell r="RV198">
            <v>0</v>
          </cell>
          <cell r="RW198">
            <v>0</v>
          </cell>
          <cell r="RX198">
            <v>0</v>
          </cell>
          <cell r="RZ198">
            <v>0</v>
          </cell>
          <cell r="SA198">
            <v>0.375</v>
          </cell>
          <cell r="SB198">
            <v>0</v>
          </cell>
          <cell r="SC198">
            <v>0.36666666666666659</v>
          </cell>
          <cell r="SD198">
            <v>0.375</v>
          </cell>
          <cell r="SE198">
            <v>0</v>
          </cell>
          <cell r="SF198">
            <v>0.38472222222222224</v>
          </cell>
          <cell r="SG198">
            <v>0.38263888888888892</v>
          </cell>
          <cell r="SH198">
            <v>1.41875</v>
          </cell>
          <cell r="SI198">
            <v>0.3888888888888889</v>
          </cell>
          <cell r="SJ198">
            <v>0.37500000000000006</v>
          </cell>
          <cell r="SK198">
            <v>0</v>
          </cell>
          <cell r="SL198">
            <v>0.37986111111111115</v>
          </cell>
          <cell r="SM198">
            <v>0.37500000000000006</v>
          </cell>
          <cell r="SN198">
            <v>0</v>
          </cell>
          <cell r="SO198">
            <v>0.37499999999999994</v>
          </cell>
          <cell r="SP198">
            <v>0.38124999999999992</v>
          </cell>
          <cell r="SQ198">
            <v>0.375</v>
          </cell>
          <cell r="SR198">
            <v>0</v>
          </cell>
          <cell r="SS198">
            <v>0</v>
          </cell>
          <cell r="ST198">
            <v>0</v>
          </cell>
          <cell r="SU198">
            <v>0.41805555555555562</v>
          </cell>
          <cell r="SV198">
            <v>0.37916666666666671</v>
          </cell>
          <cell r="SW198">
            <v>0.41250000000000003</v>
          </cell>
          <cell r="SX198">
            <v>1.3763888888888889</v>
          </cell>
          <cell r="SY198">
            <v>0</v>
          </cell>
          <cell r="SZ198">
            <v>0.37638888888888894</v>
          </cell>
          <cell r="TA198">
            <v>0.41875000000000001</v>
          </cell>
          <cell r="TB198">
            <v>0</v>
          </cell>
          <cell r="TC198">
            <v>0</v>
          </cell>
          <cell r="TD198">
            <v>0</v>
          </cell>
          <cell r="TF198">
            <v>0</v>
          </cell>
          <cell r="TG198">
            <v>0</v>
          </cell>
          <cell r="TH198">
            <v>0</v>
          </cell>
          <cell r="TI198">
            <v>0</v>
          </cell>
          <cell r="TJ198">
            <v>0</v>
          </cell>
          <cell r="TK198">
            <v>0</v>
          </cell>
          <cell r="TL198">
            <v>0</v>
          </cell>
          <cell r="TM198">
            <v>0</v>
          </cell>
          <cell r="TN198">
            <v>0</v>
          </cell>
          <cell r="TO198">
            <v>0</v>
          </cell>
          <cell r="TP198">
            <v>0</v>
          </cell>
          <cell r="TQ198">
            <v>0</v>
          </cell>
          <cell r="TR198">
            <v>0</v>
          </cell>
          <cell r="TS198">
            <v>0</v>
          </cell>
          <cell r="TT198">
            <v>0</v>
          </cell>
          <cell r="TU198">
            <v>0</v>
          </cell>
          <cell r="TV198">
            <v>0</v>
          </cell>
          <cell r="TW198">
            <v>0</v>
          </cell>
          <cell r="TX198">
            <v>0</v>
          </cell>
          <cell r="TY198">
            <v>0</v>
          </cell>
          <cell r="TZ198">
            <v>0</v>
          </cell>
          <cell r="UA198">
            <v>0</v>
          </cell>
          <cell r="UB198">
            <v>0</v>
          </cell>
          <cell r="UC198">
            <v>0</v>
          </cell>
          <cell r="UD198">
            <v>0</v>
          </cell>
          <cell r="UE198">
            <v>0</v>
          </cell>
          <cell r="UF198">
            <v>0</v>
          </cell>
          <cell r="UG198">
            <v>0</v>
          </cell>
          <cell r="UH198">
            <v>0</v>
          </cell>
          <cell r="UI198">
            <v>0</v>
          </cell>
          <cell r="UJ198">
            <v>0</v>
          </cell>
          <cell r="UL198">
            <v>0</v>
          </cell>
          <cell r="UM198">
            <v>0</v>
          </cell>
          <cell r="UN198">
            <v>0</v>
          </cell>
          <cell r="UO198">
            <v>0</v>
          </cell>
          <cell r="UP198">
            <v>0</v>
          </cell>
          <cell r="UQ198">
            <v>0</v>
          </cell>
          <cell r="UR198">
            <v>0</v>
          </cell>
          <cell r="US198">
            <v>0</v>
          </cell>
          <cell r="UT198">
            <v>0</v>
          </cell>
          <cell r="UU198">
            <v>0</v>
          </cell>
          <cell r="UV198">
            <v>0</v>
          </cell>
          <cell r="UW198">
            <v>0</v>
          </cell>
          <cell r="UX198">
            <v>0</v>
          </cell>
          <cell r="UY198">
            <v>0</v>
          </cell>
          <cell r="UZ198">
            <v>0</v>
          </cell>
          <cell r="VA198">
            <v>0</v>
          </cell>
          <cell r="VB198">
            <v>0</v>
          </cell>
          <cell r="VC198">
            <v>0</v>
          </cell>
          <cell r="VD198">
            <v>0</v>
          </cell>
          <cell r="VE198">
            <v>0</v>
          </cell>
          <cell r="VF198">
            <v>0</v>
          </cell>
          <cell r="VG198">
            <v>0</v>
          </cell>
          <cell r="VH198">
            <v>0</v>
          </cell>
          <cell r="VI198">
            <v>0</v>
          </cell>
          <cell r="VJ198">
            <v>0</v>
          </cell>
          <cell r="VK198">
            <v>0</v>
          </cell>
          <cell r="VL198">
            <v>0</v>
          </cell>
          <cell r="VM198">
            <v>0</v>
          </cell>
          <cell r="VN198">
            <v>0</v>
          </cell>
          <cell r="VO198">
            <v>0</v>
          </cell>
          <cell r="VP198">
            <v>0</v>
          </cell>
          <cell r="VR198">
            <v>19</v>
          </cell>
          <cell r="VS198">
            <v>28</v>
          </cell>
          <cell r="VT198">
            <v>19</v>
          </cell>
          <cell r="VU198">
            <v>19</v>
          </cell>
          <cell r="VV198">
            <v>9</v>
          </cell>
          <cell r="VW198">
            <v>0</v>
          </cell>
          <cell r="VX198">
            <v>0</v>
          </cell>
          <cell r="VY198">
            <v>0</v>
          </cell>
          <cell r="VZ198">
            <v>0</v>
          </cell>
          <cell r="WA198">
            <v>0</v>
          </cell>
          <cell r="WB198">
            <v>0</v>
          </cell>
          <cell r="WC198">
            <v>0</v>
          </cell>
          <cell r="WD198">
            <v>0</v>
          </cell>
          <cell r="WE198">
            <v>0</v>
          </cell>
          <cell r="WF198">
            <v>0</v>
          </cell>
          <cell r="WG198">
            <v>0</v>
          </cell>
          <cell r="WH198">
            <v>0</v>
          </cell>
          <cell r="WI198">
            <v>0</v>
          </cell>
          <cell r="WJ198">
            <v>0</v>
          </cell>
          <cell r="WK198">
            <v>0</v>
          </cell>
          <cell r="WL198">
            <v>0</v>
          </cell>
          <cell r="WM198">
            <v>0</v>
          </cell>
          <cell r="WN198">
            <v>0</v>
          </cell>
          <cell r="WO198">
            <v>4</v>
          </cell>
          <cell r="WP198">
            <v>0</v>
          </cell>
          <cell r="WQ198">
            <v>1</v>
          </cell>
          <cell r="WR198">
            <v>0</v>
          </cell>
          <cell r="WS198">
            <v>1</v>
          </cell>
          <cell r="WT198">
            <v>2</v>
          </cell>
          <cell r="WU198">
            <v>2</v>
          </cell>
          <cell r="WV198">
            <v>0</v>
          </cell>
          <cell r="WW198">
            <v>0</v>
          </cell>
          <cell r="WX198">
            <v>4</v>
          </cell>
          <cell r="WY198">
            <v>4</v>
          </cell>
          <cell r="WZ198">
            <v>0</v>
          </cell>
          <cell r="XA198">
            <v>0</v>
          </cell>
          <cell r="XB198">
            <v>2</v>
          </cell>
          <cell r="XC198">
            <v>0</v>
          </cell>
          <cell r="XD198">
            <v>2</v>
          </cell>
          <cell r="XE198">
            <v>0</v>
          </cell>
          <cell r="XF198">
            <v>0</v>
          </cell>
          <cell r="XG198">
            <v>0</v>
          </cell>
          <cell r="XH198">
            <v>0</v>
          </cell>
          <cell r="XI198">
            <v>0</v>
          </cell>
          <cell r="XJ198">
            <v>4</v>
          </cell>
          <cell r="XK198">
            <v>7</v>
          </cell>
          <cell r="XL198">
            <v>6</v>
          </cell>
          <cell r="XM198">
            <v>6</v>
          </cell>
          <cell r="XN198">
            <v>19</v>
          </cell>
          <cell r="XO198">
            <v>0</v>
          </cell>
          <cell r="XP198">
            <v>0</v>
          </cell>
          <cell r="XQ198">
            <v>0</v>
          </cell>
          <cell r="XR198">
            <v>0</v>
          </cell>
          <cell r="XS198">
            <v>0</v>
          </cell>
          <cell r="XT198">
            <v>0</v>
          </cell>
          <cell r="XU198">
            <v>0</v>
          </cell>
          <cell r="XV198">
            <v>0</v>
          </cell>
          <cell r="XW198">
            <v>2</v>
          </cell>
          <cell r="XX198">
            <v>3</v>
          </cell>
          <cell r="XY198">
            <v>3</v>
          </cell>
          <cell r="XZ198">
            <v>8</v>
          </cell>
          <cell r="YA198">
            <v>0</v>
          </cell>
          <cell r="YB198">
            <v>0</v>
          </cell>
          <cell r="YC198">
            <v>0</v>
          </cell>
          <cell r="YD198">
            <v>0</v>
          </cell>
          <cell r="YE198">
            <v>0</v>
          </cell>
          <cell r="YF198">
            <v>38</v>
          </cell>
          <cell r="YG198">
            <v>1</v>
          </cell>
          <cell r="YH198">
            <v>1</v>
          </cell>
          <cell r="YI198">
            <v>1</v>
          </cell>
          <cell r="YJ198">
            <v>1</v>
          </cell>
          <cell r="YL198">
            <v>1</v>
          </cell>
          <cell r="YM198" t="str">
            <v>A</v>
          </cell>
          <cell r="YN198">
            <v>1</v>
          </cell>
          <cell r="YO198">
            <v>0</v>
          </cell>
          <cell r="YP198">
            <v>1</v>
          </cell>
        </row>
        <row r="199">
          <cell r="B199" t="str">
            <v>RAMDHAN NUGRAHA</v>
          </cell>
          <cell r="C199">
            <v>183345</v>
          </cell>
          <cell r="D199">
            <v>12</v>
          </cell>
          <cell r="E199" t="str">
            <v>ISLAM</v>
          </cell>
          <cell r="F199" t="str">
            <v>PHL</v>
          </cell>
          <cell r="G199" t="str">
            <v>PREPAID</v>
          </cell>
          <cell r="J199">
            <v>21240702</v>
          </cell>
          <cell r="K199">
            <v>570528</v>
          </cell>
          <cell r="L199" t="str">
            <v>LAKI-LAKI</v>
          </cell>
          <cell r="M199" t="str">
            <v>AGENT PREPAID</v>
          </cell>
          <cell r="N199" t="str">
            <v>FERDY LEONARD SAMUEL TAULO</v>
          </cell>
          <cell r="O199" t="str">
            <v>AAN YANUAR</v>
          </cell>
          <cell r="Q199">
            <v>0.3798611111111112</v>
          </cell>
          <cell r="R199">
            <v>58</v>
          </cell>
          <cell r="S199" t="str">
            <v>H</v>
          </cell>
          <cell r="AB199">
            <v>0.37569444444444439</v>
          </cell>
          <cell r="AC199">
            <v>68</v>
          </cell>
          <cell r="AD199" t="str">
            <v>H</v>
          </cell>
          <cell r="AM199">
            <v>0</v>
          </cell>
          <cell r="AO199" t="str">
            <v>LL</v>
          </cell>
          <cell r="AX199">
            <v>0.37569444444444439</v>
          </cell>
          <cell r="AY199">
            <v>68</v>
          </cell>
          <cell r="AZ199" t="str">
            <v>TDT</v>
          </cell>
          <cell r="BA199" t="str">
            <v>HARIS PRATAMA PUTRA J</v>
          </cell>
          <cell r="BI199">
            <v>0.37847222222222227</v>
          </cell>
          <cell r="BJ199">
            <v>64</v>
          </cell>
          <cell r="BK199" t="str">
            <v>H</v>
          </cell>
          <cell r="BT199">
            <v>0.37569444444444444</v>
          </cell>
          <cell r="BU199">
            <v>84</v>
          </cell>
          <cell r="BV199" t="str">
            <v>H</v>
          </cell>
          <cell r="CE199">
            <v>0</v>
          </cell>
          <cell r="CG199" t="str">
            <v>LL</v>
          </cell>
          <cell r="CP199">
            <v>0</v>
          </cell>
          <cell r="CR199" t="str">
            <v>LL</v>
          </cell>
          <cell r="DA199">
            <v>0.37569444444444444</v>
          </cell>
          <cell r="DB199">
            <v>60</v>
          </cell>
          <cell r="DC199" t="str">
            <v>H</v>
          </cell>
          <cell r="DL199">
            <v>0.37569444444444433</v>
          </cell>
          <cell r="DM199">
            <v>82</v>
          </cell>
          <cell r="DN199" t="str">
            <v>H</v>
          </cell>
          <cell r="DW199">
            <v>0</v>
          </cell>
          <cell r="DY199" t="str">
            <v>LL</v>
          </cell>
          <cell r="EH199">
            <v>0.37569444444444444</v>
          </cell>
          <cell r="EI199">
            <v>54</v>
          </cell>
          <cell r="EJ199" t="str">
            <v>H</v>
          </cell>
          <cell r="ES199">
            <v>0.37569444444444444</v>
          </cell>
          <cell r="ET199">
            <v>60</v>
          </cell>
          <cell r="EU199" t="str">
            <v>H</v>
          </cell>
          <cell r="FD199">
            <v>0.37500000000000011</v>
          </cell>
          <cell r="FE199">
            <v>84</v>
          </cell>
          <cell r="FF199" t="str">
            <v>H</v>
          </cell>
          <cell r="FO199">
            <v>0</v>
          </cell>
          <cell r="FQ199" t="str">
            <v>LL</v>
          </cell>
          <cell r="FZ199">
            <v>0</v>
          </cell>
          <cell r="GB199" t="str">
            <v>LL</v>
          </cell>
          <cell r="GK199">
            <v>0</v>
          </cell>
          <cell r="GM199" t="str">
            <v>LL</v>
          </cell>
          <cell r="GV199">
            <v>0.37569444444444444</v>
          </cell>
          <cell r="GW199">
            <v>52</v>
          </cell>
          <cell r="GX199" t="str">
            <v>H</v>
          </cell>
          <cell r="HG199">
            <v>0.42152777777777772</v>
          </cell>
          <cell r="HH199">
            <v>52</v>
          </cell>
          <cell r="HI199" t="str">
            <v>H</v>
          </cell>
          <cell r="HR199">
            <v>0.37569444444444455</v>
          </cell>
          <cell r="HS199">
            <v>62</v>
          </cell>
          <cell r="HT199" t="str">
            <v>H</v>
          </cell>
          <cell r="IC199">
            <v>0.37569444444444439</v>
          </cell>
          <cell r="ID199">
            <v>68</v>
          </cell>
          <cell r="IE199" t="str">
            <v>H</v>
          </cell>
          <cell r="IN199">
            <v>0</v>
          </cell>
          <cell r="IP199" t="str">
            <v>LL</v>
          </cell>
          <cell r="JF199">
            <v>0.37708333333333344</v>
          </cell>
          <cell r="JG199">
            <v>58</v>
          </cell>
          <cell r="JH199" t="str">
            <v>H</v>
          </cell>
          <cell r="JQ199">
            <v>0.37569444444444444</v>
          </cell>
          <cell r="JR199">
            <v>60</v>
          </cell>
          <cell r="JS199" t="str">
            <v>H</v>
          </cell>
          <cell r="KB199">
            <v>0.3756944444444445</v>
          </cell>
          <cell r="KC199">
            <v>64</v>
          </cell>
          <cell r="KD199" t="str">
            <v>H</v>
          </cell>
          <cell r="KM199">
            <v>0</v>
          </cell>
          <cell r="KO199" t="str">
            <v>LL</v>
          </cell>
          <cell r="KX199">
            <v>0.41736111111111118</v>
          </cell>
          <cell r="KY199">
            <v>56</v>
          </cell>
          <cell r="KZ199" t="str">
            <v>H</v>
          </cell>
          <cell r="LI199">
            <v>0.37569444444444444</v>
          </cell>
          <cell r="LJ199">
            <v>60</v>
          </cell>
          <cell r="LK199" t="str">
            <v>H</v>
          </cell>
          <cell r="NB199">
            <v>58</v>
          </cell>
          <cell r="NC199">
            <v>68</v>
          </cell>
          <cell r="ND199">
            <v>0</v>
          </cell>
          <cell r="NE199">
            <v>68</v>
          </cell>
          <cell r="NF199">
            <v>64</v>
          </cell>
          <cell r="NG199">
            <v>84</v>
          </cell>
          <cell r="NH199">
            <v>0</v>
          </cell>
          <cell r="NI199">
            <v>0</v>
          </cell>
          <cell r="NJ199">
            <v>60</v>
          </cell>
          <cell r="NK199">
            <v>82</v>
          </cell>
          <cell r="NL199">
            <v>0</v>
          </cell>
          <cell r="NM199">
            <v>54</v>
          </cell>
          <cell r="NN199">
            <v>60</v>
          </cell>
          <cell r="NO199">
            <v>84</v>
          </cell>
          <cell r="NP199">
            <v>0</v>
          </cell>
          <cell r="NQ199">
            <v>0</v>
          </cell>
          <cell r="NR199">
            <v>0</v>
          </cell>
          <cell r="NS199">
            <v>52</v>
          </cell>
          <cell r="NT199">
            <v>52</v>
          </cell>
          <cell r="NU199">
            <v>62</v>
          </cell>
          <cell r="NV199">
            <v>68</v>
          </cell>
          <cell r="NW199">
            <v>0</v>
          </cell>
          <cell r="NX199">
            <v>58</v>
          </cell>
          <cell r="NY199">
            <v>60</v>
          </cell>
          <cell r="NZ199">
            <v>64</v>
          </cell>
          <cell r="OA199">
            <v>0</v>
          </cell>
          <cell r="OB199">
            <v>56</v>
          </cell>
          <cell r="OC199">
            <v>60</v>
          </cell>
          <cell r="OD199">
            <v>0</v>
          </cell>
          <cell r="OE199">
            <v>0</v>
          </cell>
          <cell r="OF199">
            <v>0</v>
          </cell>
          <cell r="OH199" t="str">
            <v>H</v>
          </cell>
          <cell r="OI199" t="str">
            <v>H</v>
          </cell>
          <cell r="OJ199" t="str">
            <v>LL</v>
          </cell>
          <cell r="OK199" t="str">
            <v>TDT</v>
          </cell>
          <cell r="OL199" t="str">
            <v>H</v>
          </cell>
          <cell r="OM199" t="str">
            <v>H</v>
          </cell>
          <cell r="ON199" t="str">
            <v>LL</v>
          </cell>
          <cell r="OO199" t="str">
            <v>LL</v>
          </cell>
          <cell r="OP199" t="str">
            <v>H</v>
          </cell>
          <cell r="OQ199" t="str">
            <v>H</v>
          </cell>
          <cell r="OR199" t="str">
            <v>LL</v>
          </cell>
          <cell r="OS199" t="str">
            <v>H</v>
          </cell>
          <cell r="OT199" t="str">
            <v>H</v>
          </cell>
          <cell r="OU199" t="str">
            <v>H</v>
          </cell>
          <cell r="OV199" t="str">
            <v>LL</v>
          </cell>
          <cell r="OW199" t="str">
            <v>LL</v>
          </cell>
          <cell r="OX199" t="str">
            <v>LL</v>
          </cell>
          <cell r="OY199" t="str">
            <v>H</v>
          </cell>
          <cell r="OZ199" t="str">
            <v>H</v>
          </cell>
          <cell r="PA199" t="str">
            <v>H</v>
          </cell>
          <cell r="PB199" t="str">
            <v>H</v>
          </cell>
          <cell r="PC199" t="str">
            <v>LL</v>
          </cell>
          <cell r="PD199" t="str">
            <v>H</v>
          </cell>
          <cell r="PE199" t="str">
            <v>H</v>
          </cell>
          <cell r="PF199" t="str">
            <v>H</v>
          </cell>
          <cell r="PG199" t="str">
            <v>LL</v>
          </cell>
          <cell r="PH199" t="str">
            <v>H</v>
          </cell>
          <cell r="PI199" t="str">
            <v>H</v>
          </cell>
          <cell r="PJ199">
            <v>0</v>
          </cell>
          <cell r="PK199">
            <v>0</v>
          </cell>
          <cell r="PL199">
            <v>0</v>
          </cell>
          <cell r="PN199">
            <v>0</v>
          </cell>
          <cell r="PO199">
            <v>0</v>
          </cell>
          <cell r="PP199">
            <v>0</v>
          </cell>
          <cell r="PQ199" t="str">
            <v>HARIS PRATAMA PUTRA J</v>
          </cell>
          <cell r="PR199">
            <v>0</v>
          </cell>
          <cell r="PS199">
            <v>0</v>
          </cell>
          <cell r="PT199">
            <v>0</v>
          </cell>
          <cell r="PU199">
            <v>0</v>
          </cell>
          <cell r="PV199">
            <v>0</v>
          </cell>
          <cell r="PW199">
            <v>0</v>
          </cell>
          <cell r="PX199">
            <v>0</v>
          </cell>
          <cell r="PY199">
            <v>0</v>
          </cell>
          <cell r="PZ199">
            <v>0</v>
          </cell>
          <cell r="QA199">
            <v>0</v>
          </cell>
          <cell r="QB199">
            <v>0</v>
          </cell>
          <cell r="QC199">
            <v>0</v>
          </cell>
          <cell r="QD199">
            <v>0</v>
          </cell>
          <cell r="QE199">
            <v>0</v>
          </cell>
          <cell r="QF199">
            <v>0</v>
          </cell>
          <cell r="QG199">
            <v>0</v>
          </cell>
          <cell r="QH199">
            <v>0</v>
          </cell>
          <cell r="QI199">
            <v>0</v>
          </cell>
          <cell r="QJ199">
            <v>0</v>
          </cell>
          <cell r="QK199">
            <v>0</v>
          </cell>
          <cell r="QL199">
            <v>0</v>
          </cell>
          <cell r="QM199">
            <v>0</v>
          </cell>
          <cell r="QN199">
            <v>0</v>
          </cell>
          <cell r="QO199">
            <v>0</v>
          </cell>
          <cell r="QP199">
            <v>0</v>
          </cell>
          <cell r="QQ199">
            <v>0</v>
          </cell>
          <cell r="QR199">
            <v>0</v>
          </cell>
          <cell r="QT199">
            <v>0</v>
          </cell>
          <cell r="QU199">
            <v>0</v>
          </cell>
          <cell r="QV199">
            <v>0</v>
          </cell>
          <cell r="QW199">
            <v>0</v>
          </cell>
          <cell r="QX199">
            <v>0</v>
          </cell>
          <cell r="QY199">
            <v>0</v>
          </cell>
          <cell r="QZ199">
            <v>0</v>
          </cell>
          <cell r="RA199">
            <v>0</v>
          </cell>
          <cell r="RB199">
            <v>0</v>
          </cell>
          <cell r="RC199">
            <v>0</v>
          </cell>
          <cell r="RD199">
            <v>0</v>
          </cell>
          <cell r="RE199">
            <v>0</v>
          </cell>
          <cell r="RF199">
            <v>0</v>
          </cell>
          <cell r="RG199">
            <v>0</v>
          </cell>
          <cell r="RH199">
            <v>0</v>
          </cell>
          <cell r="RI199">
            <v>0</v>
          </cell>
          <cell r="RJ199">
            <v>0</v>
          </cell>
          <cell r="RK199">
            <v>0</v>
          </cell>
          <cell r="RL199">
            <v>0</v>
          </cell>
          <cell r="RM199">
            <v>0</v>
          </cell>
          <cell r="RN199">
            <v>0</v>
          </cell>
          <cell r="RO199">
            <v>0</v>
          </cell>
          <cell r="RP199">
            <v>0</v>
          </cell>
          <cell r="RQ199">
            <v>0</v>
          </cell>
          <cell r="RR199">
            <v>0</v>
          </cell>
          <cell r="RS199">
            <v>0</v>
          </cell>
          <cell r="RT199">
            <v>0</v>
          </cell>
          <cell r="RU199">
            <v>0</v>
          </cell>
          <cell r="RV199">
            <v>0</v>
          </cell>
          <cell r="RW199">
            <v>0</v>
          </cell>
          <cell r="RX199">
            <v>0</v>
          </cell>
          <cell r="RZ199">
            <v>0.3798611111111112</v>
          </cell>
          <cell r="SA199">
            <v>0.37569444444444439</v>
          </cell>
          <cell r="SB199">
            <v>0</v>
          </cell>
          <cell r="SC199">
            <v>0.37569444444444439</v>
          </cell>
          <cell r="SD199">
            <v>0.37847222222222227</v>
          </cell>
          <cell r="SE199">
            <v>0.37569444444444444</v>
          </cell>
          <cell r="SF199">
            <v>0</v>
          </cell>
          <cell r="SG199">
            <v>0</v>
          </cell>
          <cell r="SH199">
            <v>0.37569444444444444</v>
          </cell>
          <cell r="SI199">
            <v>0.37569444444444433</v>
          </cell>
          <cell r="SJ199">
            <v>0</v>
          </cell>
          <cell r="SK199">
            <v>0.37569444444444444</v>
          </cell>
          <cell r="SL199">
            <v>0.37569444444444444</v>
          </cell>
          <cell r="SM199">
            <v>0.37500000000000011</v>
          </cell>
          <cell r="SN199">
            <v>0</v>
          </cell>
          <cell r="SO199">
            <v>0</v>
          </cell>
          <cell r="SP199">
            <v>0</v>
          </cell>
          <cell r="SQ199">
            <v>0.37569444444444444</v>
          </cell>
          <cell r="SR199">
            <v>0.42152777777777772</v>
          </cell>
          <cell r="SS199">
            <v>0.37569444444444455</v>
          </cell>
          <cell r="ST199">
            <v>0.37569444444444439</v>
          </cell>
          <cell r="SU199">
            <v>0</v>
          </cell>
          <cell r="SV199">
            <v>0.37708333333333344</v>
          </cell>
          <cell r="SW199">
            <v>0.37569444444444444</v>
          </cell>
          <cell r="SX199">
            <v>0.3756944444444445</v>
          </cell>
          <cell r="SY199">
            <v>0</v>
          </cell>
          <cell r="SZ199">
            <v>0.41736111111111118</v>
          </cell>
          <cell r="TA199">
            <v>0.37569444444444444</v>
          </cell>
          <cell r="TB199">
            <v>0</v>
          </cell>
          <cell r="TC199">
            <v>0</v>
          </cell>
          <cell r="TD199">
            <v>0</v>
          </cell>
          <cell r="TF199">
            <v>0</v>
          </cell>
          <cell r="TG199">
            <v>0</v>
          </cell>
          <cell r="TH199">
            <v>0</v>
          </cell>
          <cell r="TI199">
            <v>0</v>
          </cell>
          <cell r="TJ199">
            <v>0</v>
          </cell>
          <cell r="TK199">
            <v>0</v>
          </cell>
          <cell r="TL199">
            <v>0</v>
          </cell>
          <cell r="TM199">
            <v>0</v>
          </cell>
          <cell r="TN199">
            <v>0</v>
          </cell>
          <cell r="TO199">
            <v>0</v>
          </cell>
          <cell r="TP199">
            <v>0</v>
          </cell>
          <cell r="TQ199">
            <v>0</v>
          </cell>
          <cell r="TR199">
            <v>0</v>
          </cell>
          <cell r="TS199">
            <v>0</v>
          </cell>
          <cell r="TT199">
            <v>0</v>
          </cell>
          <cell r="TU199">
            <v>0</v>
          </cell>
          <cell r="TV199">
            <v>0</v>
          </cell>
          <cell r="TW199">
            <v>0</v>
          </cell>
          <cell r="TX199">
            <v>0</v>
          </cell>
          <cell r="TY199">
            <v>0</v>
          </cell>
          <cell r="TZ199">
            <v>0</v>
          </cell>
          <cell r="UA199">
            <v>0</v>
          </cell>
          <cell r="UB199">
            <v>0</v>
          </cell>
          <cell r="UC199">
            <v>0</v>
          </cell>
          <cell r="UD199">
            <v>0</v>
          </cell>
          <cell r="UE199">
            <v>0</v>
          </cell>
          <cell r="UF199">
            <v>0</v>
          </cell>
          <cell r="UG199">
            <v>0</v>
          </cell>
          <cell r="UH199">
            <v>0</v>
          </cell>
          <cell r="UI199">
            <v>0</v>
          </cell>
          <cell r="UJ199">
            <v>0</v>
          </cell>
          <cell r="UL199">
            <v>0</v>
          </cell>
          <cell r="UM199">
            <v>0</v>
          </cell>
          <cell r="UN199">
            <v>0</v>
          </cell>
          <cell r="UO199">
            <v>0</v>
          </cell>
          <cell r="UP199">
            <v>0</v>
          </cell>
          <cell r="UQ199">
            <v>0</v>
          </cell>
          <cell r="UR199">
            <v>0</v>
          </cell>
          <cell r="US199">
            <v>0</v>
          </cell>
          <cell r="UT199">
            <v>0</v>
          </cell>
          <cell r="UU199">
            <v>0</v>
          </cell>
          <cell r="UV199">
            <v>0</v>
          </cell>
          <cell r="UW199">
            <v>0</v>
          </cell>
          <cell r="UX199">
            <v>0</v>
          </cell>
          <cell r="UY199">
            <v>0</v>
          </cell>
          <cell r="UZ199">
            <v>0</v>
          </cell>
          <cell r="VA199">
            <v>0</v>
          </cell>
          <cell r="VB199">
            <v>0</v>
          </cell>
          <cell r="VC199">
            <v>0</v>
          </cell>
          <cell r="VD199">
            <v>0</v>
          </cell>
          <cell r="VE199">
            <v>0</v>
          </cell>
          <cell r="VF199">
            <v>0</v>
          </cell>
          <cell r="VG199">
            <v>0</v>
          </cell>
          <cell r="VH199">
            <v>0</v>
          </cell>
          <cell r="VI199">
            <v>0</v>
          </cell>
          <cell r="VJ199">
            <v>0</v>
          </cell>
          <cell r="VK199">
            <v>0</v>
          </cell>
          <cell r="VL199">
            <v>0</v>
          </cell>
          <cell r="VM199">
            <v>0</v>
          </cell>
          <cell r="VN199">
            <v>0</v>
          </cell>
          <cell r="VO199">
            <v>0</v>
          </cell>
          <cell r="VP199">
            <v>0</v>
          </cell>
          <cell r="VR199">
            <v>19</v>
          </cell>
          <cell r="VS199">
            <v>28</v>
          </cell>
          <cell r="VT199">
            <v>19</v>
          </cell>
          <cell r="VU199">
            <v>19</v>
          </cell>
          <cell r="VV199">
            <v>9</v>
          </cell>
          <cell r="VW199">
            <v>0</v>
          </cell>
          <cell r="VX199">
            <v>0</v>
          </cell>
          <cell r="VY199">
            <v>0</v>
          </cell>
          <cell r="VZ199">
            <v>0</v>
          </cell>
          <cell r="WA199">
            <v>0</v>
          </cell>
          <cell r="WB199">
            <v>0</v>
          </cell>
          <cell r="WC199">
            <v>0</v>
          </cell>
          <cell r="WD199">
            <v>0</v>
          </cell>
          <cell r="WE199">
            <v>0</v>
          </cell>
          <cell r="WF199">
            <v>0</v>
          </cell>
          <cell r="WG199">
            <v>0</v>
          </cell>
          <cell r="WH199">
            <v>0</v>
          </cell>
          <cell r="WI199">
            <v>0</v>
          </cell>
          <cell r="WJ199">
            <v>0</v>
          </cell>
          <cell r="WK199">
            <v>0</v>
          </cell>
          <cell r="WL199">
            <v>0</v>
          </cell>
          <cell r="WM199">
            <v>0</v>
          </cell>
          <cell r="WN199">
            <v>0</v>
          </cell>
          <cell r="WO199">
            <v>19</v>
          </cell>
          <cell r="WP199">
            <v>0</v>
          </cell>
          <cell r="WQ199">
            <v>1</v>
          </cell>
          <cell r="WR199">
            <v>0</v>
          </cell>
          <cell r="WS199">
            <v>1</v>
          </cell>
          <cell r="WT199">
            <v>0</v>
          </cell>
          <cell r="WU199">
            <v>0</v>
          </cell>
          <cell r="WV199">
            <v>0</v>
          </cell>
          <cell r="WW199">
            <v>0</v>
          </cell>
          <cell r="WX199">
            <v>0</v>
          </cell>
          <cell r="WY199">
            <v>0</v>
          </cell>
          <cell r="WZ199">
            <v>0</v>
          </cell>
          <cell r="XA199">
            <v>0</v>
          </cell>
          <cell r="XB199">
            <v>0</v>
          </cell>
          <cell r="XC199">
            <v>0</v>
          </cell>
          <cell r="XD199">
            <v>0</v>
          </cell>
          <cell r="XE199">
            <v>0</v>
          </cell>
          <cell r="XF199">
            <v>0</v>
          </cell>
          <cell r="XG199">
            <v>0</v>
          </cell>
          <cell r="XH199">
            <v>0</v>
          </cell>
          <cell r="XI199">
            <v>0</v>
          </cell>
          <cell r="XJ199">
            <v>0</v>
          </cell>
          <cell r="XK199">
            <v>7</v>
          </cell>
          <cell r="XL199">
            <v>6</v>
          </cell>
          <cell r="XM199">
            <v>6</v>
          </cell>
          <cell r="XN199">
            <v>19</v>
          </cell>
          <cell r="XO199">
            <v>0</v>
          </cell>
          <cell r="XP199">
            <v>0</v>
          </cell>
          <cell r="XQ199">
            <v>0</v>
          </cell>
          <cell r="XR199">
            <v>0</v>
          </cell>
          <cell r="XS199">
            <v>0</v>
          </cell>
          <cell r="XT199">
            <v>0</v>
          </cell>
          <cell r="XU199">
            <v>0</v>
          </cell>
          <cell r="XV199">
            <v>0</v>
          </cell>
          <cell r="XW199">
            <v>3</v>
          </cell>
          <cell r="XX199">
            <v>4</v>
          </cell>
          <cell r="XY199">
            <v>4</v>
          </cell>
          <cell r="XZ199">
            <v>11</v>
          </cell>
          <cell r="YA199">
            <v>0</v>
          </cell>
          <cell r="YB199">
            <v>0</v>
          </cell>
          <cell r="YC199">
            <v>0</v>
          </cell>
          <cell r="YD199">
            <v>0</v>
          </cell>
          <cell r="YE199">
            <v>0</v>
          </cell>
          <cell r="YF199">
            <v>38</v>
          </cell>
          <cell r="YG199">
            <v>1</v>
          </cell>
          <cell r="YH199">
            <v>1</v>
          </cell>
          <cell r="YI199">
            <v>1</v>
          </cell>
          <cell r="YJ199">
            <v>1</v>
          </cell>
          <cell r="YL199">
            <v>1</v>
          </cell>
          <cell r="YM199" t="str">
            <v>A</v>
          </cell>
          <cell r="YN199">
            <v>1</v>
          </cell>
          <cell r="YO199">
            <v>0</v>
          </cell>
          <cell r="YP199">
            <v>1</v>
          </cell>
        </row>
        <row r="200">
          <cell r="B200" t="str">
            <v>VISKA NURFITRIA</v>
          </cell>
          <cell r="C200">
            <v>183238</v>
          </cell>
          <cell r="D200">
            <v>13</v>
          </cell>
          <cell r="E200" t="str">
            <v>ISLAM</v>
          </cell>
          <cell r="F200" t="str">
            <v>PHL</v>
          </cell>
          <cell r="G200" t="str">
            <v>PREPAID</v>
          </cell>
          <cell r="J200">
            <v>21240789</v>
          </cell>
          <cell r="K200">
            <v>570430</v>
          </cell>
          <cell r="L200" t="str">
            <v>PEREMPUAN</v>
          </cell>
          <cell r="M200" t="str">
            <v>AGENT PREPAID</v>
          </cell>
          <cell r="N200" t="str">
            <v>MOHAMAD RAMDAN HILMI SOFYAN</v>
          </cell>
          <cell r="O200" t="str">
            <v>RIKA RIANY</v>
          </cell>
          <cell r="Q200">
            <v>0.37500000000000006</v>
          </cell>
          <cell r="R200">
            <v>26</v>
          </cell>
          <cell r="S200" t="str">
            <v>H</v>
          </cell>
          <cell r="AB200">
            <v>0.42222222222222233</v>
          </cell>
          <cell r="AC200">
            <v>32</v>
          </cell>
          <cell r="AD200" t="str">
            <v>H</v>
          </cell>
          <cell r="AM200">
            <v>0.38263888888888892</v>
          </cell>
          <cell r="AN200">
            <v>32</v>
          </cell>
          <cell r="AO200" t="str">
            <v>TDT</v>
          </cell>
          <cell r="AP200" t="str">
            <v>SERELIN ARDIANITA</v>
          </cell>
          <cell r="AX200">
            <v>0</v>
          </cell>
          <cell r="AZ200" t="str">
            <v>LP</v>
          </cell>
          <cell r="BI200">
            <v>0</v>
          </cell>
          <cell r="BK200" t="str">
            <v>LP</v>
          </cell>
          <cell r="BT200">
            <v>0.3881944444444444</v>
          </cell>
          <cell r="BU200">
            <v>22</v>
          </cell>
          <cell r="BV200" t="str">
            <v>H</v>
          </cell>
          <cell r="CE200">
            <v>0.38124999999999992</v>
          </cell>
          <cell r="CF200">
            <v>28</v>
          </cell>
          <cell r="CG200" t="str">
            <v>H</v>
          </cell>
          <cell r="CP200">
            <v>0.38194444444444448</v>
          </cell>
          <cell r="CQ200">
            <v>32</v>
          </cell>
          <cell r="CR200" t="str">
            <v>H</v>
          </cell>
          <cell r="DA200">
            <v>0.37708333333333338</v>
          </cell>
          <cell r="DB200" t="str">
            <v>34-1</v>
          </cell>
          <cell r="DC200" t="str">
            <v>H</v>
          </cell>
          <cell r="DL200">
            <v>0</v>
          </cell>
          <cell r="DN200" t="str">
            <v>LP</v>
          </cell>
          <cell r="DW200">
            <v>0.37500000000000006</v>
          </cell>
          <cell r="DX200">
            <v>26</v>
          </cell>
          <cell r="DY200" t="str">
            <v>H</v>
          </cell>
          <cell r="EH200">
            <v>0.37500000000000006</v>
          </cell>
          <cell r="EI200">
            <v>32</v>
          </cell>
          <cell r="EJ200" t="str">
            <v>H</v>
          </cell>
          <cell r="ES200">
            <v>0.37986111111111115</v>
          </cell>
          <cell r="ET200" t="str">
            <v>34-1</v>
          </cell>
          <cell r="EU200" t="str">
            <v>H</v>
          </cell>
          <cell r="FD200">
            <v>0</v>
          </cell>
          <cell r="FF200" t="str">
            <v>LP</v>
          </cell>
          <cell r="FO200">
            <v>0</v>
          </cell>
          <cell r="FQ200" t="str">
            <v>LP</v>
          </cell>
          <cell r="FZ200">
            <v>0.37499999999999994</v>
          </cell>
          <cell r="GA200">
            <v>25</v>
          </cell>
          <cell r="GB200" t="str">
            <v>H</v>
          </cell>
          <cell r="GK200">
            <v>0.37500000000000006</v>
          </cell>
          <cell r="GL200">
            <v>29</v>
          </cell>
          <cell r="GM200" t="str">
            <v>H</v>
          </cell>
          <cell r="GV200">
            <v>0.37638888888888883</v>
          </cell>
          <cell r="GW200" t="str">
            <v>34-1</v>
          </cell>
          <cell r="GX200" t="str">
            <v>H</v>
          </cell>
          <cell r="HG200">
            <v>0</v>
          </cell>
          <cell r="HI200" t="str">
            <v>LP</v>
          </cell>
          <cell r="HR200">
            <v>0</v>
          </cell>
          <cell r="HT200" t="str">
            <v>LP</v>
          </cell>
          <cell r="IC200">
            <v>0</v>
          </cell>
          <cell r="IE200" t="str">
            <v>LP</v>
          </cell>
          <cell r="IN200">
            <v>0.41805555555555562</v>
          </cell>
          <cell r="IO200">
            <v>24</v>
          </cell>
          <cell r="IP200" t="str">
            <v>H</v>
          </cell>
          <cell r="JF200">
            <v>0.38194444444444448</v>
          </cell>
          <cell r="JG200">
            <v>32</v>
          </cell>
          <cell r="JH200" t="str">
            <v>H</v>
          </cell>
          <cell r="JQ200">
            <v>0.38194444444444448</v>
          </cell>
          <cell r="JR200" t="str">
            <v>34-1</v>
          </cell>
          <cell r="JS200" t="str">
            <v>H</v>
          </cell>
          <cell r="KB200">
            <v>0</v>
          </cell>
          <cell r="KD200" t="str">
            <v>LP</v>
          </cell>
          <cell r="KM200">
            <v>0.37916666666666671</v>
          </cell>
          <cell r="KN200">
            <v>26</v>
          </cell>
          <cell r="KO200" t="str">
            <v>H</v>
          </cell>
          <cell r="KX200">
            <v>0.41736111111111113</v>
          </cell>
          <cell r="KY200">
            <v>32</v>
          </cell>
          <cell r="KZ200" t="str">
            <v>H</v>
          </cell>
          <cell r="LI200">
            <v>0.37569444444444439</v>
          </cell>
          <cell r="LJ200" t="str">
            <v>34-1</v>
          </cell>
          <cell r="LK200" t="str">
            <v>H</v>
          </cell>
          <cell r="NB200">
            <v>26</v>
          </cell>
          <cell r="NC200">
            <v>32</v>
          </cell>
          <cell r="ND200">
            <v>32</v>
          </cell>
          <cell r="NE200">
            <v>0</v>
          </cell>
          <cell r="NF200">
            <v>0</v>
          </cell>
          <cell r="NG200">
            <v>22</v>
          </cell>
          <cell r="NH200">
            <v>28</v>
          </cell>
          <cell r="NI200">
            <v>32</v>
          </cell>
          <cell r="NJ200" t="str">
            <v>34-1</v>
          </cell>
          <cell r="NK200">
            <v>0</v>
          </cell>
          <cell r="NL200">
            <v>26</v>
          </cell>
          <cell r="NM200">
            <v>32</v>
          </cell>
          <cell r="NN200" t="str">
            <v>34-1</v>
          </cell>
          <cell r="NO200">
            <v>0</v>
          </cell>
          <cell r="NP200">
            <v>0</v>
          </cell>
          <cell r="NQ200">
            <v>25</v>
          </cell>
          <cell r="NR200">
            <v>29</v>
          </cell>
          <cell r="NS200" t="str">
            <v>34-1</v>
          </cell>
          <cell r="NT200">
            <v>0</v>
          </cell>
          <cell r="NU200">
            <v>0</v>
          </cell>
          <cell r="NV200">
            <v>0</v>
          </cell>
          <cell r="NW200">
            <v>24</v>
          </cell>
          <cell r="NX200">
            <v>32</v>
          </cell>
          <cell r="NY200" t="str">
            <v>34-1</v>
          </cell>
          <cell r="NZ200">
            <v>0</v>
          </cell>
          <cell r="OA200">
            <v>26</v>
          </cell>
          <cell r="OB200">
            <v>32</v>
          </cell>
          <cell r="OC200" t="str">
            <v>34-1</v>
          </cell>
          <cell r="OD200">
            <v>0</v>
          </cell>
          <cell r="OE200">
            <v>0</v>
          </cell>
          <cell r="OF200">
            <v>0</v>
          </cell>
          <cell r="OH200" t="str">
            <v>H</v>
          </cell>
          <cell r="OI200" t="str">
            <v>H</v>
          </cell>
          <cell r="OJ200" t="str">
            <v>TDT</v>
          </cell>
          <cell r="OK200" t="str">
            <v>LP</v>
          </cell>
          <cell r="OL200" t="str">
            <v>LP</v>
          </cell>
          <cell r="OM200" t="str">
            <v>H</v>
          </cell>
          <cell r="ON200" t="str">
            <v>H</v>
          </cell>
          <cell r="OO200" t="str">
            <v>H</v>
          </cell>
          <cell r="OP200" t="str">
            <v>H</v>
          </cell>
          <cell r="OQ200" t="str">
            <v>LP</v>
          </cell>
          <cell r="OR200" t="str">
            <v>H</v>
          </cell>
          <cell r="OS200" t="str">
            <v>H</v>
          </cell>
          <cell r="OT200" t="str">
            <v>H</v>
          </cell>
          <cell r="OU200" t="str">
            <v>LP</v>
          </cell>
          <cell r="OV200" t="str">
            <v>LP</v>
          </cell>
          <cell r="OW200" t="str">
            <v>H</v>
          </cell>
          <cell r="OX200" t="str">
            <v>H</v>
          </cell>
          <cell r="OY200" t="str">
            <v>H</v>
          </cell>
          <cell r="OZ200" t="str">
            <v>LP</v>
          </cell>
          <cell r="PA200" t="str">
            <v>LP</v>
          </cell>
          <cell r="PB200" t="str">
            <v>LP</v>
          </cell>
          <cell r="PC200" t="str">
            <v>H</v>
          </cell>
          <cell r="PD200" t="str">
            <v>H</v>
          </cell>
          <cell r="PE200" t="str">
            <v>H</v>
          </cell>
          <cell r="PF200" t="str">
            <v>LP</v>
          </cell>
          <cell r="PG200" t="str">
            <v>H</v>
          </cell>
          <cell r="PH200" t="str">
            <v>H</v>
          </cell>
          <cell r="PI200" t="str">
            <v>H</v>
          </cell>
          <cell r="PJ200">
            <v>0</v>
          </cell>
          <cell r="PK200">
            <v>0</v>
          </cell>
          <cell r="PL200">
            <v>0</v>
          </cell>
          <cell r="PN200">
            <v>0</v>
          </cell>
          <cell r="PO200">
            <v>0</v>
          </cell>
          <cell r="PP200" t="str">
            <v>SERELIN ARDIANITA</v>
          </cell>
          <cell r="PQ200">
            <v>0</v>
          </cell>
          <cell r="PR200">
            <v>0</v>
          </cell>
          <cell r="PS200">
            <v>0</v>
          </cell>
          <cell r="PT200">
            <v>0</v>
          </cell>
          <cell r="PU200">
            <v>0</v>
          </cell>
          <cell r="PV200">
            <v>0</v>
          </cell>
          <cell r="PW200">
            <v>0</v>
          </cell>
          <cell r="PX200">
            <v>0</v>
          </cell>
          <cell r="PY200">
            <v>0</v>
          </cell>
          <cell r="PZ200">
            <v>0</v>
          </cell>
          <cell r="QA200">
            <v>0</v>
          </cell>
          <cell r="QB200">
            <v>0</v>
          </cell>
          <cell r="QC200">
            <v>0</v>
          </cell>
          <cell r="QD200">
            <v>0</v>
          </cell>
          <cell r="QE200">
            <v>0</v>
          </cell>
          <cell r="QF200">
            <v>0</v>
          </cell>
          <cell r="QG200">
            <v>0</v>
          </cell>
          <cell r="QH200">
            <v>0</v>
          </cell>
          <cell r="QI200">
            <v>0</v>
          </cell>
          <cell r="QJ200">
            <v>0</v>
          </cell>
          <cell r="QK200">
            <v>0</v>
          </cell>
          <cell r="QL200">
            <v>0</v>
          </cell>
          <cell r="QM200">
            <v>0</v>
          </cell>
          <cell r="QN200">
            <v>0</v>
          </cell>
          <cell r="QO200">
            <v>0</v>
          </cell>
          <cell r="QP200">
            <v>0</v>
          </cell>
          <cell r="QQ200">
            <v>0</v>
          </cell>
          <cell r="QR200">
            <v>0</v>
          </cell>
          <cell r="QT200">
            <v>0</v>
          </cell>
          <cell r="QU200">
            <v>0</v>
          </cell>
          <cell r="QV200">
            <v>0</v>
          </cell>
          <cell r="QW200">
            <v>0</v>
          </cell>
          <cell r="QX200">
            <v>0</v>
          </cell>
          <cell r="QY200">
            <v>0</v>
          </cell>
          <cell r="QZ200">
            <v>0</v>
          </cell>
          <cell r="RA200">
            <v>0</v>
          </cell>
          <cell r="RB200">
            <v>0</v>
          </cell>
          <cell r="RC200">
            <v>0</v>
          </cell>
          <cell r="RD200">
            <v>0</v>
          </cell>
          <cell r="RE200">
            <v>0</v>
          </cell>
          <cell r="RF200">
            <v>0</v>
          </cell>
          <cell r="RG200">
            <v>0</v>
          </cell>
          <cell r="RH200">
            <v>0</v>
          </cell>
          <cell r="RI200">
            <v>0</v>
          </cell>
          <cell r="RJ200">
            <v>0</v>
          </cell>
          <cell r="RK200">
            <v>0</v>
          </cell>
          <cell r="RL200">
            <v>0</v>
          </cell>
          <cell r="RM200">
            <v>0</v>
          </cell>
          <cell r="RN200">
            <v>0</v>
          </cell>
          <cell r="RO200">
            <v>0</v>
          </cell>
          <cell r="RP200">
            <v>0</v>
          </cell>
          <cell r="RQ200">
            <v>0</v>
          </cell>
          <cell r="RR200">
            <v>0</v>
          </cell>
          <cell r="RS200">
            <v>0</v>
          </cell>
          <cell r="RT200">
            <v>0</v>
          </cell>
          <cell r="RU200">
            <v>0</v>
          </cell>
          <cell r="RV200">
            <v>0</v>
          </cell>
          <cell r="RW200">
            <v>0</v>
          </cell>
          <cell r="RX200">
            <v>0</v>
          </cell>
          <cell r="RZ200">
            <v>0.37500000000000006</v>
          </cell>
          <cell r="SA200">
            <v>0.42222222222222233</v>
          </cell>
          <cell r="SB200">
            <v>0.38263888888888892</v>
          </cell>
          <cell r="SC200">
            <v>0</v>
          </cell>
          <cell r="SD200">
            <v>0</v>
          </cell>
          <cell r="SE200">
            <v>0.3881944444444444</v>
          </cell>
          <cell r="SF200">
            <v>0.38124999999999992</v>
          </cell>
          <cell r="SG200">
            <v>0.38194444444444448</v>
          </cell>
          <cell r="SH200">
            <v>0.37708333333333338</v>
          </cell>
          <cell r="SI200">
            <v>0</v>
          </cell>
          <cell r="SJ200">
            <v>0.37500000000000006</v>
          </cell>
          <cell r="SK200">
            <v>0.37500000000000006</v>
          </cell>
          <cell r="SL200">
            <v>0.37986111111111115</v>
          </cell>
          <cell r="SM200">
            <v>0</v>
          </cell>
          <cell r="SN200">
            <v>0</v>
          </cell>
          <cell r="SO200">
            <v>0.37499999999999994</v>
          </cell>
          <cell r="SP200">
            <v>0.37500000000000006</v>
          </cell>
          <cell r="SQ200">
            <v>0.37638888888888883</v>
          </cell>
          <cell r="SR200">
            <v>0</v>
          </cell>
          <cell r="SS200">
            <v>0</v>
          </cell>
          <cell r="ST200">
            <v>0</v>
          </cell>
          <cell r="SU200">
            <v>0.41805555555555562</v>
          </cell>
          <cell r="SV200">
            <v>0.38194444444444448</v>
          </cell>
          <cell r="SW200">
            <v>0.38194444444444448</v>
          </cell>
          <cell r="SX200">
            <v>0</v>
          </cell>
          <cell r="SY200">
            <v>0.37916666666666671</v>
          </cell>
          <cell r="SZ200">
            <v>0.41736111111111113</v>
          </cell>
          <cell r="TA200">
            <v>0.37569444444444439</v>
          </cell>
          <cell r="TB200">
            <v>0</v>
          </cell>
          <cell r="TC200">
            <v>0</v>
          </cell>
          <cell r="TD200">
            <v>0</v>
          </cell>
          <cell r="TF200">
            <v>0</v>
          </cell>
          <cell r="TG200">
            <v>0</v>
          </cell>
          <cell r="TH200">
            <v>0</v>
          </cell>
          <cell r="TI200">
            <v>0</v>
          </cell>
          <cell r="TJ200">
            <v>0</v>
          </cell>
          <cell r="TK200">
            <v>0</v>
          </cell>
          <cell r="TL200">
            <v>0</v>
          </cell>
          <cell r="TM200">
            <v>0</v>
          </cell>
          <cell r="TN200">
            <v>0</v>
          </cell>
          <cell r="TO200">
            <v>0</v>
          </cell>
          <cell r="TP200">
            <v>0</v>
          </cell>
          <cell r="TQ200">
            <v>0</v>
          </cell>
          <cell r="TR200">
            <v>0</v>
          </cell>
          <cell r="TS200">
            <v>0</v>
          </cell>
          <cell r="TT200">
            <v>0</v>
          </cell>
          <cell r="TU200">
            <v>0</v>
          </cell>
          <cell r="TV200">
            <v>0</v>
          </cell>
          <cell r="TW200">
            <v>0</v>
          </cell>
          <cell r="TX200">
            <v>0</v>
          </cell>
          <cell r="TY200">
            <v>0</v>
          </cell>
          <cell r="TZ200">
            <v>0</v>
          </cell>
          <cell r="UA200">
            <v>0</v>
          </cell>
          <cell r="UB200">
            <v>0</v>
          </cell>
          <cell r="UC200">
            <v>0</v>
          </cell>
          <cell r="UD200">
            <v>0</v>
          </cell>
          <cell r="UE200">
            <v>0</v>
          </cell>
          <cell r="UF200">
            <v>0</v>
          </cell>
          <cell r="UG200">
            <v>0</v>
          </cell>
          <cell r="UH200">
            <v>0</v>
          </cell>
          <cell r="UI200">
            <v>0</v>
          </cell>
          <cell r="UJ200">
            <v>0</v>
          </cell>
          <cell r="UL200">
            <v>0</v>
          </cell>
          <cell r="UM200">
            <v>0</v>
          </cell>
          <cell r="UN200">
            <v>0</v>
          </cell>
          <cell r="UO200">
            <v>0</v>
          </cell>
          <cell r="UP200">
            <v>0</v>
          </cell>
          <cell r="UQ200">
            <v>0</v>
          </cell>
          <cell r="UR200">
            <v>0</v>
          </cell>
          <cell r="US200">
            <v>0</v>
          </cell>
          <cell r="UT200">
            <v>0</v>
          </cell>
          <cell r="UU200">
            <v>0</v>
          </cell>
          <cell r="UV200">
            <v>0</v>
          </cell>
          <cell r="UW200">
            <v>0</v>
          </cell>
          <cell r="UX200">
            <v>0</v>
          </cell>
          <cell r="UY200">
            <v>0</v>
          </cell>
          <cell r="UZ200">
            <v>0</v>
          </cell>
          <cell r="VA200">
            <v>0</v>
          </cell>
          <cell r="VB200">
            <v>0</v>
          </cell>
          <cell r="VC200">
            <v>0</v>
          </cell>
          <cell r="VD200">
            <v>0</v>
          </cell>
          <cell r="VE200">
            <v>0</v>
          </cell>
          <cell r="VF200">
            <v>0</v>
          </cell>
          <cell r="VG200">
            <v>0</v>
          </cell>
          <cell r="VH200">
            <v>0</v>
          </cell>
          <cell r="VI200">
            <v>0</v>
          </cell>
          <cell r="VJ200">
            <v>0</v>
          </cell>
          <cell r="VK200">
            <v>0</v>
          </cell>
          <cell r="VL200">
            <v>0</v>
          </cell>
          <cell r="VM200">
            <v>0</v>
          </cell>
          <cell r="VN200">
            <v>0</v>
          </cell>
          <cell r="VO200">
            <v>0</v>
          </cell>
          <cell r="VP200">
            <v>0</v>
          </cell>
          <cell r="VR200">
            <v>19</v>
          </cell>
          <cell r="VS200">
            <v>28</v>
          </cell>
          <cell r="VT200">
            <v>19</v>
          </cell>
          <cell r="VU200">
            <v>19</v>
          </cell>
          <cell r="VV200">
            <v>9</v>
          </cell>
          <cell r="VW200">
            <v>0</v>
          </cell>
          <cell r="VX200">
            <v>0</v>
          </cell>
          <cell r="VY200">
            <v>0</v>
          </cell>
          <cell r="VZ200">
            <v>0</v>
          </cell>
          <cell r="WA200">
            <v>0</v>
          </cell>
          <cell r="WB200">
            <v>0</v>
          </cell>
          <cell r="WC200">
            <v>0</v>
          </cell>
          <cell r="WD200">
            <v>0</v>
          </cell>
          <cell r="WE200">
            <v>0</v>
          </cell>
          <cell r="WF200">
            <v>0</v>
          </cell>
          <cell r="WG200">
            <v>0</v>
          </cell>
          <cell r="WH200">
            <v>0</v>
          </cell>
          <cell r="WI200">
            <v>0</v>
          </cell>
          <cell r="WJ200">
            <v>0</v>
          </cell>
          <cell r="WK200">
            <v>0</v>
          </cell>
          <cell r="WL200">
            <v>0</v>
          </cell>
          <cell r="WM200">
            <v>0</v>
          </cell>
          <cell r="WN200">
            <v>0</v>
          </cell>
          <cell r="WO200">
            <v>5</v>
          </cell>
          <cell r="WP200">
            <v>0</v>
          </cell>
          <cell r="WQ200">
            <v>1</v>
          </cell>
          <cell r="WR200">
            <v>0</v>
          </cell>
          <cell r="WS200">
            <v>1</v>
          </cell>
          <cell r="WT200">
            <v>0</v>
          </cell>
          <cell r="WU200">
            <v>0</v>
          </cell>
          <cell r="WV200">
            <v>0</v>
          </cell>
          <cell r="WW200">
            <v>0</v>
          </cell>
          <cell r="WX200">
            <v>0</v>
          </cell>
          <cell r="WY200">
            <v>0</v>
          </cell>
          <cell r="WZ200">
            <v>0</v>
          </cell>
          <cell r="XA200">
            <v>0</v>
          </cell>
          <cell r="XB200">
            <v>0</v>
          </cell>
          <cell r="XC200">
            <v>0</v>
          </cell>
          <cell r="XD200">
            <v>0</v>
          </cell>
          <cell r="XE200">
            <v>0</v>
          </cell>
          <cell r="XF200">
            <v>0</v>
          </cell>
          <cell r="XG200">
            <v>0</v>
          </cell>
          <cell r="XH200">
            <v>0</v>
          </cell>
          <cell r="XI200">
            <v>0</v>
          </cell>
          <cell r="XJ200">
            <v>0</v>
          </cell>
          <cell r="XK200">
            <v>7</v>
          </cell>
          <cell r="XL200">
            <v>6</v>
          </cell>
          <cell r="XM200">
            <v>6</v>
          </cell>
          <cell r="XN200">
            <v>19</v>
          </cell>
          <cell r="XO200">
            <v>0</v>
          </cell>
          <cell r="XP200">
            <v>0</v>
          </cell>
          <cell r="XQ200">
            <v>0</v>
          </cell>
          <cell r="XR200">
            <v>0</v>
          </cell>
          <cell r="XS200">
            <v>0</v>
          </cell>
          <cell r="XT200">
            <v>0</v>
          </cell>
          <cell r="XU200">
            <v>0</v>
          </cell>
          <cell r="XV200">
            <v>0</v>
          </cell>
          <cell r="XW200">
            <v>3</v>
          </cell>
          <cell r="XX200">
            <v>4</v>
          </cell>
          <cell r="XY200">
            <v>4</v>
          </cell>
          <cell r="XZ200">
            <v>11</v>
          </cell>
          <cell r="YA200">
            <v>0</v>
          </cell>
          <cell r="YB200">
            <v>0</v>
          </cell>
          <cell r="YC200">
            <v>0</v>
          </cell>
          <cell r="YD200">
            <v>0</v>
          </cell>
          <cell r="YE200">
            <v>0</v>
          </cell>
          <cell r="YF200">
            <v>38</v>
          </cell>
          <cell r="YG200">
            <v>1</v>
          </cell>
          <cell r="YH200">
            <v>1</v>
          </cell>
          <cell r="YI200">
            <v>1</v>
          </cell>
          <cell r="YJ200">
            <v>1</v>
          </cell>
          <cell r="YL200">
            <v>1</v>
          </cell>
          <cell r="YM200" t="str">
            <v>A</v>
          </cell>
          <cell r="YN200">
            <v>1</v>
          </cell>
          <cell r="YO200">
            <v>0</v>
          </cell>
          <cell r="YP200">
            <v>1</v>
          </cell>
        </row>
        <row r="201">
          <cell r="B201" t="str">
            <v>AGUNG PURWANDI</v>
          </cell>
          <cell r="C201">
            <v>183243</v>
          </cell>
          <cell r="D201">
            <v>13</v>
          </cell>
          <cell r="E201" t="str">
            <v>ISLAM</v>
          </cell>
          <cell r="F201" t="str">
            <v>PHL</v>
          </cell>
          <cell r="G201" t="str">
            <v>PREPAID</v>
          </cell>
          <cell r="J201">
            <v>21240791</v>
          </cell>
          <cell r="K201">
            <v>570432</v>
          </cell>
          <cell r="L201" t="str">
            <v>LAKI-LAKI</v>
          </cell>
          <cell r="M201" t="str">
            <v>AGENT PREPAID</v>
          </cell>
          <cell r="N201" t="str">
            <v>ANDRYAN ANAKOTTA PARY</v>
          </cell>
          <cell r="O201" t="str">
            <v>AAN YANUAR</v>
          </cell>
          <cell r="Q201">
            <v>0.37569444444444439</v>
          </cell>
          <cell r="R201">
            <v>68</v>
          </cell>
          <cell r="S201" t="str">
            <v>H</v>
          </cell>
          <cell r="AB201">
            <v>0.375</v>
          </cell>
          <cell r="AC201">
            <v>84</v>
          </cell>
          <cell r="AD201" t="str">
            <v>H</v>
          </cell>
          <cell r="AM201">
            <v>0</v>
          </cell>
          <cell r="AO201" t="str">
            <v>LL</v>
          </cell>
          <cell r="AX201">
            <v>0</v>
          </cell>
          <cell r="AZ201" t="str">
            <v>LL</v>
          </cell>
          <cell r="BI201">
            <v>0.42708333333333343</v>
          </cell>
          <cell r="BJ201">
            <v>52</v>
          </cell>
          <cell r="BK201" t="str">
            <v>H</v>
          </cell>
          <cell r="BT201">
            <v>0.37569444444444439</v>
          </cell>
          <cell r="BU201">
            <v>62</v>
          </cell>
          <cell r="BV201" t="str">
            <v>H</v>
          </cell>
          <cell r="CE201">
            <v>1.3749999999999998</v>
          </cell>
          <cell r="CF201">
            <v>82</v>
          </cell>
          <cell r="CG201" t="str">
            <v>H</v>
          </cell>
          <cell r="CP201">
            <v>0</v>
          </cell>
          <cell r="CR201" t="str">
            <v>LL</v>
          </cell>
          <cell r="DA201">
            <v>0</v>
          </cell>
          <cell r="DC201" t="str">
            <v>LL</v>
          </cell>
          <cell r="DL201">
            <v>0.42013888888888895</v>
          </cell>
          <cell r="DM201">
            <v>52</v>
          </cell>
          <cell r="DN201" t="str">
            <v>H</v>
          </cell>
          <cell r="DW201">
            <v>0.37638888888888899</v>
          </cell>
          <cell r="DX201">
            <v>58</v>
          </cell>
          <cell r="DY201" t="str">
            <v>H</v>
          </cell>
          <cell r="EH201">
            <v>0.37847222222222227</v>
          </cell>
          <cell r="EI201">
            <v>64</v>
          </cell>
          <cell r="EJ201" t="str">
            <v>H</v>
          </cell>
          <cell r="ES201">
            <v>0.37499999999999989</v>
          </cell>
          <cell r="ET201">
            <v>82</v>
          </cell>
          <cell r="EU201" t="str">
            <v>H</v>
          </cell>
          <cell r="FD201">
            <v>0</v>
          </cell>
          <cell r="FF201" t="str">
            <v>LL</v>
          </cell>
          <cell r="FO201">
            <v>0</v>
          </cell>
          <cell r="FQ201" t="str">
            <v>LL</v>
          </cell>
          <cell r="FZ201">
            <v>0.37569444444444455</v>
          </cell>
          <cell r="GA201">
            <v>56</v>
          </cell>
          <cell r="GB201" t="str">
            <v>H</v>
          </cell>
          <cell r="GK201">
            <v>0.38194444444444442</v>
          </cell>
          <cell r="GL201">
            <v>58</v>
          </cell>
          <cell r="GM201" t="str">
            <v>H</v>
          </cell>
          <cell r="GV201">
            <v>0.3756944444444445</v>
          </cell>
          <cell r="GW201">
            <v>62</v>
          </cell>
          <cell r="GX201" t="str">
            <v>H</v>
          </cell>
          <cell r="HG201">
            <v>0.37569444444444439</v>
          </cell>
          <cell r="HH201">
            <v>68</v>
          </cell>
          <cell r="HI201" t="str">
            <v>H</v>
          </cell>
          <cell r="HR201">
            <v>0</v>
          </cell>
          <cell r="HT201" t="str">
            <v>LL</v>
          </cell>
          <cell r="IC201">
            <v>0.37569444444444444</v>
          </cell>
          <cell r="ID201">
            <v>84</v>
          </cell>
          <cell r="IE201" t="str">
            <v>TDP</v>
          </cell>
          <cell r="IF201" t="str">
            <v>BAGOES EKO DANTO</v>
          </cell>
          <cell r="IG201" t="str">
            <v>KETEPATAN LOGIN</v>
          </cell>
          <cell r="IN201">
            <v>0.37569444444444439</v>
          </cell>
          <cell r="IO201">
            <v>68</v>
          </cell>
          <cell r="IP201" t="str">
            <v>TDT</v>
          </cell>
          <cell r="IQ201" t="str">
            <v>YUDHA SENA WIJAYA</v>
          </cell>
          <cell r="JF201">
            <v>0.29236111111111107</v>
          </cell>
          <cell r="JG201">
            <v>68</v>
          </cell>
          <cell r="JH201" t="str">
            <v>IMP</v>
          </cell>
          <cell r="JL201" t="str">
            <v>Sakit muntah-muntah, demam</v>
          </cell>
          <cell r="JQ201">
            <v>0.37569444444444444</v>
          </cell>
          <cell r="JR201">
            <v>84</v>
          </cell>
          <cell r="JS201" t="str">
            <v>H</v>
          </cell>
          <cell r="KB201">
            <v>0</v>
          </cell>
          <cell r="KD201" t="str">
            <v>LL</v>
          </cell>
          <cell r="KM201">
            <v>0</v>
          </cell>
          <cell r="KO201" t="str">
            <v>LL</v>
          </cell>
          <cell r="KX201">
            <v>0.41736111111111118</v>
          </cell>
          <cell r="KY201">
            <v>50</v>
          </cell>
          <cell r="KZ201" t="str">
            <v>H</v>
          </cell>
          <cell r="LI201">
            <v>0.42152777777777783</v>
          </cell>
          <cell r="LJ201">
            <v>56</v>
          </cell>
          <cell r="LK201" t="str">
            <v>H</v>
          </cell>
          <cell r="NB201">
            <v>68</v>
          </cell>
          <cell r="NC201">
            <v>84</v>
          </cell>
          <cell r="ND201">
            <v>0</v>
          </cell>
          <cell r="NE201">
            <v>0</v>
          </cell>
          <cell r="NF201">
            <v>52</v>
          </cell>
          <cell r="NG201">
            <v>62</v>
          </cell>
          <cell r="NH201">
            <v>82</v>
          </cell>
          <cell r="NI201">
            <v>0</v>
          </cell>
          <cell r="NJ201">
            <v>0</v>
          </cell>
          <cell r="NK201">
            <v>52</v>
          </cell>
          <cell r="NL201">
            <v>58</v>
          </cell>
          <cell r="NM201">
            <v>64</v>
          </cell>
          <cell r="NN201">
            <v>82</v>
          </cell>
          <cell r="NO201">
            <v>0</v>
          </cell>
          <cell r="NP201">
            <v>0</v>
          </cell>
          <cell r="NQ201">
            <v>56</v>
          </cell>
          <cell r="NR201">
            <v>58</v>
          </cell>
          <cell r="NS201">
            <v>62</v>
          </cell>
          <cell r="NT201">
            <v>68</v>
          </cell>
          <cell r="NU201">
            <v>0</v>
          </cell>
          <cell r="NV201">
            <v>84</v>
          </cell>
          <cell r="NW201">
            <v>68</v>
          </cell>
          <cell r="NX201">
            <v>68</v>
          </cell>
          <cell r="NY201">
            <v>84</v>
          </cell>
          <cell r="NZ201">
            <v>0</v>
          </cell>
          <cell r="OA201">
            <v>0</v>
          </cell>
          <cell r="OB201">
            <v>50</v>
          </cell>
          <cell r="OC201">
            <v>56</v>
          </cell>
          <cell r="OD201">
            <v>0</v>
          </cell>
          <cell r="OE201">
            <v>0</v>
          </cell>
          <cell r="OF201">
            <v>0</v>
          </cell>
          <cell r="OH201" t="str">
            <v>H</v>
          </cell>
          <cell r="OI201" t="str">
            <v>H</v>
          </cell>
          <cell r="OJ201" t="str">
            <v>LL</v>
          </cell>
          <cell r="OK201" t="str">
            <v>LL</v>
          </cell>
          <cell r="OL201" t="str">
            <v>H</v>
          </cell>
          <cell r="OM201" t="str">
            <v>H</v>
          </cell>
          <cell r="ON201" t="str">
            <v>H</v>
          </cell>
          <cell r="OO201" t="str">
            <v>LL</v>
          </cell>
          <cell r="OP201" t="str">
            <v>LL</v>
          </cell>
          <cell r="OQ201" t="str">
            <v>H</v>
          </cell>
          <cell r="OR201" t="str">
            <v>H</v>
          </cell>
          <cell r="OS201" t="str">
            <v>H</v>
          </cell>
          <cell r="OT201" t="str">
            <v>H</v>
          </cell>
          <cell r="OU201" t="str">
            <v>LL</v>
          </cell>
          <cell r="OV201" t="str">
            <v>LL</v>
          </cell>
          <cell r="OW201" t="str">
            <v>H</v>
          </cell>
          <cell r="OX201" t="str">
            <v>H</v>
          </cell>
          <cell r="OY201" t="str">
            <v>H</v>
          </cell>
          <cell r="OZ201" t="str">
            <v>H</v>
          </cell>
          <cell r="PA201" t="str">
            <v>LL</v>
          </cell>
          <cell r="PB201" t="str">
            <v>TDP</v>
          </cell>
          <cell r="PC201" t="str">
            <v>TDT</v>
          </cell>
          <cell r="PD201" t="str">
            <v>IMP</v>
          </cell>
          <cell r="PE201" t="str">
            <v>H</v>
          </cell>
          <cell r="PF201" t="str">
            <v>LL</v>
          </cell>
          <cell r="PG201" t="str">
            <v>LL</v>
          </cell>
          <cell r="PH201" t="str">
            <v>H</v>
          </cell>
          <cell r="PI201" t="str">
            <v>H</v>
          </cell>
          <cell r="PJ201">
            <v>0</v>
          </cell>
          <cell r="PK201">
            <v>0</v>
          </cell>
          <cell r="PL201">
            <v>0</v>
          </cell>
          <cell r="PN201">
            <v>0</v>
          </cell>
          <cell r="PO201">
            <v>0</v>
          </cell>
          <cell r="PP201">
            <v>0</v>
          </cell>
          <cell r="PQ201">
            <v>0</v>
          </cell>
          <cell r="PR201">
            <v>0</v>
          </cell>
          <cell r="PS201">
            <v>0</v>
          </cell>
          <cell r="PT201">
            <v>0</v>
          </cell>
          <cell r="PU201">
            <v>0</v>
          </cell>
          <cell r="PV201">
            <v>0</v>
          </cell>
          <cell r="PW201">
            <v>0</v>
          </cell>
          <cell r="PX201">
            <v>0</v>
          </cell>
          <cell r="PY201">
            <v>0</v>
          </cell>
          <cell r="PZ201">
            <v>0</v>
          </cell>
          <cell r="QA201">
            <v>0</v>
          </cell>
          <cell r="QB201">
            <v>0</v>
          </cell>
          <cell r="QC201">
            <v>0</v>
          </cell>
          <cell r="QD201">
            <v>0</v>
          </cell>
          <cell r="QE201">
            <v>0</v>
          </cell>
          <cell r="QF201">
            <v>0</v>
          </cell>
          <cell r="QG201">
            <v>0</v>
          </cell>
          <cell r="QH201" t="str">
            <v>BAGOES EKO DANTO</v>
          </cell>
          <cell r="QI201" t="str">
            <v>YUDHA SENA WIJAYA</v>
          </cell>
          <cell r="QJ201">
            <v>0</v>
          </cell>
          <cell r="QK201">
            <v>0</v>
          </cell>
          <cell r="QL201">
            <v>0</v>
          </cell>
          <cell r="QM201">
            <v>0</v>
          </cell>
          <cell r="QN201">
            <v>0</v>
          </cell>
          <cell r="QO201">
            <v>0</v>
          </cell>
          <cell r="QP201">
            <v>0</v>
          </cell>
          <cell r="QQ201">
            <v>0</v>
          </cell>
          <cell r="QR201">
            <v>0</v>
          </cell>
          <cell r="QT201">
            <v>0</v>
          </cell>
          <cell r="QU201">
            <v>0</v>
          </cell>
          <cell r="QV201">
            <v>0</v>
          </cell>
          <cell r="QW201">
            <v>0</v>
          </cell>
          <cell r="QX201">
            <v>0</v>
          </cell>
          <cell r="QY201">
            <v>0</v>
          </cell>
          <cell r="QZ201">
            <v>0</v>
          </cell>
          <cell r="RA201">
            <v>0</v>
          </cell>
          <cell r="RB201">
            <v>0</v>
          </cell>
          <cell r="RC201">
            <v>0</v>
          </cell>
          <cell r="RD201">
            <v>0</v>
          </cell>
          <cell r="RE201">
            <v>0</v>
          </cell>
          <cell r="RF201">
            <v>0</v>
          </cell>
          <cell r="RG201">
            <v>0</v>
          </cell>
          <cell r="RH201">
            <v>0</v>
          </cell>
          <cell r="RI201">
            <v>0</v>
          </cell>
          <cell r="RJ201">
            <v>0</v>
          </cell>
          <cell r="RK201">
            <v>0</v>
          </cell>
          <cell r="RL201">
            <v>0</v>
          </cell>
          <cell r="RM201">
            <v>0</v>
          </cell>
          <cell r="RN201" t="str">
            <v>KETEPATAN LOGIN</v>
          </cell>
          <cell r="RO201">
            <v>0</v>
          </cell>
          <cell r="RP201">
            <v>0</v>
          </cell>
          <cell r="RQ201">
            <v>0</v>
          </cell>
          <cell r="RR201">
            <v>0</v>
          </cell>
          <cell r="RS201">
            <v>0</v>
          </cell>
          <cell r="RT201">
            <v>0</v>
          </cell>
          <cell r="RU201">
            <v>0</v>
          </cell>
          <cell r="RV201">
            <v>0</v>
          </cell>
          <cell r="RW201">
            <v>0</v>
          </cell>
          <cell r="RX201">
            <v>0</v>
          </cell>
          <cell r="RZ201">
            <v>0.37569444444444439</v>
          </cell>
          <cell r="SA201">
            <v>0.375</v>
          </cell>
          <cell r="SB201">
            <v>0</v>
          </cell>
          <cell r="SC201">
            <v>0</v>
          </cell>
          <cell r="SD201">
            <v>0.42708333333333343</v>
          </cell>
          <cell r="SE201">
            <v>0.37569444444444439</v>
          </cell>
          <cell r="SF201">
            <v>1.3749999999999998</v>
          </cell>
          <cell r="SG201">
            <v>0</v>
          </cell>
          <cell r="SH201">
            <v>0</v>
          </cell>
          <cell r="SI201">
            <v>0.42013888888888895</v>
          </cell>
          <cell r="SJ201">
            <v>0.37638888888888899</v>
          </cell>
          <cell r="SK201">
            <v>0.37847222222222227</v>
          </cell>
          <cell r="SL201">
            <v>0.37499999999999989</v>
          </cell>
          <cell r="SM201">
            <v>0</v>
          </cell>
          <cell r="SN201">
            <v>0</v>
          </cell>
          <cell r="SO201">
            <v>0.37569444444444455</v>
          </cell>
          <cell r="SP201">
            <v>0.38194444444444442</v>
          </cell>
          <cell r="SQ201">
            <v>0.3756944444444445</v>
          </cell>
          <cell r="SR201">
            <v>0.37569444444444439</v>
          </cell>
          <cell r="SS201">
            <v>0</v>
          </cell>
          <cell r="ST201">
            <v>0.37569444444444444</v>
          </cell>
          <cell r="SU201">
            <v>0.37569444444444439</v>
          </cell>
          <cell r="SV201">
            <v>0.29236111111111107</v>
          </cell>
          <cell r="SW201">
            <v>0.37569444444444444</v>
          </cell>
          <cell r="SX201">
            <v>0</v>
          </cell>
          <cell r="SY201">
            <v>0</v>
          </cell>
          <cell r="SZ201">
            <v>0.41736111111111118</v>
          </cell>
          <cell r="TA201">
            <v>0.42152777777777783</v>
          </cell>
          <cell r="TB201">
            <v>0</v>
          </cell>
          <cell r="TC201">
            <v>0</v>
          </cell>
          <cell r="TD201">
            <v>0</v>
          </cell>
          <cell r="TF201">
            <v>0</v>
          </cell>
          <cell r="TG201">
            <v>0</v>
          </cell>
          <cell r="TH201">
            <v>0</v>
          </cell>
          <cell r="TI201">
            <v>0</v>
          </cell>
          <cell r="TJ201">
            <v>0</v>
          </cell>
          <cell r="TK201">
            <v>0</v>
          </cell>
          <cell r="TL201">
            <v>0</v>
          </cell>
          <cell r="TM201">
            <v>0</v>
          </cell>
          <cell r="TN201">
            <v>0</v>
          </cell>
          <cell r="TO201">
            <v>0</v>
          </cell>
          <cell r="TP201">
            <v>0</v>
          </cell>
          <cell r="TQ201">
            <v>0</v>
          </cell>
          <cell r="TR201">
            <v>0</v>
          </cell>
          <cell r="TS201">
            <v>0</v>
          </cell>
          <cell r="TT201">
            <v>0</v>
          </cell>
          <cell r="TU201">
            <v>0</v>
          </cell>
          <cell r="TV201">
            <v>0</v>
          </cell>
          <cell r="TW201">
            <v>0</v>
          </cell>
          <cell r="TX201">
            <v>0</v>
          </cell>
          <cell r="TY201">
            <v>0</v>
          </cell>
          <cell r="TZ201">
            <v>0</v>
          </cell>
          <cell r="UA201">
            <v>0</v>
          </cell>
          <cell r="UB201">
            <v>0</v>
          </cell>
          <cell r="UC201">
            <v>0</v>
          </cell>
          <cell r="UD201">
            <v>0</v>
          </cell>
          <cell r="UE201">
            <v>0</v>
          </cell>
          <cell r="UF201">
            <v>0</v>
          </cell>
          <cell r="UG201">
            <v>0</v>
          </cell>
          <cell r="UH201">
            <v>0</v>
          </cell>
          <cell r="UI201">
            <v>0</v>
          </cell>
          <cell r="UJ201">
            <v>0</v>
          </cell>
          <cell r="UL201">
            <v>0</v>
          </cell>
          <cell r="UM201">
            <v>0</v>
          </cell>
          <cell r="UN201">
            <v>0</v>
          </cell>
          <cell r="UO201">
            <v>0</v>
          </cell>
          <cell r="UP201">
            <v>0</v>
          </cell>
          <cell r="UQ201">
            <v>0</v>
          </cell>
          <cell r="UR201">
            <v>0</v>
          </cell>
          <cell r="US201">
            <v>0</v>
          </cell>
          <cell r="UT201">
            <v>0</v>
          </cell>
          <cell r="UU201">
            <v>0</v>
          </cell>
          <cell r="UV201">
            <v>0</v>
          </cell>
          <cell r="UW201">
            <v>0</v>
          </cell>
          <cell r="UX201">
            <v>0</v>
          </cell>
          <cell r="UY201">
            <v>0</v>
          </cell>
          <cell r="UZ201">
            <v>0</v>
          </cell>
          <cell r="VA201">
            <v>0</v>
          </cell>
          <cell r="VB201">
            <v>0</v>
          </cell>
          <cell r="VC201">
            <v>0</v>
          </cell>
          <cell r="VD201">
            <v>0</v>
          </cell>
          <cell r="VE201">
            <v>0</v>
          </cell>
          <cell r="VF201">
            <v>0</v>
          </cell>
          <cell r="VG201">
            <v>0</v>
          </cell>
          <cell r="VH201">
            <v>0</v>
          </cell>
          <cell r="VI201">
            <v>0</v>
          </cell>
          <cell r="VJ201">
            <v>0</v>
          </cell>
          <cell r="VK201">
            <v>0</v>
          </cell>
          <cell r="VL201">
            <v>0</v>
          </cell>
          <cell r="VM201">
            <v>0</v>
          </cell>
          <cell r="VN201">
            <v>0</v>
          </cell>
          <cell r="VO201">
            <v>0</v>
          </cell>
          <cell r="VP201">
            <v>0</v>
          </cell>
          <cell r="VR201">
            <v>19</v>
          </cell>
          <cell r="VS201">
            <v>28</v>
          </cell>
          <cell r="VT201">
            <v>19</v>
          </cell>
          <cell r="VU201">
            <v>19</v>
          </cell>
          <cell r="VV201">
            <v>9</v>
          </cell>
          <cell r="VW201">
            <v>0</v>
          </cell>
          <cell r="VX201">
            <v>0</v>
          </cell>
          <cell r="VY201">
            <v>0</v>
          </cell>
          <cell r="VZ201">
            <v>0</v>
          </cell>
          <cell r="WA201">
            <v>0</v>
          </cell>
          <cell r="WB201">
            <v>0</v>
          </cell>
          <cell r="WC201">
            <v>0</v>
          </cell>
          <cell r="WD201">
            <v>0</v>
          </cell>
          <cell r="WE201">
            <v>0</v>
          </cell>
          <cell r="WF201">
            <v>0</v>
          </cell>
          <cell r="WG201">
            <v>0</v>
          </cell>
          <cell r="WH201">
            <v>0</v>
          </cell>
          <cell r="WI201">
            <v>0</v>
          </cell>
          <cell r="WJ201">
            <v>0</v>
          </cell>
          <cell r="WK201">
            <v>0</v>
          </cell>
          <cell r="WL201">
            <v>0</v>
          </cell>
          <cell r="WM201">
            <v>0</v>
          </cell>
          <cell r="WN201">
            <v>0</v>
          </cell>
          <cell r="WO201">
            <v>19</v>
          </cell>
          <cell r="WP201">
            <v>0</v>
          </cell>
          <cell r="WQ201">
            <v>1</v>
          </cell>
          <cell r="WR201">
            <v>1</v>
          </cell>
          <cell r="WS201">
            <v>2</v>
          </cell>
          <cell r="WT201">
            <v>0</v>
          </cell>
          <cell r="WU201">
            <v>0</v>
          </cell>
          <cell r="WV201">
            <v>0</v>
          </cell>
          <cell r="WW201">
            <v>0</v>
          </cell>
          <cell r="WX201">
            <v>0</v>
          </cell>
          <cell r="WY201">
            <v>1</v>
          </cell>
          <cell r="WZ201">
            <v>0</v>
          </cell>
          <cell r="XA201">
            <v>1</v>
          </cell>
          <cell r="XB201">
            <v>0</v>
          </cell>
          <cell r="XC201">
            <v>0</v>
          </cell>
          <cell r="XD201">
            <v>0</v>
          </cell>
          <cell r="XE201">
            <v>0</v>
          </cell>
          <cell r="XF201">
            <v>0</v>
          </cell>
          <cell r="XG201">
            <v>0</v>
          </cell>
          <cell r="XH201">
            <v>0</v>
          </cell>
          <cell r="XI201">
            <v>0</v>
          </cell>
          <cell r="XJ201">
            <v>1</v>
          </cell>
          <cell r="XK201">
            <v>6</v>
          </cell>
          <cell r="XL201">
            <v>7</v>
          </cell>
          <cell r="XM201">
            <v>6</v>
          </cell>
          <cell r="XN201">
            <v>19</v>
          </cell>
          <cell r="XO201">
            <v>0</v>
          </cell>
          <cell r="XP201">
            <v>0</v>
          </cell>
          <cell r="XQ201">
            <v>0</v>
          </cell>
          <cell r="XR201">
            <v>0</v>
          </cell>
          <cell r="XS201">
            <v>0</v>
          </cell>
          <cell r="XT201">
            <v>0</v>
          </cell>
          <cell r="XU201">
            <v>0</v>
          </cell>
          <cell r="XV201">
            <v>0</v>
          </cell>
          <cell r="XW201">
            <v>4</v>
          </cell>
          <cell r="XX201">
            <v>3</v>
          </cell>
          <cell r="XY201">
            <v>3</v>
          </cell>
          <cell r="XZ201">
            <v>10</v>
          </cell>
          <cell r="YA201">
            <v>0</v>
          </cell>
          <cell r="YB201">
            <v>0</v>
          </cell>
          <cell r="YC201">
            <v>0</v>
          </cell>
          <cell r="YD201">
            <v>0</v>
          </cell>
          <cell r="YE201">
            <v>0</v>
          </cell>
          <cell r="YF201">
            <v>38</v>
          </cell>
          <cell r="YG201">
            <v>1</v>
          </cell>
          <cell r="YH201">
            <v>1</v>
          </cell>
          <cell r="YI201">
            <v>1</v>
          </cell>
          <cell r="YJ201">
            <v>1</v>
          </cell>
          <cell r="YL201">
            <v>1</v>
          </cell>
          <cell r="YM201" t="str">
            <v>A</v>
          </cell>
          <cell r="YN201">
            <v>1</v>
          </cell>
          <cell r="YO201">
            <v>0</v>
          </cell>
          <cell r="YP201">
            <v>1</v>
          </cell>
        </row>
        <row r="202">
          <cell r="B202" t="str">
            <v>DESI NURHASANAH</v>
          </cell>
          <cell r="C202">
            <v>183248</v>
          </cell>
          <cell r="D202">
            <v>13</v>
          </cell>
          <cell r="E202" t="str">
            <v>ISLAM</v>
          </cell>
          <cell r="F202" t="str">
            <v>PHL</v>
          </cell>
          <cell r="G202" t="str">
            <v>PREPAID</v>
          </cell>
          <cell r="J202">
            <v>21240792</v>
          </cell>
          <cell r="K202">
            <v>570434</v>
          </cell>
          <cell r="L202" t="str">
            <v>PEREMPUAN</v>
          </cell>
          <cell r="M202" t="str">
            <v>AGENT PREPAID</v>
          </cell>
          <cell r="N202" t="str">
            <v>ANGGITA SITI NUR MARFUAH</v>
          </cell>
          <cell r="O202" t="str">
            <v>AAN YANUAR</v>
          </cell>
          <cell r="Q202">
            <v>0.37569444444444444</v>
          </cell>
          <cell r="R202" t="str">
            <v>33-1</v>
          </cell>
          <cell r="S202" t="str">
            <v>H</v>
          </cell>
          <cell r="AB202">
            <v>0</v>
          </cell>
          <cell r="AD202" t="str">
            <v>LP</v>
          </cell>
          <cell r="AM202">
            <v>0.37500000000000006</v>
          </cell>
          <cell r="AN202">
            <v>26</v>
          </cell>
          <cell r="AO202" t="str">
            <v>H</v>
          </cell>
          <cell r="AX202">
            <v>0.38055555555555559</v>
          </cell>
          <cell r="AY202">
            <v>32</v>
          </cell>
          <cell r="AZ202" t="str">
            <v>H</v>
          </cell>
          <cell r="BI202">
            <v>0.37499999999999994</v>
          </cell>
          <cell r="BJ202" t="str">
            <v>34-1</v>
          </cell>
          <cell r="BK202" t="str">
            <v>H</v>
          </cell>
          <cell r="BT202">
            <v>0</v>
          </cell>
          <cell r="BV202" t="str">
            <v>LP</v>
          </cell>
          <cell r="CE202">
            <v>0</v>
          </cell>
          <cell r="CG202" t="str">
            <v>LP</v>
          </cell>
          <cell r="CP202">
            <v>0.38402777777777769</v>
          </cell>
          <cell r="CQ202">
            <v>32</v>
          </cell>
          <cell r="CR202" t="str">
            <v>TDT</v>
          </cell>
          <cell r="CS202" t="str">
            <v>PUTRI ANADIA FEBRIANTY</v>
          </cell>
          <cell r="DA202">
            <v>0.41736111111111113</v>
          </cell>
          <cell r="DB202">
            <v>32</v>
          </cell>
          <cell r="DC202" t="str">
            <v>H</v>
          </cell>
          <cell r="DL202">
            <v>0.37777777777777793</v>
          </cell>
          <cell r="DM202" t="str">
            <v>34-1</v>
          </cell>
          <cell r="DN202" t="str">
            <v>H</v>
          </cell>
          <cell r="DW202">
            <v>0</v>
          </cell>
          <cell r="DY202" t="str">
            <v>LP</v>
          </cell>
          <cell r="EH202">
            <v>0</v>
          </cell>
          <cell r="EJ202" t="str">
            <v>LP</v>
          </cell>
          <cell r="ES202">
            <v>0.37569444444444444</v>
          </cell>
          <cell r="ET202">
            <v>27</v>
          </cell>
          <cell r="EU202" t="str">
            <v>H</v>
          </cell>
          <cell r="FD202">
            <v>0.37569444444444444</v>
          </cell>
          <cell r="FE202" t="str">
            <v>33-1</v>
          </cell>
          <cell r="FF202" t="str">
            <v>H</v>
          </cell>
          <cell r="FO202">
            <v>0</v>
          </cell>
          <cell r="FQ202" t="str">
            <v>LP</v>
          </cell>
          <cell r="FZ202">
            <v>0.37638888888888894</v>
          </cell>
          <cell r="GA202">
            <v>26</v>
          </cell>
          <cell r="GB202" t="str">
            <v>H</v>
          </cell>
          <cell r="GK202">
            <v>0.38819444444444445</v>
          </cell>
          <cell r="GL202">
            <v>26</v>
          </cell>
          <cell r="GM202" t="str">
            <v>H</v>
          </cell>
          <cell r="GV202">
            <v>0.37569444444444439</v>
          </cell>
          <cell r="GW202">
            <v>32</v>
          </cell>
          <cell r="GX202" t="str">
            <v>H</v>
          </cell>
          <cell r="HG202">
            <v>1.375</v>
          </cell>
          <cell r="HH202" t="str">
            <v>33-1</v>
          </cell>
          <cell r="HI202" t="str">
            <v>H</v>
          </cell>
          <cell r="HR202">
            <v>0</v>
          </cell>
          <cell r="HT202" t="str">
            <v>LP</v>
          </cell>
          <cell r="IC202">
            <v>0.4201388888888889</v>
          </cell>
          <cell r="ID202">
            <v>26</v>
          </cell>
          <cell r="IE202" t="str">
            <v>H</v>
          </cell>
          <cell r="IN202">
            <v>0.41736111111111113</v>
          </cell>
          <cell r="IO202">
            <v>29</v>
          </cell>
          <cell r="IP202" t="str">
            <v>H</v>
          </cell>
          <cell r="JF202">
            <v>0.37708333333333349</v>
          </cell>
          <cell r="JG202" t="str">
            <v>34-1</v>
          </cell>
          <cell r="JH202" t="str">
            <v>H</v>
          </cell>
          <cell r="JQ202">
            <v>0</v>
          </cell>
          <cell r="JS202" t="str">
            <v>LP</v>
          </cell>
          <cell r="KB202">
            <v>0</v>
          </cell>
          <cell r="KD202" t="str">
            <v>LP</v>
          </cell>
          <cell r="KM202">
            <v>0.42430555555555549</v>
          </cell>
          <cell r="KN202">
            <v>30</v>
          </cell>
          <cell r="KO202" t="str">
            <v>TDT</v>
          </cell>
          <cell r="KP202" t="str">
            <v>RISTI PERTIWI</v>
          </cell>
          <cell r="KX202">
            <v>0.41805555555555568</v>
          </cell>
          <cell r="KY202">
            <v>32</v>
          </cell>
          <cell r="KZ202" t="str">
            <v>H</v>
          </cell>
          <cell r="LI202">
            <v>0.37499999999999994</v>
          </cell>
          <cell r="LJ202" t="str">
            <v>34-1</v>
          </cell>
          <cell r="LK202" t="str">
            <v>H</v>
          </cell>
          <cell r="NB202" t="str">
            <v>33-1</v>
          </cell>
          <cell r="NC202">
            <v>0</v>
          </cell>
          <cell r="ND202">
            <v>26</v>
          </cell>
          <cell r="NE202">
            <v>32</v>
          </cell>
          <cell r="NF202" t="str">
            <v>34-1</v>
          </cell>
          <cell r="NG202">
            <v>0</v>
          </cell>
          <cell r="NH202">
            <v>0</v>
          </cell>
          <cell r="NI202">
            <v>32</v>
          </cell>
          <cell r="NJ202">
            <v>32</v>
          </cell>
          <cell r="NK202" t="str">
            <v>34-1</v>
          </cell>
          <cell r="NL202">
            <v>0</v>
          </cell>
          <cell r="NM202">
            <v>0</v>
          </cell>
          <cell r="NN202">
            <v>27</v>
          </cell>
          <cell r="NO202" t="str">
            <v>33-1</v>
          </cell>
          <cell r="NP202">
            <v>0</v>
          </cell>
          <cell r="NQ202">
            <v>26</v>
          </cell>
          <cell r="NR202">
            <v>26</v>
          </cell>
          <cell r="NS202">
            <v>32</v>
          </cell>
          <cell r="NT202" t="str">
            <v>33-1</v>
          </cell>
          <cell r="NU202">
            <v>0</v>
          </cell>
          <cell r="NV202">
            <v>26</v>
          </cell>
          <cell r="NW202">
            <v>29</v>
          </cell>
          <cell r="NX202" t="str">
            <v>34-1</v>
          </cell>
          <cell r="NY202">
            <v>0</v>
          </cell>
          <cell r="NZ202">
            <v>0</v>
          </cell>
          <cell r="OA202">
            <v>30</v>
          </cell>
          <cell r="OB202">
            <v>32</v>
          </cell>
          <cell r="OC202" t="str">
            <v>34-1</v>
          </cell>
          <cell r="OD202">
            <v>0</v>
          </cell>
          <cell r="OE202">
            <v>0</v>
          </cell>
          <cell r="OF202">
            <v>0</v>
          </cell>
          <cell r="OH202" t="str">
            <v>H</v>
          </cell>
          <cell r="OI202" t="str">
            <v>LP</v>
          </cell>
          <cell r="OJ202" t="str">
            <v>H</v>
          </cell>
          <cell r="OK202" t="str">
            <v>H</v>
          </cell>
          <cell r="OL202" t="str">
            <v>H</v>
          </cell>
          <cell r="OM202" t="str">
            <v>LP</v>
          </cell>
          <cell r="ON202" t="str">
            <v>LP</v>
          </cell>
          <cell r="OO202" t="str">
            <v>TDT</v>
          </cell>
          <cell r="OP202" t="str">
            <v>H</v>
          </cell>
          <cell r="OQ202" t="str">
            <v>H</v>
          </cell>
          <cell r="OR202" t="str">
            <v>LP</v>
          </cell>
          <cell r="OS202" t="str">
            <v>LP</v>
          </cell>
          <cell r="OT202" t="str">
            <v>H</v>
          </cell>
          <cell r="OU202" t="str">
            <v>H</v>
          </cell>
          <cell r="OV202" t="str">
            <v>LP</v>
          </cell>
          <cell r="OW202" t="str">
            <v>H</v>
          </cell>
          <cell r="OX202" t="str">
            <v>H</v>
          </cell>
          <cell r="OY202" t="str">
            <v>H</v>
          </cell>
          <cell r="OZ202" t="str">
            <v>H</v>
          </cell>
          <cell r="PA202" t="str">
            <v>LP</v>
          </cell>
          <cell r="PB202" t="str">
            <v>H</v>
          </cell>
          <cell r="PC202" t="str">
            <v>H</v>
          </cell>
          <cell r="PD202" t="str">
            <v>H</v>
          </cell>
          <cell r="PE202" t="str">
            <v>LP</v>
          </cell>
          <cell r="PF202" t="str">
            <v>LP</v>
          </cell>
          <cell r="PG202" t="str">
            <v>TDT</v>
          </cell>
          <cell r="PH202" t="str">
            <v>H</v>
          </cell>
          <cell r="PI202" t="str">
            <v>H</v>
          </cell>
          <cell r="PJ202">
            <v>0</v>
          </cell>
          <cell r="PK202">
            <v>0</v>
          </cell>
          <cell r="PL202">
            <v>0</v>
          </cell>
          <cell r="PN202">
            <v>0</v>
          </cell>
          <cell r="PO202">
            <v>0</v>
          </cell>
          <cell r="PP202">
            <v>0</v>
          </cell>
          <cell r="PQ202">
            <v>0</v>
          </cell>
          <cell r="PR202">
            <v>0</v>
          </cell>
          <cell r="PS202">
            <v>0</v>
          </cell>
          <cell r="PT202">
            <v>0</v>
          </cell>
          <cell r="PU202" t="str">
            <v>PUTRI ANADIA FEBRIANTY</v>
          </cell>
          <cell r="PV202">
            <v>0</v>
          </cell>
          <cell r="PW202">
            <v>0</v>
          </cell>
          <cell r="PX202">
            <v>0</v>
          </cell>
          <cell r="PY202">
            <v>0</v>
          </cell>
          <cell r="PZ202">
            <v>0</v>
          </cell>
          <cell r="QA202">
            <v>0</v>
          </cell>
          <cell r="QB202">
            <v>0</v>
          </cell>
          <cell r="QC202">
            <v>0</v>
          </cell>
          <cell r="QD202">
            <v>0</v>
          </cell>
          <cell r="QE202">
            <v>0</v>
          </cell>
          <cell r="QF202">
            <v>0</v>
          </cell>
          <cell r="QG202">
            <v>0</v>
          </cell>
          <cell r="QH202">
            <v>0</v>
          </cell>
          <cell r="QI202">
            <v>0</v>
          </cell>
          <cell r="QJ202">
            <v>0</v>
          </cell>
          <cell r="QK202">
            <v>0</v>
          </cell>
          <cell r="QL202">
            <v>0</v>
          </cell>
          <cell r="QM202" t="str">
            <v>RISTI PERTIWI</v>
          </cell>
          <cell r="QN202">
            <v>0</v>
          </cell>
          <cell r="QO202">
            <v>0</v>
          </cell>
          <cell r="QP202">
            <v>0</v>
          </cell>
          <cell r="QQ202">
            <v>0</v>
          </cell>
          <cell r="QR202">
            <v>0</v>
          </cell>
          <cell r="QT202">
            <v>0</v>
          </cell>
          <cell r="QU202">
            <v>0</v>
          </cell>
          <cell r="QV202">
            <v>0</v>
          </cell>
          <cell r="QW202">
            <v>0</v>
          </cell>
          <cell r="QX202">
            <v>0</v>
          </cell>
          <cell r="QY202">
            <v>0</v>
          </cell>
          <cell r="QZ202">
            <v>0</v>
          </cell>
          <cell r="RA202">
            <v>0</v>
          </cell>
          <cell r="RB202">
            <v>0</v>
          </cell>
          <cell r="RC202">
            <v>0</v>
          </cell>
          <cell r="RD202">
            <v>0</v>
          </cell>
          <cell r="RE202">
            <v>0</v>
          </cell>
          <cell r="RF202">
            <v>0</v>
          </cell>
          <cell r="RG202">
            <v>0</v>
          </cell>
          <cell r="RH202">
            <v>0</v>
          </cell>
          <cell r="RI202">
            <v>0</v>
          </cell>
          <cell r="RJ202">
            <v>0</v>
          </cell>
          <cell r="RK202">
            <v>0</v>
          </cell>
          <cell r="RL202">
            <v>0</v>
          </cell>
          <cell r="RM202">
            <v>0</v>
          </cell>
          <cell r="RN202">
            <v>0</v>
          </cell>
          <cell r="RO202">
            <v>0</v>
          </cell>
          <cell r="RP202">
            <v>0</v>
          </cell>
          <cell r="RQ202">
            <v>0</v>
          </cell>
          <cell r="RR202">
            <v>0</v>
          </cell>
          <cell r="RS202">
            <v>0</v>
          </cell>
          <cell r="RT202">
            <v>0</v>
          </cell>
          <cell r="RU202">
            <v>0</v>
          </cell>
          <cell r="RV202">
            <v>0</v>
          </cell>
          <cell r="RW202">
            <v>0</v>
          </cell>
          <cell r="RX202">
            <v>0</v>
          </cell>
          <cell r="RZ202">
            <v>0.37569444444444444</v>
          </cell>
          <cell r="SA202">
            <v>0</v>
          </cell>
          <cell r="SB202">
            <v>0.37500000000000006</v>
          </cell>
          <cell r="SC202">
            <v>0.38055555555555559</v>
          </cell>
          <cell r="SD202">
            <v>0.37499999999999994</v>
          </cell>
          <cell r="SE202">
            <v>0</v>
          </cell>
          <cell r="SF202">
            <v>0</v>
          </cell>
          <cell r="SG202">
            <v>0.38402777777777769</v>
          </cell>
          <cell r="SH202">
            <v>0.41736111111111113</v>
          </cell>
          <cell r="SI202">
            <v>0.37777777777777793</v>
          </cell>
          <cell r="SJ202">
            <v>0</v>
          </cell>
          <cell r="SK202">
            <v>0</v>
          </cell>
          <cell r="SL202">
            <v>0.37569444444444444</v>
          </cell>
          <cell r="SM202">
            <v>0.37569444444444444</v>
          </cell>
          <cell r="SN202">
            <v>0</v>
          </cell>
          <cell r="SO202">
            <v>0.37638888888888894</v>
          </cell>
          <cell r="SP202">
            <v>0.38819444444444445</v>
          </cell>
          <cell r="SQ202">
            <v>0.37569444444444439</v>
          </cell>
          <cell r="SR202">
            <v>1.375</v>
          </cell>
          <cell r="SS202">
            <v>0</v>
          </cell>
          <cell r="ST202">
            <v>0.4201388888888889</v>
          </cell>
          <cell r="SU202">
            <v>0.41736111111111113</v>
          </cell>
          <cell r="SV202">
            <v>0.37708333333333349</v>
          </cell>
          <cell r="SW202">
            <v>0</v>
          </cell>
          <cell r="SX202">
            <v>0</v>
          </cell>
          <cell r="SY202">
            <v>0.42430555555555549</v>
          </cell>
          <cell r="SZ202">
            <v>0.41805555555555568</v>
          </cell>
          <cell r="TA202">
            <v>0.37499999999999994</v>
          </cell>
          <cell r="TB202">
            <v>0</v>
          </cell>
          <cell r="TC202">
            <v>0</v>
          </cell>
          <cell r="TD202">
            <v>0</v>
          </cell>
          <cell r="TF202">
            <v>0</v>
          </cell>
          <cell r="TG202">
            <v>0</v>
          </cell>
          <cell r="TH202">
            <v>0</v>
          </cell>
          <cell r="TI202">
            <v>0</v>
          </cell>
          <cell r="TJ202">
            <v>0</v>
          </cell>
          <cell r="TK202">
            <v>0</v>
          </cell>
          <cell r="TL202">
            <v>0</v>
          </cell>
          <cell r="TM202">
            <v>0</v>
          </cell>
          <cell r="TN202">
            <v>0</v>
          </cell>
          <cell r="TO202">
            <v>0</v>
          </cell>
          <cell r="TP202">
            <v>0</v>
          </cell>
          <cell r="TQ202">
            <v>0</v>
          </cell>
          <cell r="TR202">
            <v>0</v>
          </cell>
          <cell r="TS202">
            <v>0</v>
          </cell>
          <cell r="TT202">
            <v>0</v>
          </cell>
          <cell r="TU202">
            <v>0</v>
          </cell>
          <cell r="TV202">
            <v>0</v>
          </cell>
          <cell r="TW202">
            <v>0</v>
          </cell>
          <cell r="TX202">
            <v>0</v>
          </cell>
          <cell r="TY202">
            <v>0</v>
          </cell>
          <cell r="TZ202">
            <v>0</v>
          </cell>
          <cell r="UA202">
            <v>0</v>
          </cell>
          <cell r="UB202">
            <v>0</v>
          </cell>
          <cell r="UC202">
            <v>0</v>
          </cell>
          <cell r="UD202">
            <v>0</v>
          </cell>
          <cell r="UE202">
            <v>0</v>
          </cell>
          <cell r="UF202">
            <v>0</v>
          </cell>
          <cell r="UG202">
            <v>0</v>
          </cell>
          <cell r="UH202">
            <v>0</v>
          </cell>
          <cell r="UI202">
            <v>0</v>
          </cell>
          <cell r="UJ202">
            <v>0</v>
          </cell>
          <cell r="UL202">
            <v>0</v>
          </cell>
          <cell r="UM202">
            <v>0</v>
          </cell>
          <cell r="UN202">
            <v>0</v>
          </cell>
          <cell r="UO202">
            <v>0</v>
          </cell>
          <cell r="UP202">
            <v>0</v>
          </cell>
          <cell r="UQ202">
            <v>0</v>
          </cell>
          <cell r="UR202">
            <v>0</v>
          </cell>
          <cell r="US202">
            <v>0</v>
          </cell>
          <cell r="UT202">
            <v>0</v>
          </cell>
          <cell r="UU202">
            <v>0</v>
          </cell>
          <cell r="UV202">
            <v>0</v>
          </cell>
          <cell r="UW202">
            <v>0</v>
          </cell>
          <cell r="UX202">
            <v>0</v>
          </cell>
          <cell r="UY202">
            <v>0</v>
          </cell>
          <cell r="UZ202">
            <v>0</v>
          </cell>
          <cell r="VA202">
            <v>0</v>
          </cell>
          <cell r="VB202">
            <v>0</v>
          </cell>
          <cell r="VC202">
            <v>0</v>
          </cell>
          <cell r="VD202">
            <v>0</v>
          </cell>
          <cell r="VE202">
            <v>0</v>
          </cell>
          <cell r="VF202">
            <v>0</v>
          </cell>
          <cell r="VG202">
            <v>0</v>
          </cell>
          <cell r="VH202">
            <v>0</v>
          </cell>
          <cell r="VI202">
            <v>0</v>
          </cell>
          <cell r="VJ202">
            <v>0</v>
          </cell>
          <cell r="VK202">
            <v>0</v>
          </cell>
          <cell r="VL202">
            <v>0</v>
          </cell>
          <cell r="VM202">
            <v>0</v>
          </cell>
          <cell r="VN202">
            <v>0</v>
          </cell>
          <cell r="VO202">
            <v>0</v>
          </cell>
          <cell r="VP202">
            <v>0</v>
          </cell>
          <cell r="VR202">
            <v>19</v>
          </cell>
          <cell r="VS202">
            <v>28</v>
          </cell>
          <cell r="VT202">
            <v>19</v>
          </cell>
          <cell r="VU202">
            <v>19</v>
          </cell>
          <cell r="VV202">
            <v>9</v>
          </cell>
          <cell r="VW202">
            <v>0</v>
          </cell>
          <cell r="VX202">
            <v>0</v>
          </cell>
          <cell r="VY202">
            <v>0</v>
          </cell>
          <cell r="VZ202">
            <v>0</v>
          </cell>
          <cell r="WA202">
            <v>0</v>
          </cell>
          <cell r="WB202">
            <v>0</v>
          </cell>
          <cell r="WC202">
            <v>0</v>
          </cell>
          <cell r="WD202">
            <v>0</v>
          </cell>
          <cell r="WE202">
            <v>0</v>
          </cell>
          <cell r="WF202">
            <v>0</v>
          </cell>
          <cell r="WG202">
            <v>0</v>
          </cell>
          <cell r="WH202">
            <v>0</v>
          </cell>
          <cell r="WI202">
            <v>0</v>
          </cell>
          <cell r="WJ202">
            <v>0</v>
          </cell>
          <cell r="WK202">
            <v>0</v>
          </cell>
          <cell r="WL202">
            <v>0</v>
          </cell>
          <cell r="WM202">
            <v>0</v>
          </cell>
          <cell r="WN202">
            <v>0</v>
          </cell>
          <cell r="WO202">
            <v>7</v>
          </cell>
          <cell r="WP202">
            <v>0</v>
          </cell>
          <cell r="WQ202">
            <v>2</v>
          </cell>
          <cell r="WR202">
            <v>0</v>
          </cell>
          <cell r="WS202">
            <v>2</v>
          </cell>
          <cell r="WT202">
            <v>0</v>
          </cell>
          <cell r="WU202">
            <v>0</v>
          </cell>
          <cell r="WV202">
            <v>0</v>
          </cell>
          <cell r="WW202">
            <v>0</v>
          </cell>
          <cell r="WX202">
            <v>0</v>
          </cell>
          <cell r="WY202">
            <v>0</v>
          </cell>
          <cell r="WZ202">
            <v>0</v>
          </cell>
          <cell r="XA202">
            <v>0</v>
          </cell>
          <cell r="XB202">
            <v>0</v>
          </cell>
          <cell r="XC202">
            <v>0</v>
          </cell>
          <cell r="XD202">
            <v>0</v>
          </cell>
          <cell r="XE202">
            <v>0</v>
          </cell>
          <cell r="XF202">
            <v>0</v>
          </cell>
          <cell r="XG202">
            <v>0</v>
          </cell>
          <cell r="XH202">
            <v>0</v>
          </cell>
          <cell r="XI202">
            <v>0</v>
          </cell>
          <cell r="XJ202">
            <v>0</v>
          </cell>
          <cell r="XK202">
            <v>7</v>
          </cell>
          <cell r="XL202">
            <v>6</v>
          </cell>
          <cell r="XM202">
            <v>6</v>
          </cell>
          <cell r="XN202">
            <v>19</v>
          </cell>
          <cell r="XO202">
            <v>0</v>
          </cell>
          <cell r="XP202">
            <v>0</v>
          </cell>
          <cell r="XQ202">
            <v>0</v>
          </cell>
          <cell r="XR202">
            <v>0</v>
          </cell>
          <cell r="XS202">
            <v>0</v>
          </cell>
          <cell r="XT202">
            <v>0</v>
          </cell>
          <cell r="XU202">
            <v>0</v>
          </cell>
          <cell r="XV202">
            <v>0</v>
          </cell>
          <cell r="XW202">
            <v>3</v>
          </cell>
          <cell r="XX202">
            <v>4</v>
          </cell>
          <cell r="XY202">
            <v>4</v>
          </cell>
          <cell r="XZ202">
            <v>11</v>
          </cell>
          <cell r="YA202">
            <v>0</v>
          </cell>
          <cell r="YB202">
            <v>0</v>
          </cell>
          <cell r="YC202">
            <v>0</v>
          </cell>
          <cell r="YD202">
            <v>0</v>
          </cell>
          <cell r="YE202">
            <v>0</v>
          </cell>
          <cell r="YF202">
            <v>38</v>
          </cell>
          <cell r="YG202">
            <v>1</v>
          </cell>
          <cell r="YH202">
            <v>1</v>
          </cell>
          <cell r="YI202">
            <v>1</v>
          </cell>
          <cell r="YJ202">
            <v>1</v>
          </cell>
          <cell r="YL202">
            <v>1</v>
          </cell>
          <cell r="YM202" t="str">
            <v>A</v>
          </cell>
          <cell r="YN202">
            <v>1</v>
          </cell>
          <cell r="YO202">
            <v>0</v>
          </cell>
          <cell r="YP202">
            <v>1</v>
          </cell>
        </row>
        <row r="203">
          <cell r="B203" t="str">
            <v>GHINA NISRINA FIRDAUS KUSMAYADI</v>
          </cell>
          <cell r="C203">
            <v>183250</v>
          </cell>
          <cell r="D203">
            <v>13</v>
          </cell>
          <cell r="E203" t="str">
            <v>ISLAM</v>
          </cell>
          <cell r="F203" t="str">
            <v>PHL</v>
          </cell>
          <cell r="G203" t="str">
            <v>PREPAID</v>
          </cell>
          <cell r="J203">
            <v>21240793</v>
          </cell>
          <cell r="K203">
            <v>570436</v>
          </cell>
          <cell r="L203" t="str">
            <v>PEREMPUAN</v>
          </cell>
          <cell r="M203" t="str">
            <v>AGENT PREPAID</v>
          </cell>
          <cell r="N203" t="str">
            <v>FREDY CAHYADI</v>
          </cell>
          <cell r="O203" t="str">
            <v>RIKA RIANY</v>
          </cell>
          <cell r="Q203">
            <v>0</v>
          </cell>
          <cell r="S203" t="str">
            <v>LP</v>
          </cell>
          <cell r="AB203">
            <v>0.37708333333333349</v>
          </cell>
          <cell r="AC203">
            <v>29</v>
          </cell>
          <cell r="AD203" t="str">
            <v>H</v>
          </cell>
          <cell r="AM203">
            <v>0.375</v>
          </cell>
          <cell r="AN203" t="str">
            <v>33-1</v>
          </cell>
          <cell r="AO203" t="str">
            <v>H</v>
          </cell>
          <cell r="AX203">
            <v>0</v>
          </cell>
          <cell r="AZ203" t="str">
            <v>LP</v>
          </cell>
          <cell r="BI203">
            <v>0</v>
          </cell>
          <cell r="BK203" t="str">
            <v>LP</v>
          </cell>
          <cell r="BT203">
            <v>0</v>
          </cell>
          <cell r="BV203" t="str">
            <v>LP</v>
          </cell>
          <cell r="CE203">
            <v>0.38124999999999998</v>
          </cell>
          <cell r="CF203">
            <v>22</v>
          </cell>
          <cell r="CG203" t="str">
            <v>H</v>
          </cell>
          <cell r="CP203">
            <v>0.37569444444444439</v>
          </cell>
          <cell r="CQ203">
            <v>28</v>
          </cell>
          <cell r="CR203" t="str">
            <v>H</v>
          </cell>
          <cell r="DA203">
            <v>0.4187499999999999</v>
          </cell>
          <cell r="DB203">
            <v>32</v>
          </cell>
          <cell r="DC203" t="str">
            <v>H</v>
          </cell>
          <cell r="DL203">
            <v>0.375</v>
          </cell>
          <cell r="DM203" t="str">
            <v>33-1</v>
          </cell>
          <cell r="DN203" t="str">
            <v>H</v>
          </cell>
          <cell r="DW203">
            <v>0</v>
          </cell>
          <cell r="DY203" t="str">
            <v>LP</v>
          </cell>
          <cell r="EH203">
            <v>0.38333333333333347</v>
          </cell>
          <cell r="EI203">
            <v>26</v>
          </cell>
          <cell r="EJ203" t="str">
            <v>H</v>
          </cell>
          <cell r="ES203">
            <v>0.37500000000000006</v>
          </cell>
          <cell r="ET203">
            <v>32</v>
          </cell>
          <cell r="EU203" t="str">
            <v>H</v>
          </cell>
          <cell r="FD203">
            <v>0.37847222222222221</v>
          </cell>
          <cell r="FE203" t="str">
            <v>33-1</v>
          </cell>
          <cell r="FF203" t="str">
            <v>H</v>
          </cell>
          <cell r="FO203">
            <v>0</v>
          </cell>
          <cell r="FQ203" t="str">
            <v>LP</v>
          </cell>
          <cell r="FZ203">
            <v>0.37430555555555561</v>
          </cell>
          <cell r="GA203">
            <v>26</v>
          </cell>
          <cell r="GB203" t="str">
            <v>H</v>
          </cell>
          <cell r="GK203">
            <v>0.37500000000000006</v>
          </cell>
          <cell r="GL203">
            <v>32</v>
          </cell>
          <cell r="GM203" t="str">
            <v>H</v>
          </cell>
          <cell r="GV203">
            <v>0.37569444444444439</v>
          </cell>
          <cell r="GW203" t="str">
            <v>34-1</v>
          </cell>
          <cell r="GX203" t="str">
            <v>H</v>
          </cell>
          <cell r="HG203">
            <v>0</v>
          </cell>
          <cell r="HI203" t="str">
            <v>LP</v>
          </cell>
          <cell r="HR203">
            <v>0.375</v>
          </cell>
          <cell r="HS203">
            <v>27</v>
          </cell>
          <cell r="HT203" t="str">
            <v>H</v>
          </cell>
          <cell r="IC203">
            <v>0.37986111111111115</v>
          </cell>
          <cell r="ID203">
            <v>31</v>
          </cell>
          <cell r="IE203" t="str">
            <v>H</v>
          </cell>
          <cell r="IN203">
            <v>0.37569444444444444</v>
          </cell>
          <cell r="IO203" t="str">
            <v>33-1</v>
          </cell>
          <cell r="IP203" t="str">
            <v>H</v>
          </cell>
          <cell r="JF203">
            <v>0</v>
          </cell>
          <cell r="JH203" t="str">
            <v>LP</v>
          </cell>
          <cell r="JQ203">
            <v>0.37430555555555561</v>
          </cell>
          <cell r="JR203">
            <v>26</v>
          </cell>
          <cell r="JS203" t="str">
            <v>H</v>
          </cell>
          <cell r="KB203">
            <v>0.41249999999999992</v>
          </cell>
          <cell r="KC203">
            <v>31</v>
          </cell>
          <cell r="KD203" t="str">
            <v>H</v>
          </cell>
          <cell r="KM203">
            <v>0</v>
          </cell>
          <cell r="KO203" t="str">
            <v>TLPL</v>
          </cell>
          <cell r="KP203" t="str">
            <v>GITA FITRIANI</v>
          </cell>
          <cell r="KQ203" t="str">
            <v>QA SCORE</v>
          </cell>
          <cell r="KX203">
            <v>0.37500000000000006</v>
          </cell>
          <cell r="KY203">
            <v>26</v>
          </cell>
          <cell r="KZ203" t="str">
            <v>TLPM</v>
          </cell>
          <cell r="LA203" t="str">
            <v>GITA FITRIANI</v>
          </cell>
          <cell r="LB203" t="str">
            <v>QA SCORE</v>
          </cell>
          <cell r="LI203">
            <v>0.37986111111111115</v>
          </cell>
          <cell r="LJ203">
            <v>28</v>
          </cell>
          <cell r="LK203" t="str">
            <v>H</v>
          </cell>
          <cell r="NB203">
            <v>0</v>
          </cell>
          <cell r="NC203">
            <v>29</v>
          </cell>
          <cell r="ND203" t="str">
            <v>33-1</v>
          </cell>
          <cell r="NE203">
            <v>0</v>
          </cell>
          <cell r="NF203">
            <v>0</v>
          </cell>
          <cell r="NG203">
            <v>0</v>
          </cell>
          <cell r="NH203">
            <v>22</v>
          </cell>
          <cell r="NI203">
            <v>28</v>
          </cell>
          <cell r="NJ203">
            <v>32</v>
          </cell>
          <cell r="NK203" t="str">
            <v>33-1</v>
          </cell>
          <cell r="NL203">
            <v>0</v>
          </cell>
          <cell r="NM203">
            <v>26</v>
          </cell>
          <cell r="NN203">
            <v>32</v>
          </cell>
          <cell r="NO203" t="str">
            <v>33-1</v>
          </cell>
          <cell r="NP203">
            <v>0</v>
          </cell>
          <cell r="NQ203">
            <v>26</v>
          </cell>
          <cell r="NR203">
            <v>32</v>
          </cell>
          <cell r="NS203" t="str">
            <v>34-1</v>
          </cell>
          <cell r="NT203">
            <v>0</v>
          </cell>
          <cell r="NU203">
            <v>27</v>
          </cell>
          <cell r="NV203">
            <v>31</v>
          </cell>
          <cell r="NW203" t="str">
            <v>33-1</v>
          </cell>
          <cell r="NX203">
            <v>0</v>
          </cell>
          <cell r="NY203">
            <v>26</v>
          </cell>
          <cell r="NZ203">
            <v>31</v>
          </cell>
          <cell r="OA203">
            <v>0</v>
          </cell>
          <cell r="OB203">
            <v>26</v>
          </cell>
          <cell r="OC203">
            <v>28</v>
          </cell>
          <cell r="OD203">
            <v>0</v>
          </cell>
          <cell r="OE203">
            <v>0</v>
          </cell>
          <cell r="OF203">
            <v>0</v>
          </cell>
          <cell r="OH203" t="str">
            <v>LP</v>
          </cell>
          <cell r="OI203" t="str">
            <v>H</v>
          </cell>
          <cell r="OJ203" t="str">
            <v>H</v>
          </cell>
          <cell r="OK203" t="str">
            <v>LP</v>
          </cell>
          <cell r="OL203" t="str">
            <v>LP</v>
          </cell>
          <cell r="OM203" t="str">
            <v>LP</v>
          </cell>
          <cell r="ON203" t="str">
            <v>H</v>
          </cell>
          <cell r="OO203" t="str">
            <v>H</v>
          </cell>
          <cell r="OP203" t="str">
            <v>H</v>
          </cell>
          <cell r="OQ203" t="str">
            <v>H</v>
          </cell>
          <cell r="OR203" t="str">
            <v>LP</v>
          </cell>
          <cell r="OS203" t="str">
            <v>H</v>
          </cell>
          <cell r="OT203" t="str">
            <v>H</v>
          </cell>
          <cell r="OU203" t="str">
            <v>H</v>
          </cell>
          <cell r="OV203" t="str">
            <v>LP</v>
          </cell>
          <cell r="OW203" t="str">
            <v>H</v>
          </cell>
          <cell r="OX203" t="str">
            <v>H</v>
          </cell>
          <cell r="OY203" t="str">
            <v>H</v>
          </cell>
          <cell r="OZ203" t="str">
            <v>LP</v>
          </cell>
          <cell r="PA203" t="str">
            <v>H</v>
          </cell>
          <cell r="PB203" t="str">
            <v>H</v>
          </cell>
          <cell r="PC203" t="str">
            <v>H</v>
          </cell>
          <cell r="PD203" t="str">
            <v>LP</v>
          </cell>
          <cell r="PE203" t="str">
            <v>H</v>
          </cell>
          <cell r="PF203" t="str">
            <v>H</v>
          </cell>
          <cell r="PG203" t="str">
            <v>TLPL</v>
          </cell>
          <cell r="PH203" t="str">
            <v>TLPM</v>
          </cell>
          <cell r="PI203" t="str">
            <v>H</v>
          </cell>
          <cell r="PJ203">
            <v>0</v>
          </cell>
          <cell r="PK203">
            <v>0</v>
          </cell>
          <cell r="PL203">
            <v>0</v>
          </cell>
          <cell r="PN203">
            <v>0</v>
          </cell>
          <cell r="PO203">
            <v>0</v>
          </cell>
          <cell r="PP203">
            <v>0</v>
          </cell>
          <cell r="PQ203">
            <v>0</v>
          </cell>
          <cell r="PR203">
            <v>0</v>
          </cell>
          <cell r="PS203">
            <v>0</v>
          </cell>
          <cell r="PT203">
            <v>0</v>
          </cell>
          <cell r="PU203">
            <v>0</v>
          </cell>
          <cell r="PV203">
            <v>0</v>
          </cell>
          <cell r="PW203">
            <v>0</v>
          </cell>
          <cell r="PX203">
            <v>0</v>
          </cell>
          <cell r="PY203">
            <v>0</v>
          </cell>
          <cell r="PZ203">
            <v>0</v>
          </cell>
          <cell r="QA203">
            <v>0</v>
          </cell>
          <cell r="QB203">
            <v>0</v>
          </cell>
          <cell r="QC203">
            <v>0</v>
          </cell>
          <cell r="QD203">
            <v>0</v>
          </cell>
          <cell r="QE203">
            <v>0</v>
          </cell>
          <cell r="QF203">
            <v>0</v>
          </cell>
          <cell r="QG203">
            <v>0</v>
          </cell>
          <cell r="QH203">
            <v>0</v>
          </cell>
          <cell r="QI203">
            <v>0</v>
          </cell>
          <cell r="QJ203">
            <v>0</v>
          </cell>
          <cell r="QK203">
            <v>0</v>
          </cell>
          <cell r="QL203">
            <v>0</v>
          </cell>
          <cell r="QM203" t="str">
            <v>GITA FITRIANI</v>
          </cell>
          <cell r="QN203" t="str">
            <v>GITA FITRIANI</v>
          </cell>
          <cell r="QO203">
            <v>0</v>
          </cell>
          <cell r="QP203">
            <v>0</v>
          </cell>
          <cell r="QQ203">
            <v>0</v>
          </cell>
          <cell r="QR203">
            <v>0</v>
          </cell>
          <cell r="QT203">
            <v>0</v>
          </cell>
          <cell r="QU203">
            <v>0</v>
          </cell>
          <cell r="QV203">
            <v>0</v>
          </cell>
          <cell r="QW203">
            <v>0</v>
          </cell>
          <cell r="QX203">
            <v>0</v>
          </cell>
          <cell r="QY203">
            <v>0</v>
          </cell>
          <cell r="QZ203">
            <v>0</v>
          </cell>
          <cell r="RA203">
            <v>0</v>
          </cell>
          <cell r="RB203">
            <v>0</v>
          </cell>
          <cell r="RC203">
            <v>0</v>
          </cell>
          <cell r="RD203">
            <v>0</v>
          </cell>
          <cell r="RE203">
            <v>0</v>
          </cell>
          <cell r="RF203">
            <v>0</v>
          </cell>
          <cell r="RG203">
            <v>0</v>
          </cell>
          <cell r="RH203">
            <v>0</v>
          </cell>
          <cell r="RI203">
            <v>0</v>
          </cell>
          <cell r="RJ203">
            <v>0</v>
          </cell>
          <cell r="RK203">
            <v>0</v>
          </cell>
          <cell r="RL203">
            <v>0</v>
          </cell>
          <cell r="RM203">
            <v>0</v>
          </cell>
          <cell r="RN203">
            <v>0</v>
          </cell>
          <cell r="RO203">
            <v>0</v>
          </cell>
          <cell r="RP203">
            <v>0</v>
          </cell>
          <cell r="RQ203">
            <v>0</v>
          </cell>
          <cell r="RR203">
            <v>0</v>
          </cell>
          <cell r="RS203" t="str">
            <v>QA SCORE</v>
          </cell>
          <cell r="RT203" t="str">
            <v>QA SCORE</v>
          </cell>
          <cell r="RU203">
            <v>0</v>
          </cell>
          <cell r="RV203">
            <v>0</v>
          </cell>
          <cell r="RW203">
            <v>0</v>
          </cell>
          <cell r="RX203">
            <v>0</v>
          </cell>
          <cell r="RZ203">
            <v>0</v>
          </cell>
          <cell r="SA203">
            <v>0.37708333333333349</v>
          </cell>
          <cell r="SB203">
            <v>0.375</v>
          </cell>
          <cell r="SC203">
            <v>0</v>
          </cell>
          <cell r="SD203">
            <v>0</v>
          </cell>
          <cell r="SE203">
            <v>0</v>
          </cell>
          <cell r="SF203">
            <v>0.38124999999999998</v>
          </cell>
          <cell r="SG203">
            <v>0.37569444444444439</v>
          </cell>
          <cell r="SH203">
            <v>0.4187499999999999</v>
          </cell>
          <cell r="SI203">
            <v>0.375</v>
          </cell>
          <cell r="SJ203">
            <v>0</v>
          </cell>
          <cell r="SK203">
            <v>0.38333333333333347</v>
          </cell>
          <cell r="SL203">
            <v>0.37500000000000006</v>
          </cell>
          <cell r="SM203">
            <v>0.37847222222222221</v>
          </cell>
          <cell r="SN203">
            <v>0</v>
          </cell>
          <cell r="SO203">
            <v>0.37430555555555561</v>
          </cell>
          <cell r="SP203">
            <v>0.37500000000000006</v>
          </cell>
          <cell r="SQ203">
            <v>0.37569444444444439</v>
          </cell>
          <cell r="SR203">
            <v>0</v>
          </cell>
          <cell r="SS203">
            <v>0.375</v>
          </cell>
          <cell r="ST203">
            <v>0.37986111111111115</v>
          </cell>
          <cell r="SU203">
            <v>0.37569444444444444</v>
          </cell>
          <cell r="SV203">
            <v>0</v>
          </cell>
          <cell r="SW203">
            <v>0.37430555555555561</v>
          </cell>
          <cell r="SX203">
            <v>0.41249999999999992</v>
          </cell>
          <cell r="SY203">
            <v>0</v>
          </cell>
          <cell r="SZ203">
            <v>0.37500000000000006</v>
          </cell>
          <cell r="TA203">
            <v>0.37986111111111115</v>
          </cell>
          <cell r="TB203">
            <v>0</v>
          </cell>
          <cell r="TC203">
            <v>0</v>
          </cell>
          <cell r="TD203">
            <v>0</v>
          </cell>
          <cell r="TF203">
            <v>0</v>
          </cell>
          <cell r="TG203">
            <v>0</v>
          </cell>
          <cell r="TH203">
            <v>0</v>
          </cell>
          <cell r="TI203">
            <v>0</v>
          </cell>
          <cell r="TJ203">
            <v>0</v>
          </cell>
          <cell r="TK203">
            <v>0</v>
          </cell>
          <cell r="TL203">
            <v>0</v>
          </cell>
          <cell r="TM203">
            <v>0</v>
          </cell>
          <cell r="TN203">
            <v>0</v>
          </cell>
          <cell r="TO203">
            <v>0</v>
          </cell>
          <cell r="TP203">
            <v>0</v>
          </cell>
          <cell r="TQ203">
            <v>0</v>
          </cell>
          <cell r="TR203">
            <v>0</v>
          </cell>
          <cell r="TS203">
            <v>0</v>
          </cell>
          <cell r="TT203">
            <v>0</v>
          </cell>
          <cell r="TU203">
            <v>0</v>
          </cell>
          <cell r="TV203">
            <v>0</v>
          </cell>
          <cell r="TW203">
            <v>0</v>
          </cell>
          <cell r="TX203">
            <v>0</v>
          </cell>
          <cell r="TY203">
            <v>0</v>
          </cell>
          <cell r="TZ203">
            <v>0</v>
          </cell>
          <cell r="UA203">
            <v>0</v>
          </cell>
          <cell r="UB203">
            <v>0</v>
          </cell>
          <cell r="UC203">
            <v>0</v>
          </cell>
          <cell r="UD203">
            <v>0</v>
          </cell>
          <cell r="UE203">
            <v>0</v>
          </cell>
          <cell r="UF203">
            <v>0</v>
          </cell>
          <cell r="UG203">
            <v>0</v>
          </cell>
          <cell r="UH203">
            <v>0</v>
          </cell>
          <cell r="UI203">
            <v>0</v>
          </cell>
          <cell r="UJ203">
            <v>0</v>
          </cell>
          <cell r="UL203">
            <v>0</v>
          </cell>
          <cell r="UM203">
            <v>0</v>
          </cell>
          <cell r="UN203">
            <v>0</v>
          </cell>
          <cell r="UO203">
            <v>0</v>
          </cell>
          <cell r="UP203">
            <v>0</v>
          </cell>
          <cell r="UQ203">
            <v>0</v>
          </cell>
          <cell r="UR203">
            <v>0</v>
          </cell>
          <cell r="US203">
            <v>0</v>
          </cell>
          <cell r="UT203">
            <v>0</v>
          </cell>
          <cell r="UU203">
            <v>0</v>
          </cell>
          <cell r="UV203">
            <v>0</v>
          </cell>
          <cell r="UW203">
            <v>0</v>
          </cell>
          <cell r="UX203">
            <v>0</v>
          </cell>
          <cell r="UY203">
            <v>0</v>
          </cell>
          <cell r="UZ203">
            <v>0</v>
          </cell>
          <cell r="VA203">
            <v>0</v>
          </cell>
          <cell r="VB203">
            <v>0</v>
          </cell>
          <cell r="VC203">
            <v>0</v>
          </cell>
          <cell r="VD203">
            <v>0</v>
          </cell>
          <cell r="VE203">
            <v>0</v>
          </cell>
          <cell r="VF203">
            <v>0</v>
          </cell>
          <cell r="VG203">
            <v>0</v>
          </cell>
          <cell r="VH203">
            <v>0</v>
          </cell>
          <cell r="VI203">
            <v>0</v>
          </cell>
          <cell r="VJ203">
            <v>0</v>
          </cell>
          <cell r="VK203">
            <v>0</v>
          </cell>
          <cell r="VL203">
            <v>0</v>
          </cell>
          <cell r="VM203">
            <v>0</v>
          </cell>
          <cell r="VN203">
            <v>0</v>
          </cell>
          <cell r="VO203">
            <v>0</v>
          </cell>
          <cell r="VP203">
            <v>0</v>
          </cell>
          <cell r="VR203">
            <v>19</v>
          </cell>
          <cell r="VS203">
            <v>28</v>
          </cell>
          <cell r="VT203">
            <v>19</v>
          </cell>
          <cell r="VU203">
            <v>19</v>
          </cell>
          <cell r="VV203">
            <v>9</v>
          </cell>
          <cell r="VW203">
            <v>0</v>
          </cell>
          <cell r="VX203">
            <v>0</v>
          </cell>
          <cell r="VY203">
            <v>0</v>
          </cell>
          <cell r="VZ203">
            <v>0</v>
          </cell>
          <cell r="WA203">
            <v>0</v>
          </cell>
          <cell r="WB203">
            <v>0</v>
          </cell>
          <cell r="WC203">
            <v>0</v>
          </cell>
          <cell r="WD203">
            <v>0</v>
          </cell>
          <cell r="WE203">
            <v>0</v>
          </cell>
          <cell r="WF203">
            <v>0</v>
          </cell>
          <cell r="WG203">
            <v>0</v>
          </cell>
          <cell r="WH203">
            <v>0</v>
          </cell>
          <cell r="WI203">
            <v>0</v>
          </cell>
          <cell r="WJ203">
            <v>0</v>
          </cell>
          <cell r="WK203">
            <v>0</v>
          </cell>
          <cell r="WL203">
            <v>0</v>
          </cell>
          <cell r="WM203">
            <v>0</v>
          </cell>
          <cell r="WN203">
            <v>0</v>
          </cell>
          <cell r="WO203">
            <v>5</v>
          </cell>
          <cell r="WP203">
            <v>0</v>
          </cell>
          <cell r="WQ203">
            <v>0</v>
          </cell>
          <cell r="WR203">
            <v>0</v>
          </cell>
          <cell r="WS203">
            <v>0</v>
          </cell>
          <cell r="WT203">
            <v>1</v>
          </cell>
          <cell r="WU203">
            <v>1</v>
          </cell>
          <cell r="WV203">
            <v>0</v>
          </cell>
          <cell r="WW203">
            <v>0</v>
          </cell>
          <cell r="WX203">
            <v>2</v>
          </cell>
          <cell r="WY203">
            <v>2</v>
          </cell>
          <cell r="WZ203">
            <v>0</v>
          </cell>
          <cell r="XA203">
            <v>0</v>
          </cell>
          <cell r="XB203">
            <v>0</v>
          </cell>
          <cell r="XC203">
            <v>0</v>
          </cell>
          <cell r="XD203">
            <v>2</v>
          </cell>
          <cell r="XE203">
            <v>0</v>
          </cell>
          <cell r="XF203">
            <v>0</v>
          </cell>
          <cell r="XG203">
            <v>0</v>
          </cell>
          <cell r="XH203">
            <v>0</v>
          </cell>
          <cell r="XI203">
            <v>0</v>
          </cell>
          <cell r="XJ203">
            <v>2</v>
          </cell>
          <cell r="XK203">
            <v>6</v>
          </cell>
          <cell r="XL203">
            <v>7</v>
          </cell>
          <cell r="XM203">
            <v>6</v>
          </cell>
          <cell r="XN203">
            <v>19</v>
          </cell>
          <cell r="XO203">
            <v>0</v>
          </cell>
          <cell r="XP203">
            <v>0</v>
          </cell>
          <cell r="XQ203">
            <v>0</v>
          </cell>
          <cell r="XR203">
            <v>0</v>
          </cell>
          <cell r="XS203">
            <v>0</v>
          </cell>
          <cell r="XT203">
            <v>0</v>
          </cell>
          <cell r="XU203">
            <v>0</v>
          </cell>
          <cell r="XV203">
            <v>0</v>
          </cell>
          <cell r="XW203">
            <v>4</v>
          </cell>
          <cell r="XX203">
            <v>3</v>
          </cell>
          <cell r="XY203">
            <v>3</v>
          </cell>
          <cell r="XZ203">
            <v>10</v>
          </cell>
          <cell r="YA203">
            <v>0</v>
          </cell>
          <cell r="YB203">
            <v>0</v>
          </cell>
          <cell r="YC203">
            <v>0</v>
          </cell>
          <cell r="YD203">
            <v>0</v>
          </cell>
          <cell r="YE203">
            <v>0</v>
          </cell>
          <cell r="YF203">
            <v>38</v>
          </cell>
          <cell r="YG203">
            <v>1</v>
          </cell>
          <cell r="YH203">
            <v>1</v>
          </cell>
          <cell r="YI203">
            <v>1</v>
          </cell>
          <cell r="YJ203">
            <v>1</v>
          </cell>
          <cell r="YL203">
            <v>1</v>
          </cell>
          <cell r="YM203" t="str">
            <v>A</v>
          </cell>
          <cell r="YN203">
            <v>1</v>
          </cell>
          <cell r="YO203">
            <v>0</v>
          </cell>
          <cell r="YP203">
            <v>1</v>
          </cell>
        </row>
        <row r="204">
          <cell r="B204" t="str">
            <v>GISNI PUTRI DWI LESTARI</v>
          </cell>
          <cell r="C204">
            <v>183254</v>
          </cell>
          <cell r="D204">
            <v>13</v>
          </cell>
          <cell r="E204" t="str">
            <v>ISLAM</v>
          </cell>
          <cell r="F204" t="str">
            <v>PHL</v>
          </cell>
          <cell r="G204" t="str">
            <v>PREPAID</v>
          </cell>
          <cell r="J204">
            <v>21240794</v>
          </cell>
          <cell r="K204">
            <v>570437</v>
          </cell>
          <cell r="L204" t="str">
            <v>PEREMPUAN</v>
          </cell>
          <cell r="M204" t="str">
            <v>AGENT PREPAID</v>
          </cell>
          <cell r="N204" t="str">
            <v>ADITYA AMRULLAH</v>
          </cell>
          <cell r="O204" t="str">
            <v>RIKA RIANY</v>
          </cell>
          <cell r="Q204">
            <v>0</v>
          </cell>
          <cell r="S204" t="str">
            <v>LP</v>
          </cell>
          <cell r="AB204">
            <v>0.37499999999999994</v>
          </cell>
          <cell r="AC204">
            <v>25</v>
          </cell>
          <cell r="AD204" t="str">
            <v>H</v>
          </cell>
          <cell r="AM204">
            <v>0.38402777777777769</v>
          </cell>
          <cell r="AN204">
            <v>29</v>
          </cell>
          <cell r="AO204" t="str">
            <v>H</v>
          </cell>
          <cell r="AX204">
            <v>0.36875000000000013</v>
          </cell>
          <cell r="AY204" t="str">
            <v>33-1</v>
          </cell>
          <cell r="AZ204" t="str">
            <v>H</v>
          </cell>
          <cell r="BI204">
            <v>0</v>
          </cell>
          <cell r="BK204" t="str">
            <v>LP</v>
          </cell>
          <cell r="BT204">
            <v>0</v>
          </cell>
          <cell r="BV204" t="str">
            <v>LP</v>
          </cell>
          <cell r="CE204">
            <v>0.38541666666666669</v>
          </cell>
          <cell r="CF204">
            <v>32</v>
          </cell>
          <cell r="CG204" t="str">
            <v>TDT</v>
          </cell>
          <cell r="CH204" t="str">
            <v>SALWA NABILA IZZA SALSABILA</v>
          </cell>
          <cell r="CP204">
            <v>0.37847222222222215</v>
          </cell>
          <cell r="CQ204">
            <v>29</v>
          </cell>
          <cell r="CR204" t="str">
            <v>H</v>
          </cell>
          <cell r="DA204">
            <v>0.31736111111111109</v>
          </cell>
          <cell r="DB204" t="str">
            <v>33-1</v>
          </cell>
          <cell r="DC204" t="str">
            <v>IMP</v>
          </cell>
          <cell r="DG204" t="str">
            <v>Fitting baju keluar kota</v>
          </cell>
          <cell r="DL204">
            <v>0</v>
          </cell>
          <cell r="DN204" t="str">
            <v>LP</v>
          </cell>
          <cell r="DW204">
            <v>0.37500000000000006</v>
          </cell>
          <cell r="DX204">
            <v>26</v>
          </cell>
          <cell r="DY204" t="str">
            <v>H</v>
          </cell>
          <cell r="EH204">
            <v>0.3430555555555555</v>
          </cell>
          <cell r="EI204">
            <v>28</v>
          </cell>
          <cell r="EJ204" t="str">
            <v>H</v>
          </cell>
          <cell r="ES204">
            <v>0.37569444444444439</v>
          </cell>
          <cell r="ET204">
            <v>32</v>
          </cell>
          <cell r="EU204" t="str">
            <v>H</v>
          </cell>
          <cell r="FD204">
            <v>0.37499999999999994</v>
          </cell>
          <cell r="FE204" t="str">
            <v>34-1</v>
          </cell>
          <cell r="FF204" t="str">
            <v>H</v>
          </cell>
          <cell r="FO204">
            <v>0</v>
          </cell>
          <cell r="FQ204" t="str">
            <v>LP</v>
          </cell>
          <cell r="FZ204">
            <v>0.37083333333333329</v>
          </cell>
          <cell r="GA204">
            <v>28</v>
          </cell>
          <cell r="GB204" t="str">
            <v>H</v>
          </cell>
          <cell r="GK204">
            <v>0.37708333333333338</v>
          </cell>
          <cell r="GL204">
            <v>32</v>
          </cell>
          <cell r="GM204" t="str">
            <v>H</v>
          </cell>
          <cell r="GV204">
            <v>0.37569444444444444</v>
          </cell>
          <cell r="GW204" t="str">
            <v>33-1</v>
          </cell>
          <cell r="GX204" t="str">
            <v>H</v>
          </cell>
          <cell r="HG204">
            <v>0</v>
          </cell>
          <cell r="HI204" t="str">
            <v>LP</v>
          </cell>
          <cell r="HR204">
            <v>0</v>
          </cell>
          <cell r="HT204" t="str">
            <v>SO</v>
          </cell>
          <cell r="HW204" t="str">
            <v>DBD</v>
          </cell>
          <cell r="IC204">
            <v>0</v>
          </cell>
          <cell r="IE204" t="str">
            <v>SO</v>
          </cell>
          <cell r="IH204" t="str">
            <v>DBD</v>
          </cell>
          <cell r="IN204">
            <v>0</v>
          </cell>
          <cell r="IP204" t="str">
            <v>SO</v>
          </cell>
          <cell r="IS204" t="str">
            <v>DBD</v>
          </cell>
          <cell r="JF204">
            <v>0</v>
          </cell>
          <cell r="JH204" t="str">
            <v>LP</v>
          </cell>
          <cell r="JQ204">
            <v>0</v>
          </cell>
          <cell r="JS204" t="str">
            <v>TLPL</v>
          </cell>
          <cell r="JT204" t="str">
            <v>ANITA NUR FAUZIAH</v>
          </cell>
          <cell r="JU204" t="str">
            <v>QA SCORE</v>
          </cell>
          <cell r="KB204">
            <v>0</v>
          </cell>
          <cell r="KD204" t="str">
            <v>SO</v>
          </cell>
          <cell r="KG204" t="str">
            <v>DBD</v>
          </cell>
          <cell r="KM204">
            <v>0</v>
          </cell>
          <cell r="KO204" t="str">
            <v>SO</v>
          </cell>
          <cell r="KR204" t="str">
            <v>DBD</v>
          </cell>
          <cell r="KX204">
            <v>0</v>
          </cell>
          <cell r="KZ204" t="str">
            <v>LP</v>
          </cell>
          <cell r="LI204">
            <v>0</v>
          </cell>
          <cell r="LK204" t="str">
            <v>SO</v>
          </cell>
          <cell r="LM204" t="str">
            <v>QA SCORE</v>
          </cell>
          <cell r="LN204" t="str">
            <v>DBD</v>
          </cell>
          <cell r="NB204">
            <v>0</v>
          </cell>
          <cell r="NC204">
            <v>25</v>
          </cell>
          <cell r="ND204">
            <v>29</v>
          </cell>
          <cell r="NE204" t="str">
            <v>33-1</v>
          </cell>
          <cell r="NF204">
            <v>0</v>
          </cell>
          <cell r="NG204">
            <v>0</v>
          </cell>
          <cell r="NH204">
            <v>32</v>
          </cell>
          <cell r="NI204">
            <v>29</v>
          </cell>
          <cell r="NJ204" t="str">
            <v>33-1</v>
          </cell>
          <cell r="NK204">
            <v>0</v>
          </cell>
          <cell r="NL204">
            <v>26</v>
          </cell>
          <cell r="NM204">
            <v>28</v>
          </cell>
          <cell r="NN204">
            <v>32</v>
          </cell>
          <cell r="NO204" t="str">
            <v>34-1</v>
          </cell>
          <cell r="NP204">
            <v>0</v>
          </cell>
          <cell r="NQ204">
            <v>28</v>
          </cell>
          <cell r="NR204">
            <v>32</v>
          </cell>
          <cell r="NS204" t="str">
            <v>33-1</v>
          </cell>
          <cell r="NT204">
            <v>0</v>
          </cell>
          <cell r="NU204">
            <v>0</v>
          </cell>
          <cell r="NV204">
            <v>0</v>
          </cell>
          <cell r="NW204">
            <v>0</v>
          </cell>
          <cell r="NX204">
            <v>0</v>
          </cell>
          <cell r="NY204">
            <v>0</v>
          </cell>
          <cell r="NZ204">
            <v>0</v>
          </cell>
          <cell r="OA204">
            <v>0</v>
          </cell>
          <cell r="OB204">
            <v>0</v>
          </cell>
          <cell r="OC204">
            <v>0</v>
          </cell>
          <cell r="OD204">
            <v>0</v>
          </cell>
          <cell r="OE204">
            <v>0</v>
          </cell>
          <cell r="OF204">
            <v>0</v>
          </cell>
          <cell r="OH204" t="str">
            <v>LP</v>
          </cell>
          <cell r="OI204" t="str">
            <v>H</v>
          </cell>
          <cell r="OJ204" t="str">
            <v>H</v>
          </cell>
          <cell r="OK204" t="str">
            <v>H</v>
          </cell>
          <cell r="OL204" t="str">
            <v>LP</v>
          </cell>
          <cell r="OM204" t="str">
            <v>LP</v>
          </cell>
          <cell r="ON204" t="str">
            <v>TDT</v>
          </cell>
          <cell r="OO204" t="str">
            <v>H</v>
          </cell>
          <cell r="OP204" t="str">
            <v>IMP</v>
          </cell>
          <cell r="OQ204" t="str">
            <v>LP</v>
          </cell>
          <cell r="OR204" t="str">
            <v>H</v>
          </cell>
          <cell r="OS204" t="str">
            <v>H</v>
          </cell>
          <cell r="OT204" t="str">
            <v>H</v>
          </cell>
          <cell r="OU204" t="str">
            <v>H</v>
          </cell>
          <cell r="OV204" t="str">
            <v>LP</v>
          </cell>
          <cell r="OW204" t="str">
            <v>H</v>
          </cell>
          <cell r="OX204" t="str">
            <v>H</v>
          </cell>
          <cell r="OY204" t="str">
            <v>H</v>
          </cell>
          <cell r="OZ204" t="str">
            <v>LP</v>
          </cell>
          <cell r="PA204" t="str">
            <v>SO</v>
          </cell>
          <cell r="PB204" t="str">
            <v>SO</v>
          </cell>
          <cell r="PC204" t="str">
            <v>SO</v>
          </cell>
          <cell r="PD204" t="str">
            <v>LP</v>
          </cell>
          <cell r="PE204" t="str">
            <v>TLPL</v>
          </cell>
          <cell r="PF204" t="str">
            <v>SO</v>
          </cell>
          <cell r="PG204" t="str">
            <v>SO</v>
          </cell>
          <cell r="PH204" t="str">
            <v>LP</v>
          </cell>
          <cell r="PI204" t="str">
            <v>SO</v>
          </cell>
          <cell r="PJ204">
            <v>0</v>
          </cell>
          <cell r="PK204">
            <v>0</v>
          </cell>
          <cell r="PL204">
            <v>0</v>
          </cell>
          <cell r="PN204">
            <v>0</v>
          </cell>
          <cell r="PO204">
            <v>0</v>
          </cell>
          <cell r="PP204">
            <v>0</v>
          </cell>
          <cell r="PQ204">
            <v>0</v>
          </cell>
          <cell r="PR204">
            <v>0</v>
          </cell>
          <cell r="PS204">
            <v>0</v>
          </cell>
          <cell r="PT204" t="str">
            <v>SALWA NABILA IZZA SALSABILA</v>
          </cell>
          <cell r="PU204">
            <v>0</v>
          </cell>
          <cell r="PV204">
            <v>0</v>
          </cell>
          <cell r="PW204">
            <v>0</v>
          </cell>
          <cell r="PX204">
            <v>0</v>
          </cell>
          <cell r="PY204">
            <v>0</v>
          </cell>
          <cell r="PZ204">
            <v>0</v>
          </cell>
          <cell r="QA204">
            <v>0</v>
          </cell>
          <cell r="QB204">
            <v>0</v>
          </cell>
          <cell r="QC204">
            <v>0</v>
          </cell>
          <cell r="QD204">
            <v>0</v>
          </cell>
          <cell r="QE204">
            <v>0</v>
          </cell>
          <cell r="QF204">
            <v>0</v>
          </cell>
          <cell r="QG204">
            <v>0</v>
          </cell>
          <cell r="QH204">
            <v>0</v>
          </cell>
          <cell r="QI204">
            <v>0</v>
          </cell>
          <cell r="QJ204">
            <v>0</v>
          </cell>
          <cell r="QK204" t="str">
            <v>ANITA NUR FAUZIAH</v>
          </cell>
          <cell r="QL204">
            <v>0</v>
          </cell>
          <cell r="QM204">
            <v>0</v>
          </cell>
          <cell r="QN204">
            <v>0</v>
          </cell>
          <cell r="QO204">
            <v>0</v>
          </cell>
          <cell r="QP204">
            <v>0</v>
          </cell>
          <cell r="QQ204">
            <v>0</v>
          </cell>
          <cell r="QR204">
            <v>0</v>
          </cell>
          <cell r="QT204">
            <v>0</v>
          </cell>
          <cell r="QU204">
            <v>0</v>
          </cell>
          <cell r="QV204">
            <v>0</v>
          </cell>
          <cell r="QW204">
            <v>0</v>
          </cell>
          <cell r="QX204">
            <v>0</v>
          </cell>
          <cell r="QY204">
            <v>0</v>
          </cell>
          <cell r="QZ204">
            <v>0</v>
          </cell>
          <cell r="RA204">
            <v>0</v>
          </cell>
          <cell r="RB204">
            <v>0</v>
          </cell>
          <cell r="RC204">
            <v>0</v>
          </cell>
          <cell r="RD204">
            <v>0</v>
          </cell>
          <cell r="RE204">
            <v>0</v>
          </cell>
          <cell r="RF204">
            <v>0</v>
          </cell>
          <cell r="RG204">
            <v>0</v>
          </cell>
          <cell r="RH204">
            <v>0</v>
          </cell>
          <cell r="RI204">
            <v>0</v>
          </cell>
          <cell r="RJ204">
            <v>0</v>
          </cell>
          <cell r="RK204">
            <v>0</v>
          </cell>
          <cell r="RL204">
            <v>0</v>
          </cell>
          <cell r="RM204">
            <v>0</v>
          </cell>
          <cell r="RN204">
            <v>0</v>
          </cell>
          <cell r="RO204">
            <v>0</v>
          </cell>
          <cell r="RP204">
            <v>0</v>
          </cell>
          <cell r="RQ204" t="str">
            <v>QA SCORE</v>
          </cell>
          <cell r="RR204">
            <v>0</v>
          </cell>
          <cell r="RS204">
            <v>0</v>
          </cell>
          <cell r="RT204">
            <v>0</v>
          </cell>
          <cell r="RU204" t="str">
            <v>QA SCORE</v>
          </cell>
          <cell r="RV204">
            <v>0</v>
          </cell>
          <cell r="RW204">
            <v>0</v>
          </cell>
          <cell r="RX204">
            <v>0</v>
          </cell>
          <cell r="RZ204">
            <v>0</v>
          </cell>
          <cell r="SA204">
            <v>0.37499999999999994</v>
          </cell>
          <cell r="SB204">
            <v>0.38402777777777769</v>
          </cell>
          <cell r="SC204">
            <v>0.36875000000000013</v>
          </cell>
          <cell r="SD204">
            <v>0</v>
          </cell>
          <cell r="SE204">
            <v>0</v>
          </cell>
          <cell r="SF204">
            <v>0.38541666666666669</v>
          </cell>
          <cell r="SG204">
            <v>0.37847222222222215</v>
          </cell>
          <cell r="SH204">
            <v>0.31736111111111109</v>
          </cell>
          <cell r="SI204">
            <v>0</v>
          </cell>
          <cell r="SJ204">
            <v>0.37500000000000006</v>
          </cell>
          <cell r="SK204">
            <v>0.3430555555555555</v>
          </cell>
          <cell r="SL204">
            <v>0.37569444444444439</v>
          </cell>
          <cell r="SM204">
            <v>0.37499999999999994</v>
          </cell>
          <cell r="SN204">
            <v>0</v>
          </cell>
          <cell r="SO204">
            <v>0.37083333333333329</v>
          </cell>
          <cell r="SP204">
            <v>0.37708333333333338</v>
          </cell>
          <cell r="SQ204">
            <v>0.37569444444444444</v>
          </cell>
          <cell r="SR204">
            <v>0</v>
          </cell>
          <cell r="SS204">
            <v>0</v>
          </cell>
          <cell r="ST204">
            <v>0</v>
          </cell>
          <cell r="SU204">
            <v>0</v>
          </cell>
          <cell r="SV204">
            <v>0</v>
          </cell>
          <cell r="SW204">
            <v>0</v>
          </cell>
          <cell r="SX204">
            <v>0</v>
          </cell>
          <cell r="SY204">
            <v>0</v>
          </cell>
          <cell r="SZ204">
            <v>0</v>
          </cell>
          <cell r="TA204">
            <v>0</v>
          </cell>
          <cell r="TB204">
            <v>0</v>
          </cell>
          <cell r="TC204">
            <v>0</v>
          </cell>
          <cell r="TD204">
            <v>0</v>
          </cell>
          <cell r="TF204">
            <v>0</v>
          </cell>
          <cell r="TG204">
            <v>0</v>
          </cell>
          <cell r="TH204">
            <v>0</v>
          </cell>
          <cell r="TI204">
            <v>0</v>
          </cell>
          <cell r="TJ204">
            <v>0</v>
          </cell>
          <cell r="TK204">
            <v>0</v>
          </cell>
          <cell r="TL204">
            <v>0</v>
          </cell>
          <cell r="TM204">
            <v>0</v>
          </cell>
          <cell r="TN204">
            <v>0</v>
          </cell>
          <cell r="TO204">
            <v>0</v>
          </cell>
          <cell r="TP204">
            <v>0</v>
          </cell>
          <cell r="TQ204">
            <v>0</v>
          </cell>
          <cell r="TR204">
            <v>0</v>
          </cell>
          <cell r="TS204">
            <v>0</v>
          </cell>
          <cell r="TT204">
            <v>0</v>
          </cell>
          <cell r="TU204">
            <v>0</v>
          </cell>
          <cell r="TV204">
            <v>0</v>
          </cell>
          <cell r="TW204">
            <v>0</v>
          </cell>
          <cell r="TX204">
            <v>0</v>
          </cell>
          <cell r="TY204">
            <v>0</v>
          </cell>
          <cell r="TZ204">
            <v>0</v>
          </cell>
          <cell r="UA204">
            <v>0</v>
          </cell>
          <cell r="UB204">
            <v>0</v>
          </cell>
          <cell r="UC204">
            <v>0</v>
          </cell>
          <cell r="UD204">
            <v>0</v>
          </cell>
          <cell r="UE204">
            <v>0</v>
          </cell>
          <cell r="UF204">
            <v>0</v>
          </cell>
          <cell r="UG204">
            <v>0</v>
          </cell>
          <cell r="UH204">
            <v>0</v>
          </cell>
          <cell r="UI204">
            <v>0</v>
          </cell>
          <cell r="UJ204">
            <v>0</v>
          </cell>
          <cell r="UL204">
            <v>0</v>
          </cell>
          <cell r="UM204">
            <v>0</v>
          </cell>
          <cell r="UN204">
            <v>0</v>
          </cell>
          <cell r="UO204">
            <v>0</v>
          </cell>
          <cell r="UP204">
            <v>0</v>
          </cell>
          <cell r="UQ204">
            <v>0</v>
          </cell>
          <cell r="UR204">
            <v>0</v>
          </cell>
          <cell r="US204">
            <v>0</v>
          </cell>
          <cell r="UT204">
            <v>0</v>
          </cell>
          <cell r="UU204">
            <v>0</v>
          </cell>
          <cell r="UV204">
            <v>0</v>
          </cell>
          <cell r="UW204">
            <v>0</v>
          </cell>
          <cell r="UX204">
            <v>0</v>
          </cell>
          <cell r="UY204">
            <v>0</v>
          </cell>
          <cell r="UZ204">
            <v>0</v>
          </cell>
          <cell r="VA204">
            <v>0</v>
          </cell>
          <cell r="VB204">
            <v>0</v>
          </cell>
          <cell r="VC204">
            <v>0</v>
          </cell>
          <cell r="VD204">
            <v>0</v>
          </cell>
          <cell r="VE204">
            <v>0</v>
          </cell>
          <cell r="VF204">
            <v>0</v>
          </cell>
          <cell r="VG204">
            <v>0</v>
          </cell>
          <cell r="VH204">
            <v>0</v>
          </cell>
          <cell r="VI204">
            <v>0</v>
          </cell>
          <cell r="VJ204">
            <v>0</v>
          </cell>
          <cell r="VK204">
            <v>0</v>
          </cell>
          <cell r="VL204">
            <v>0</v>
          </cell>
          <cell r="VM204">
            <v>0</v>
          </cell>
          <cell r="VN204">
            <v>0</v>
          </cell>
          <cell r="VO204">
            <v>0</v>
          </cell>
          <cell r="VP204">
            <v>0</v>
          </cell>
          <cell r="VR204">
            <v>19</v>
          </cell>
          <cell r="VS204">
            <v>28</v>
          </cell>
          <cell r="VT204">
            <v>13</v>
          </cell>
          <cell r="VU204">
            <v>13</v>
          </cell>
          <cell r="VV204">
            <v>9</v>
          </cell>
          <cell r="VW204">
            <v>0</v>
          </cell>
          <cell r="VX204">
            <v>6</v>
          </cell>
          <cell r="VY204">
            <v>6</v>
          </cell>
          <cell r="VZ204">
            <v>0</v>
          </cell>
          <cell r="WA204">
            <v>0</v>
          </cell>
          <cell r="WB204">
            <v>0</v>
          </cell>
          <cell r="WC204">
            <v>0</v>
          </cell>
          <cell r="WD204">
            <v>6</v>
          </cell>
          <cell r="WE204">
            <v>0</v>
          </cell>
          <cell r="WF204">
            <v>0</v>
          </cell>
          <cell r="WG204">
            <v>0</v>
          </cell>
          <cell r="WH204">
            <v>0</v>
          </cell>
          <cell r="WI204">
            <v>0</v>
          </cell>
          <cell r="WJ204">
            <v>0</v>
          </cell>
          <cell r="WK204">
            <v>0</v>
          </cell>
          <cell r="WL204">
            <v>0</v>
          </cell>
          <cell r="WM204">
            <v>0</v>
          </cell>
          <cell r="WN204">
            <v>0</v>
          </cell>
          <cell r="WO204">
            <v>4</v>
          </cell>
          <cell r="WP204">
            <v>0</v>
          </cell>
          <cell r="WQ204">
            <v>1</v>
          </cell>
          <cell r="WR204">
            <v>0</v>
          </cell>
          <cell r="WS204">
            <v>1</v>
          </cell>
          <cell r="WT204">
            <v>1</v>
          </cell>
          <cell r="WU204">
            <v>0</v>
          </cell>
          <cell r="WV204">
            <v>0</v>
          </cell>
          <cell r="WW204">
            <v>0</v>
          </cell>
          <cell r="WX204">
            <v>1</v>
          </cell>
          <cell r="WY204">
            <v>1</v>
          </cell>
          <cell r="WZ204">
            <v>0</v>
          </cell>
          <cell r="XA204">
            <v>0</v>
          </cell>
          <cell r="XB204">
            <v>0</v>
          </cell>
          <cell r="XC204">
            <v>0</v>
          </cell>
          <cell r="XD204">
            <v>2</v>
          </cell>
          <cell r="XE204">
            <v>0</v>
          </cell>
          <cell r="XF204">
            <v>0</v>
          </cell>
          <cell r="XG204">
            <v>0</v>
          </cell>
          <cell r="XH204">
            <v>0</v>
          </cell>
          <cell r="XI204">
            <v>0</v>
          </cell>
          <cell r="XJ204">
            <v>2</v>
          </cell>
          <cell r="XK204">
            <v>6</v>
          </cell>
          <cell r="XL204">
            <v>7</v>
          </cell>
          <cell r="XM204">
            <v>0</v>
          </cell>
          <cell r="XN204">
            <v>13</v>
          </cell>
          <cell r="XO204">
            <v>0</v>
          </cell>
          <cell r="XP204">
            <v>0</v>
          </cell>
          <cell r="XQ204">
            <v>0</v>
          </cell>
          <cell r="XR204">
            <v>0</v>
          </cell>
          <cell r="XS204">
            <v>0</v>
          </cell>
          <cell r="XT204">
            <v>1</v>
          </cell>
          <cell r="XU204">
            <v>5</v>
          </cell>
          <cell r="XV204">
            <v>6</v>
          </cell>
          <cell r="XW204">
            <v>4</v>
          </cell>
          <cell r="XX204">
            <v>2</v>
          </cell>
          <cell r="XY204">
            <v>2</v>
          </cell>
          <cell r="XZ204">
            <v>8</v>
          </cell>
          <cell r="YA204">
            <v>0</v>
          </cell>
          <cell r="YB204">
            <v>0</v>
          </cell>
          <cell r="YC204">
            <v>0</v>
          </cell>
          <cell r="YD204">
            <v>0</v>
          </cell>
          <cell r="YE204">
            <v>0</v>
          </cell>
          <cell r="YF204">
            <v>32</v>
          </cell>
          <cell r="YG204">
            <v>1</v>
          </cell>
          <cell r="YH204">
            <v>0.8571428571428571</v>
          </cell>
          <cell r="YI204">
            <v>0.54545454545454541</v>
          </cell>
          <cell r="YJ204">
            <v>0.68421052631578949</v>
          </cell>
          <cell r="YL204">
            <v>0.7</v>
          </cell>
          <cell r="YM204" t="str">
            <v>A</v>
          </cell>
          <cell r="YN204">
            <v>0.7</v>
          </cell>
          <cell r="YO204">
            <v>6</v>
          </cell>
          <cell r="YP204">
            <v>0.68421052631578949</v>
          </cell>
        </row>
        <row r="205">
          <cell r="B205" t="str">
            <v>JODY EDWARD</v>
          </cell>
          <cell r="C205">
            <v>183256</v>
          </cell>
          <cell r="D205">
            <v>13</v>
          </cell>
          <cell r="E205" t="str">
            <v>ISLAM</v>
          </cell>
          <cell r="F205" t="str">
            <v>PHL</v>
          </cell>
          <cell r="G205" t="str">
            <v>PREPAID</v>
          </cell>
          <cell r="J205">
            <v>21240795</v>
          </cell>
          <cell r="K205">
            <v>570438</v>
          </cell>
          <cell r="L205" t="str">
            <v>LAKI-LAKI</v>
          </cell>
          <cell r="M205" t="str">
            <v>AGENT PREPAID</v>
          </cell>
          <cell r="N205" t="str">
            <v>ILYAS AFANDI</v>
          </cell>
          <cell r="O205" t="str">
            <v>AAN YANUAR</v>
          </cell>
          <cell r="Q205">
            <v>0.37569444444444433</v>
          </cell>
          <cell r="R205">
            <v>82</v>
          </cell>
          <cell r="S205" t="str">
            <v>H</v>
          </cell>
          <cell r="AB205">
            <v>0</v>
          </cell>
          <cell r="AD205" t="str">
            <v>LL</v>
          </cell>
          <cell r="AM205">
            <v>0.37569444444444433</v>
          </cell>
          <cell r="AN205">
            <v>56</v>
          </cell>
          <cell r="AO205" t="str">
            <v>H</v>
          </cell>
          <cell r="AX205">
            <v>0.3756944444444445</v>
          </cell>
          <cell r="AY205">
            <v>62</v>
          </cell>
          <cell r="AZ205" t="str">
            <v>H</v>
          </cell>
          <cell r="BI205">
            <v>0.41666666666666663</v>
          </cell>
          <cell r="BJ205">
            <v>84</v>
          </cell>
          <cell r="BK205" t="str">
            <v>H</v>
          </cell>
          <cell r="BT205">
            <v>0</v>
          </cell>
          <cell r="BV205" t="str">
            <v>LL</v>
          </cell>
          <cell r="CE205">
            <v>0</v>
          </cell>
          <cell r="CG205" t="str">
            <v>LL</v>
          </cell>
          <cell r="CP205">
            <v>0.37638888888888899</v>
          </cell>
          <cell r="CQ205">
            <v>52</v>
          </cell>
          <cell r="CR205" t="str">
            <v>H</v>
          </cell>
          <cell r="DA205">
            <v>1.3777777777777778</v>
          </cell>
          <cell r="DB205">
            <v>56</v>
          </cell>
          <cell r="DC205" t="str">
            <v>H</v>
          </cell>
          <cell r="DL205">
            <v>0.37708333333333333</v>
          </cell>
          <cell r="DM205">
            <v>62</v>
          </cell>
          <cell r="DN205" t="str">
            <v>H</v>
          </cell>
          <cell r="DW205">
            <v>0.37569444444444439</v>
          </cell>
          <cell r="DX205">
            <v>62</v>
          </cell>
          <cell r="DY205" t="str">
            <v>H</v>
          </cell>
          <cell r="EH205">
            <v>0</v>
          </cell>
          <cell r="EJ205" t="str">
            <v>LL</v>
          </cell>
          <cell r="ES205">
            <v>0</v>
          </cell>
          <cell r="EU205" t="str">
            <v>LL</v>
          </cell>
          <cell r="FD205">
            <v>0.38680555555555551</v>
          </cell>
          <cell r="FE205">
            <v>58</v>
          </cell>
          <cell r="FF205" t="str">
            <v>H</v>
          </cell>
          <cell r="FO205">
            <v>0.3756944444444445</v>
          </cell>
          <cell r="FP205">
            <v>64</v>
          </cell>
          <cell r="FQ205" t="str">
            <v>H</v>
          </cell>
          <cell r="FZ205">
            <v>0.37569444444444439</v>
          </cell>
          <cell r="GA205">
            <v>68</v>
          </cell>
          <cell r="GB205" t="str">
            <v>H</v>
          </cell>
          <cell r="GK205">
            <v>0</v>
          </cell>
          <cell r="GM205" t="str">
            <v>LL</v>
          </cell>
          <cell r="GV205">
            <v>0.37500000000000011</v>
          </cell>
          <cell r="GW205">
            <v>56</v>
          </cell>
          <cell r="GX205" t="str">
            <v>H</v>
          </cell>
          <cell r="HG205">
            <v>1.3736111111111111</v>
          </cell>
          <cell r="HH205">
            <v>60</v>
          </cell>
          <cell r="HI205" t="str">
            <v>H</v>
          </cell>
          <cell r="HR205">
            <v>0.375</v>
          </cell>
          <cell r="HS205">
            <v>84</v>
          </cell>
          <cell r="HT205" t="str">
            <v>H</v>
          </cell>
          <cell r="IC205">
            <v>0</v>
          </cell>
          <cell r="IE205" t="str">
            <v>LL</v>
          </cell>
          <cell r="IN205">
            <v>0</v>
          </cell>
          <cell r="IP205" t="str">
            <v>LL</v>
          </cell>
          <cell r="JF205">
            <v>0.38125000000000009</v>
          </cell>
          <cell r="JG205">
            <v>56</v>
          </cell>
          <cell r="JH205" t="str">
            <v>H</v>
          </cell>
          <cell r="JQ205">
            <v>0.41944444444444451</v>
          </cell>
          <cell r="JR205">
            <v>58</v>
          </cell>
          <cell r="JS205" t="str">
            <v>H</v>
          </cell>
          <cell r="KB205">
            <v>0.3743055555555555</v>
          </cell>
          <cell r="KC205">
            <v>62</v>
          </cell>
          <cell r="KD205" t="str">
            <v>H</v>
          </cell>
          <cell r="KM205">
            <v>1.3756944444444443</v>
          </cell>
          <cell r="KN205">
            <v>82</v>
          </cell>
          <cell r="KO205" t="str">
            <v>H</v>
          </cell>
          <cell r="KX205">
            <v>0</v>
          </cell>
          <cell r="KZ205" t="str">
            <v>LL</v>
          </cell>
          <cell r="LI205">
            <v>0.4243055555555556</v>
          </cell>
          <cell r="LJ205">
            <v>56</v>
          </cell>
          <cell r="LK205" t="str">
            <v>H</v>
          </cell>
          <cell r="NB205">
            <v>82</v>
          </cell>
          <cell r="NC205">
            <v>0</v>
          </cell>
          <cell r="ND205">
            <v>56</v>
          </cell>
          <cell r="NE205">
            <v>62</v>
          </cell>
          <cell r="NF205">
            <v>84</v>
          </cell>
          <cell r="NG205">
            <v>0</v>
          </cell>
          <cell r="NH205">
            <v>0</v>
          </cell>
          <cell r="NI205">
            <v>52</v>
          </cell>
          <cell r="NJ205">
            <v>56</v>
          </cell>
          <cell r="NK205">
            <v>62</v>
          </cell>
          <cell r="NL205">
            <v>62</v>
          </cell>
          <cell r="NM205">
            <v>0</v>
          </cell>
          <cell r="NN205">
            <v>0</v>
          </cell>
          <cell r="NO205">
            <v>58</v>
          </cell>
          <cell r="NP205">
            <v>64</v>
          </cell>
          <cell r="NQ205">
            <v>68</v>
          </cell>
          <cell r="NR205">
            <v>0</v>
          </cell>
          <cell r="NS205">
            <v>56</v>
          </cell>
          <cell r="NT205">
            <v>60</v>
          </cell>
          <cell r="NU205">
            <v>84</v>
          </cell>
          <cell r="NV205">
            <v>0</v>
          </cell>
          <cell r="NW205">
            <v>0</v>
          </cell>
          <cell r="NX205">
            <v>56</v>
          </cell>
          <cell r="NY205">
            <v>58</v>
          </cell>
          <cell r="NZ205">
            <v>62</v>
          </cell>
          <cell r="OA205">
            <v>82</v>
          </cell>
          <cell r="OB205">
            <v>0</v>
          </cell>
          <cell r="OC205">
            <v>56</v>
          </cell>
          <cell r="OD205">
            <v>0</v>
          </cell>
          <cell r="OE205">
            <v>0</v>
          </cell>
          <cell r="OF205">
            <v>0</v>
          </cell>
          <cell r="OH205" t="str">
            <v>H</v>
          </cell>
          <cell r="OI205" t="str">
            <v>LL</v>
          </cell>
          <cell r="OJ205" t="str">
            <v>H</v>
          </cell>
          <cell r="OK205" t="str">
            <v>H</v>
          </cell>
          <cell r="OL205" t="str">
            <v>H</v>
          </cell>
          <cell r="OM205" t="str">
            <v>LL</v>
          </cell>
          <cell r="ON205" t="str">
            <v>LL</v>
          </cell>
          <cell r="OO205" t="str">
            <v>H</v>
          </cell>
          <cell r="OP205" t="str">
            <v>H</v>
          </cell>
          <cell r="OQ205" t="str">
            <v>H</v>
          </cell>
          <cell r="OR205" t="str">
            <v>H</v>
          </cell>
          <cell r="OS205" t="str">
            <v>LL</v>
          </cell>
          <cell r="OT205" t="str">
            <v>LL</v>
          </cell>
          <cell r="OU205" t="str">
            <v>H</v>
          </cell>
          <cell r="OV205" t="str">
            <v>H</v>
          </cell>
          <cell r="OW205" t="str">
            <v>H</v>
          </cell>
          <cell r="OX205" t="str">
            <v>LL</v>
          </cell>
          <cell r="OY205" t="str">
            <v>H</v>
          </cell>
          <cell r="OZ205" t="str">
            <v>H</v>
          </cell>
          <cell r="PA205" t="str">
            <v>H</v>
          </cell>
          <cell r="PB205" t="str">
            <v>LL</v>
          </cell>
          <cell r="PC205" t="str">
            <v>LL</v>
          </cell>
          <cell r="PD205" t="str">
            <v>H</v>
          </cell>
          <cell r="PE205" t="str">
            <v>H</v>
          </cell>
          <cell r="PF205" t="str">
            <v>H</v>
          </cell>
          <cell r="PG205" t="str">
            <v>H</v>
          </cell>
          <cell r="PH205" t="str">
            <v>LL</v>
          </cell>
          <cell r="PI205" t="str">
            <v>H</v>
          </cell>
          <cell r="PJ205">
            <v>0</v>
          </cell>
          <cell r="PK205">
            <v>0</v>
          </cell>
          <cell r="PL205">
            <v>0</v>
          </cell>
          <cell r="PN205">
            <v>0</v>
          </cell>
          <cell r="PO205">
            <v>0</v>
          </cell>
          <cell r="PP205">
            <v>0</v>
          </cell>
          <cell r="PQ205">
            <v>0</v>
          </cell>
          <cell r="PR205">
            <v>0</v>
          </cell>
          <cell r="PS205">
            <v>0</v>
          </cell>
          <cell r="PT205">
            <v>0</v>
          </cell>
          <cell r="PU205">
            <v>0</v>
          </cell>
          <cell r="PV205">
            <v>0</v>
          </cell>
          <cell r="PW205">
            <v>0</v>
          </cell>
          <cell r="PX205">
            <v>0</v>
          </cell>
          <cell r="PY205">
            <v>0</v>
          </cell>
          <cell r="PZ205">
            <v>0</v>
          </cell>
          <cell r="QA205">
            <v>0</v>
          </cell>
          <cell r="QB205">
            <v>0</v>
          </cell>
          <cell r="QC205">
            <v>0</v>
          </cell>
          <cell r="QD205">
            <v>0</v>
          </cell>
          <cell r="QE205">
            <v>0</v>
          </cell>
          <cell r="QF205">
            <v>0</v>
          </cell>
          <cell r="QG205">
            <v>0</v>
          </cell>
          <cell r="QH205">
            <v>0</v>
          </cell>
          <cell r="QI205">
            <v>0</v>
          </cell>
          <cell r="QJ205">
            <v>0</v>
          </cell>
          <cell r="QK205">
            <v>0</v>
          </cell>
          <cell r="QL205">
            <v>0</v>
          </cell>
          <cell r="QM205">
            <v>0</v>
          </cell>
          <cell r="QN205">
            <v>0</v>
          </cell>
          <cell r="QO205">
            <v>0</v>
          </cell>
          <cell r="QP205">
            <v>0</v>
          </cell>
          <cell r="QQ205">
            <v>0</v>
          </cell>
          <cell r="QR205">
            <v>0</v>
          </cell>
          <cell r="QT205">
            <v>0</v>
          </cell>
          <cell r="QU205">
            <v>0</v>
          </cell>
          <cell r="QV205">
            <v>0</v>
          </cell>
          <cell r="QW205">
            <v>0</v>
          </cell>
          <cell r="QX205">
            <v>0</v>
          </cell>
          <cell r="QY205">
            <v>0</v>
          </cell>
          <cell r="QZ205">
            <v>0</v>
          </cell>
          <cell r="RA205">
            <v>0</v>
          </cell>
          <cell r="RB205">
            <v>0</v>
          </cell>
          <cell r="RC205">
            <v>0</v>
          </cell>
          <cell r="RD205">
            <v>0</v>
          </cell>
          <cell r="RE205">
            <v>0</v>
          </cell>
          <cell r="RF205">
            <v>0</v>
          </cell>
          <cell r="RG205">
            <v>0</v>
          </cell>
          <cell r="RH205">
            <v>0</v>
          </cell>
          <cell r="RI205">
            <v>0</v>
          </cell>
          <cell r="RJ205">
            <v>0</v>
          </cell>
          <cell r="RK205">
            <v>0</v>
          </cell>
          <cell r="RL205">
            <v>0</v>
          </cell>
          <cell r="RM205">
            <v>0</v>
          </cell>
          <cell r="RN205">
            <v>0</v>
          </cell>
          <cell r="RO205">
            <v>0</v>
          </cell>
          <cell r="RP205">
            <v>0</v>
          </cell>
          <cell r="RQ205">
            <v>0</v>
          </cell>
          <cell r="RR205">
            <v>0</v>
          </cell>
          <cell r="RS205">
            <v>0</v>
          </cell>
          <cell r="RT205">
            <v>0</v>
          </cell>
          <cell r="RU205">
            <v>0</v>
          </cell>
          <cell r="RV205">
            <v>0</v>
          </cell>
          <cell r="RW205">
            <v>0</v>
          </cell>
          <cell r="RX205">
            <v>0</v>
          </cell>
          <cell r="RZ205">
            <v>0.37569444444444433</v>
          </cell>
          <cell r="SA205">
            <v>0</v>
          </cell>
          <cell r="SB205">
            <v>0.37569444444444433</v>
          </cell>
          <cell r="SC205">
            <v>0.3756944444444445</v>
          </cell>
          <cell r="SD205">
            <v>0.41666666666666663</v>
          </cell>
          <cell r="SE205">
            <v>0</v>
          </cell>
          <cell r="SF205">
            <v>0</v>
          </cell>
          <cell r="SG205">
            <v>0.37638888888888899</v>
          </cell>
          <cell r="SH205">
            <v>1.3777777777777778</v>
          </cell>
          <cell r="SI205">
            <v>0.37708333333333333</v>
          </cell>
          <cell r="SJ205">
            <v>0.37569444444444439</v>
          </cell>
          <cell r="SK205">
            <v>0</v>
          </cell>
          <cell r="SL205">
            <v>0</v>
          </cell>
          <cell r="SM205">
            <v>0.38680555555555551</v>
          </cell>
          <cell r="SN205">
            <v>0.3756944444444445</v>
          </cell>
          <cell r="SO205">
            <v>0.37569444444444439</v>
          </cell>
          <cell r="SP205">
            <v>0</v>
          </cell>
          <cell r="SQ205">
            <v>0.37500000000000011</v>
          </cell>
          <cell r="SR205">
            <v>1.3736111111111111</v>
          </cell>
          <cell r="SS205">
            <v>0.375</v>
          </cell>
          <cell r="ST205">
            <v>0</v>
          </cell>
          <cell r="SU205">
            <v>0</v>
          </cell>
          <cell r="SV205">
            <v>0.38125000000000009</v>
          </cell>
          <cell r="SW205">
            <v>0.41944444444444451</v>
          </cell>
          <cell r="SX205">
            <v>0.3743055555555555</v>
          </cell>
          <cell r="SY205">
            <v>1.3756944444444443</v>
          </cell>
          <cell r="SZ205">
            <v>0</v>
          </cell>
          <cell r="TA205">
            <v>0.4243055555555556</v>
          </cell>
          <cell r="TB205">
            <v>0</v>
          </cell>
          <cell r="TC205">
            <v>0</v>
          </cell>
          <cell r="TD205">
            <v>0</v>
          </cell>
          <cell r="TF205">
            <v>0</v>
          </cell>
          <cell r="TG205">
            <v>0</v>
          </cell>
          <cell r="TH205">
            <v>0</v>
          </cell>
          <cell r="TI205">
            <v>0</v>
          </cell>
          <cell r="TJ205">
            <v>0</v>
          </cell>
          <cell r="TK205">
            <v>0</v>
          </cell>
          <cell r="TL205">
            <v>0</v>
          </cell>
          <cell r="TM205">
            <v>0</v>
          </cell>
          <cell r="TN205">
            <v>0</v>
          </cell>
          <cell r="TO205">
            <v>0</v>
          </cell>
          <cell r="TP205">
            <v>0</v>
          </cell>
          <cell r="TQ205">
            <v>0</v>
          </cell>
          <cell r="TR205">
            <v>0</v>
          </cell>
          <cell r="TS205">
            <v>0</v>
          </cell>
          <cell r="TT205">
            <v>0</v>
          </cell>
          <cell r="TU205">
            <v>0</v>
          </cell>
          <cell r="TV205">
            <v>0</v>
          </cell>
          <cell r="TW205">
            <v>0</v>
          </cell>
          <cell r="TX205">
            <v>0</v>
          </cell>
          <cell r="TY205">
            <v>0</v>
          </cell>
          <cell r="TZ205">
            <v>0</v>
          </cell>
          <cell r="UA205">
            <v>0</v>
          </cell>
          <cell r="UB205">
            <v>0</v>
          </cell>
          <cell r="UC205">
            <v>0</v>
          </cell>
          <cell r="UD205">
            <v>0</v>
          </cell>
          <cell r="UE205">
            <v>0</v>
          </cell>
          <cell r="UF205">
            <v>0</v>
          </cell>
          <cell r="UG205">
            <v>0</v>
          </cell>
          <cell r="UH205">
            <v>0</v>
          </cell>
          <cell r="UI205">
            <v>0</v>
          </cell>
          <cell r="UJ205">
            <v>0</v>
          </cell>
          <cell r="UL205">
            <v>0</v>
          </cell>
          <cell r="UM205">
            <v>0</v>
          </cell>
          <cell r="UN205">
            <v>0</v>
          </cell>
          <cell r="UO205">
            <v>0</v>
          </cell>
          <cell r="UP205">
            <v>0</v>
          </cell>
          <cell r="UQ205">
            <v>0</v>
          </cell>
          <cell r="UR205">
            <v>0</v>
          </cell>
          <cell r="US205">
            <v>0</v>
          </cell>
          <cell r="UT205">
            <v>0</v>
          </cell>
          <cell r="UU205">
            <v>0</v>
          </cell>
          <cell r="UV205">
            <v>0</v>
          </cell>
          <cell r="UW205">
            <v>0</v>
          </cell>
          <cell r="UX205">
            <v>0</v>
          </cell>
          <cell r="UY205">
            <v>0</v>
          </cell>
          <cell r="UZ205">
            <v>0</v>
          </cell>
          <cell r="VA205">
            <v>0</v>
          </cell>
          <cell r="VB205">
            <v>0</v>
          </cell>
          <cell r="VC205">
            <v>0</v>
          </cell>
          <cell r="VD205">
            <v>0</v>
          </cell>
          <cell r="VE205">
            <v>0</v>
          </cell>
          <cell r="VF205">
            <v>0</v>
          </cell>
          <cell r="VG205">
            <v>0</v>
          </cell>
          <cell r="VH205">
            <v>0</v>
          </cell>
          <cell r="VI205">
            <v>0</v>
          </cell>
          <cell r="VJ205">
            <v>0</v>
          </cell>
          <cell r="VK205">
            <v>0</v>
          </cell>
          <cell r="VL205">
            <v>0</v>
          </cell>
          <cell r="VM205">
            <v>0</v>
          </cell>
          <cell r="VN205">
            <v>0</v>
          </cell>
          <cell r="VO205">
            <v>0</v>
          </cell>
          <cell r="VP205">
            <v>0</v>
          </cell>
          <cell r="VR205">
            <v>19</v>
          </cell>
          <cell r="VS205">
            <v>28</v>
          </cell>
          <cell r="VT205">
            <v>19</v>
          </cell>
          <cell r="VU205">
            <v>19</v>
          </cell>
          <cell r="VV205">
            <v>9</v>
          </cell>
          <cell r="VW205">
            <v>0</v>
          </cell>
          <cell r="VX205">
            <v>0</v>
          </cell>
          <cell r="VY205">
            <v>0</v>
          </cell>
          <cell r="VZ205">
            <v>0</v>
          </cell>
          <cell r="WA205">
            <v>0</v>
          </cell>
          <cell r="WB205">
            <v>0</v>
          </cell>
          <cell r="WC205">
            <v>0</v>
          </cell>
          <cell r="WD205">
            <v>0</v>
          </cell>
          <cell r="WE205">
            <v>0</v>
          </cell>
          <cell r="WF205">
            <v>0</v>
          </cell>
          <cell r="WG205">
            <v>0</v>
          </cell>
          <cell r="WH205">
            <v>0</v>
          </cell>
          <cell r="WI205">
            <v>0</v>
          </cell>
          <cell r="WJ205">
            <v>0</v>
          </cell>
          <cell r="WK205">
            <v>0</v>
          </cell>
          <cell r="WL205">
            <v>0</v>
          </cell>
          <cell r="WM205">
            <v>0</v>
          </cell>
          <cell r="WN205">
            <v>0</v>
          </cell>
          <cell r="WO205">
            <v>19</v>
          </cell>
          <cell r="WP205">
            <v>0</v>
          </cell>
          <cell r="WQ205">
            <v>0</v>
          </cell>
          <cell r="WR205">
            <v>0</v>
          </cell>
          <cell r="WS205">
            <v>0</v>
          </cell>
          <cell r="WT205">
            <v>0</v>
          </cell>
          <cell r="WU205">
            <v>0</v>
          </cell>
          <cell r="WV205">
            <v>0</v>
          </cell>
          <cell r="WW205">
            <v>0</v>
          </cell>
          <cell r="WX205">
            <v>0</v>
          </cell>
          <cell r="WY205">
            <v>0</v>
          </cell>
          <cell r="WZ205">
            <v>0</v>
          </cell>
          <cell r="XA205">
            <v>0</v>
          </cell>
          <cell r="XB205">
            <v>0</v>
          </cell>
          <cell r="XC205">
            <v>0</v>
          </cell>
          <cell r="XD205">
            <v>0</v>
          </cell>
          <cell r="XE205">
            <v>0</v>
          </cell>
          <cell r="XF205">
            <v>0</v>
          </cell>
          <cell r="XG205">
            <v>0</v>
          </cell>
          <cell r="XH205">
            <v>0</v>
          </cell>
          <cell r="XI205">
            <v>0</v>
          </cell>
          <cell r="XJ205">
            <v>0</v>
          </cell>
          <cell r="XK205">
            <v>7</v>
          </cell>
          <cell r="XL205">
            <v>7</v>
          </cell>
          <cell r="XM205">
            <v>5</v>
          </cell>
          <cell r="XN205">
            <v>19</v>
          </cell>
          <cell r="XO205">
            <v>0</v>
          </cell>
          <cell r="XP205">
            <v>0</v>
          </cell>
          <cell r="XQ205">
            <v>0</v>
          </cell>
          <cell r="XR205">
            <v>0</v>
          </cell>
          <cell r="XS205">
            <v>0</v>
          </cell>
          <cell r="XT205">
            <v>0</v>
          </cell>
          <cell r="XU205">
            <v>0</v>
          </cell>
          <cell r="XV205">
            <v>0</v>
          </cell>
          <cell r="XW205">
            <v>3</v>
          </cell>
          <cell r="XX205">
            <v>3</v>
          </cell>
          <cell r="XY205">
            <v>3</v>
          </cell>
          <cell r="XZ205">
            <v>9</v>
          </cell>
          <cell r="YA205">
            <v>0</v>
          </cell>
          <cell r="YB205">
            <v>0</v>
          </cell>
          <cell r="YC205">
            <v>0</v>
          </cell>
          <cell r="YD205">
            <v>0</v>
          </cell>
          <cell r="YE205">
            <v>0</v>
          </cell>
          <cell r="YF205">
            <v>38</v>
          </cell>
          <cell r="YG205">
            <v>1</v>
          </cell>
          <cell r="YH205">
            <v>1</v>
          </cell>
          <cell r="YI205">
            <v>1</v>
          </cell>
          <cell r="YJ205">
            <v>1</v>
          </cell>
          <cell r="YL205">
            <v>1</v>
          </cell>
          <cell r="YM205" t="str">
            <v>A</v>
          </cell>
          <cell r="YN205">
            <v>1</v>
          </cell>
          <cell r="YO205">
            <v>0</v>
          </cell>
          <cell r="YP205">
            <v>1</v>
          </cell>
        </row>
        <row r="206">
          <cell r="B206" t="str">
            <v>LANSIUS BERTO ARITONANG</v>
          </cell>
          <cell r="C206">
            <v>183258</v>
          </cell>
          <cell r="D206">
            <v>13</v>
          </cell>
          <cell r="E206" t="str">
            <v xml:space="preserve">KRISTEN </v>
          </cell>
          <cell r="F206" t="str">
            <v>PHL</v>
          </cell>
          <cell r="G206" t="str">
            <v>PREPAID</v>
          </cell>
          <cell r="J206">
            <v>21240796</v>
          </cell>
          <cell r="K206">
            <v>570439</v>
          </cell>
          <cell r="L206" t="str">
            <v>LAKI-LAKI</v>
          </cell>
          <cell r="M206" t="str">
            <v>AGENT PREPAID</v>
          </cell>
          <cell r="N206" t="str">
            <v>IIN TARINAH</v>
          </cell>
          <cell r="O206" t="str">
            <v>AAN YANUAR</v>
          </cell>
          <cell r="Q206">
            <v>0.35555555555555562</v>
          </cell>
          <cell r="R206">
            <v>52</v>
          </cell>
          <cell r="S206" t="str">
            <v>H</v>
          </cell>
          <cell r="AB206">
            <v>0.37569444444444439</v>
          </cell>
          <cell r="AC206">
            <v>68</v>
          </cell>
          <cell r="AD206" t="str">
            <v>TDT</v>
          </cell>
          <cell r="AE206" t="str">
            <v>YUDHA SENA WIJAYA</v>
          </cell>
          <cell r="AM206">
            <v>0.35902777777777761</v>
          </cell>
          <cell r="AN206">
            <v>58</v>
          </cell>
          <cell r="AO206" t="str">
            <v>H</v>
          </cell>
          <cell r="AX206">
            <v>0</v>
          </cell>
          <cell r="AZ206" t="str">
            <v>LL</v>
          </cell>
          <cell r="BI206">
            <v>0.18124999999999991</v>
          </cell>
          <cell r="BK206" t="str">
            <v>LM</v>
          </cell>
          <cell r="BT206">
            <v>0.37986111111111109</v>
          </cell>
          <cell r="BU206">
            <v>54</v>
          </cell>
          <cell r="BV206" t="str">
            <v>H</v>
          </cell>
          <cell r="CE206">
            <v>0.37569444444444444</v>
          </cell>
          <cell r="CF206">
            <v>60</v>
          </cell>
          <cell r="CG206" t="str">
            <v>H</v>
          </cell>
          <cell r="CP206">
            <v>0.37569444444444433</v>
          </cell>
          <cell r="CQ206">
            <v>82</v>
          </cell>
          <cell r="CR206" t="str">
            <v>H</v>
          </cell>
          <cell r="DA206">
            <v>0.37569444444444444</v>
          </cell>
          <cell r="DB206">
            <v>84</v>
          </cell>
          <cell r="DC206" t="str">
            <v>H</v>
          </cell>
          <cell r="DL206">
            <v>0</v>
          </cell>
          <cell r="DN206" t="str">
            <v>LL</v>
          </cell>
          <cell r="DW206">
            <v>0.18888888888888877</v>
          </cell>
          <cell r="DY206" t="str">
            <v>LM</v>
          </cell>
          <cell r="EH206">
            <v>0.37916666666666676</v>
          </cell>
          <cell r="EI206">
            <v>52</v>
          </cell>
          <cell r="EJ206" t="str">
            <v>H</v>
          </cell>
          <cell r="ES206">
            <v>0.375</v>
          </cell>
          <cell r="ET206">
            <v>56</v>
          </cell>
          <cell r="EU206" t="str">
            <v>H</v>
          </cell>
          <cell r="FD206">
            <v>0.37499999999999994</v>
          </cell>
          <cell r="FE206">
            <v>68</v>
          </cell>
          <cell r="FF206" t="str">
            <v>H</v>
          </cell>
          <cell r="FO206">
            <v>0.375</v>
          </cell>
          <cell r="FP206">
            <v>82</v>
          </cell>
          <cell r="FQ206" t="str">
            <v>H</v>
          </cell>
          <cell r="FZ206">
            <v>0</v>
          </cell>
          <cell r="GB206" t="str">
            <v>LL</v>
          </cell>
          <cell r="GK206">
            <v>0</v>
          </cell>
          <cell r="GM206" t="str">
            <v>LL</v>
          </cell>
          <cell r="GV206">
            <v>0.3798611111111112</v>
          </cell>
          <cell r="GW206">
            <v>52</v>
          </cell>
          <cell r="GX206" t="str">
            <v>H</v>
          </cell>
          <cell r="HG206">
            <v>0</v>
          </cell>
          <cell r="HI206" t="str">
            <v>S</v>
          </cell>
          <cell r="HL206" t="str">
            <v>PUSING</v>
          </cell>
          <cell r="HR206">
            <v>0</v>
          </cell>
          <cell r="HT206" t="str">
            <v>S</v>
          </cell>
          <cell r="HW206" t="str">
            <v>DEMAM</v>
          </cell>
          <cell r="IC206">
            <v>0</v>
          </cell>
          <cell r="IE206" t="str">
            <v>LL</v>
          </cell>
          <cell r="IN206">
            <v>0</v>
          </cell>
          <cell r="IP206" t="str">
            <v>LL</v>
          </cell>
          <cell r="JF206">
            <v>0.41875000000000007</v>
          </cell>
          <cell r="JG206">
            <v>52</v>
          </cell>
          <cell r="JH206" t="str">
            <v>H</v>
          </cell>
          <cell r="JQ206">
            <v>0.37916666666666665</v>
          </cell>
          <cell r="JR206">
            <v>58</v>
          </cell>
          <cell r="JS206" t="str">
            <v>H</v>
          </cell>
          <cell r="KB206">
            <v>0.375</v>
          </cell>
          <cell r="KC206">
            <v>60</v>
          </cell>
          <cell r="KD206" t="str">
            <v>H</v>
          </cell>
          <cell r="KM206">
            <v>0.37708333333333327</v>
          </cell>
          <cell r="KN206">
            <v>68</v>
          </cell>
          <cell r="KO206" t="str">
            <v>H</v>
          </cell>
          <cell r="KX206">
            <v>0</v>
          </cell>
          <cell r="KZ206" t="str">
            <v>LL</v>
          </cell>
          <cell r="LI206">
            <v>0.42083333333333328</v>
          </cell>
          <cell r="LJ206">
            <v>56</v>
          </cell>
          <cell r="LK206" t="str">
            <v>H</v>
          </cell>
          <cell r="NB206">
            <v>52</v>
          </cell>
          <cell r="NC206">
            <v>68</v>
          </cell>
          <cell r="ND206">
            <v>58</v>
          </cell>
          <cell r="NE206">
            <v>0</v>
          </cell>
          <cell r="NF206">
            <v>0</v>
          </cell>
          <cell r="NG206">
            <v>54</v>
          </cell>
          <cell r="NH206">
            <v>60</v>
          </cell>
          <cell r="NI206">
            <v>82</v>
          </cell>
          <cell r="NJ206">
            <v>84</v>
          </cell>
          <cell r="NK206">
            <v>0</v>
          </cell>
          <cell r="NL206">
            <v>0</v>
          </cell>
          <cell r="NM206">
            <v>52</v>
          </cell>
          <cell r="NN206">
            <v>56</v>
          </cell>
          <cell r="NO206">
            <v>68</v>
          </cell>
          <cell r="NP206">
            <v>82</v>
          </cell>
          <cell r="NQ206">
            <v>0</v>
          </cell>
          <cell r="NR206">
            <v>0</v>
          </cell>
          <cell r="NS206">
            <v>52</v>
          </cell>
          <cell r="NT206">
            <v>0</v>
          </cell>
          <cell r="NU206">
            <v>0</v>
          </cell>
          <cell r="NV206">
            <v>0</v>
          </cell>
          <cell r="NW206">
            <v>0</v>
          </cell>
          <cell r="NX206">
            <v>52</v>
          </cell>
          <cell r="NY206">
            <v>58</v>
          </cell>
          <cell r="NZ206">
            <v>60</v>
          </cell>
          <cell r="OA206">
            <v>68</v>
          </cell>
          <cell r="OB206">
            <v>0</v>
          </cell>
          <cell r="OC206">
            <v>56</v>
          </cell>
          <cell r="OD206">
            <v>0</v>
          </cell>
          <cell r="OE206">
            <v>0</v>
          </cell>
          <cell r="OF206">
            <v>0</v>
          </cell>
          <cell r="OH206" t="str">
            <v>H</v>
          </cell>
          <cell r="OI206" t="str">
            <v>TDT</v>
          </cell>
          <cell r="OJ206" t="str">
            <v>H</v>
          </cell>
          <cell r="OK206" t="str">
            <v>LL</v>
          </cell>
          <cell r="OL206" t="str">
            <v>LM</v>
          </cell>
          <cell r="OM206" t="str">
            <v>H</v>
          </cell>
          <cell r="ON206" t="str">
            <v>H</v>
          </cell>
          <cell r="OO206" t="str">
            <v>H</v>
          </cell>
          <cell r="OP206" t="str">
            <v>H</v>
          </cell>
          <cell r="OQ206" t="str">
            <v>LL</v>
          </cell>
          <cell r="OR206" t="str">
            <v>LM</v>
          </cell>
          <cell r="OS206" t="str">
            <v>H</v>
          </cell>
          <cell r="OT206" t="str">
            <v>H</v>
          </cell>
          <cell r="OU206" t="str">
            <v>H</v>
          </cell>
          <cell r="OV206" t="str">
            <v>H</v>
          </cell>
          <cell r="OW206" t="str">
            <v>LL</v>
          </cell>
          <cell r="OX206" t="str">
            <v>LL</v>
          </cell>
          <cell r="OY206" t="str">
            <v>H</v>
          </cell>
          <cell r="OZ206" t="str">
            <v>S</v>
          </cell>
          <cell r="PA206" t="str">
            <v>S</v>
          </cell>
          <cell r="PB206" t="str">
            <v>LL</v>
          </cell>
          <cell r="PC206" t="str">
            <v>LL</v>
          </cell>
          <cell r="PD206" t="str">
            <v>H</v>
          </cell>
          <cell r="PE206" t="str">
            <v>H</v>
          </cell>
          <cell r="PF206" t="str">
            <v>H</v>
          </cell>
          <cell r="PG206" t="str">
            <v>H</v>
          </cell>
          <cell r="PH206" t="str">
            <v>LL</v>
          </cell>
          <cell r="PI206" t="str">
            <v>H</v>
          </cell>
          <cell r="PJ206">
            <v>0</v>
          </cell>
          <cell r="PK206">
            <v>0</v>
          </cell>
          <cell r="PL206">
            <v>0</v>
          </cell>
          <cell r="PN206">
            <v>0</v>
          </cell>
          <cell r="PO206" t="str">
            <v>YUDHA SENA WIJAYA</v>
          </cell>
          <cell r="PP206">
            <v>0</v>
          </cell>
          <cell r="PQ206">
            <v>0</v>
          </cell>
          <cell r="PR206">
            <v>0</v>
          </cell>
          <cell r="PS206">
            <v>0</v>
          </cell>
          <cell r="PT206">
            <v>0</v>
          </cell>
          <cell r="PU206">
            <v>0</v>
          </cell>
          <cell r="PV206">
            <v>0</v>
          </cell>
          <cell r="PW206">
            <v>0</v>
          </cell>
          <cell r="PX206">
            <v>0</v>
          </cell>
          <cell r="PY206">
            <v>0</v>
          </cell>
          <cell r="PZ206">
            <v>0</v>
          </cell>
          <cell r="QA206">
            <v>0</v>
          </cell>
          <cell r="QB206">
            <v>0</v>
          </cell>
          <cell r="QC206">
            <v>0</v>
          </cell>
          <cell r="QD206">
            <v>0</v>
          </cell>
          <cell r="QE206">
            <v>0</v>
          </cell>
          <cell r="QF206">
            <v>0</v>
          </cell>
          <cell r="QG206">
            <v>0</v>
          </cell>
          <cell r="QH206">
            <v>0</v>
          </cell>
          <cell r="QI206">
            <v>0</v>
          </cell>
          <cell r="QJ206">
            <v>0</v>
          </cell>
          <cell r="QK206">
            <v>0</v>
          </cell>
          <cell r="QL206">
            <v>0</v>
          </cell>
          <cell r="QM206">
            <v>0</v>
          </cell>
          <cell r="QN206">
            <v>0</v>
          </cell>
          <cell r="QO206">
            <v>0</v>
          </cell>
          <cell r="QP206">
            <v>0</v>
          </cell>
          <cell r="QQ206">
            <v>0</v>
          </cell>
          <cell r="QR206">
            <v>0</v>
          </cell>
          <cell r="QT206">
            <v>0</v>
          </cell>
          <cell r="QU206">
            <v>0</v>
          </cell>
          <cell r="QV206">
            <v>0</v>
          </cell>
          <cell r="QW206">
            <v>0</v>
          </cell>
          <cell r="QX206">
            <v>0</v>
          </cell>
          <cell r="QY206">
            <v>0</v>
          </cell>
          <cell r="QZ206">
            <v>0</v>
          </cell>
          <cell r="RA206">
            <v>0</v>
          </cell>
          <cell r="RB206">
            <v>0</v>
          </cell>
          <cell r="RC206">
            <v>0</v>
          </cell>
          <cell r="RD206">
            <v>0</v>
          </cell>
          <cell r="RE206">
            <v>0</v>
          </cell>
          <cell r="RF206">
            <v>0</v>
          </cell>
          <cell r="RG206">
            <v>0</v>
          </cell>
          <cell r="RH206">
            <v>0</v>
          </cell>
          <cell r="RI206">
            <v>0</v>
          </cell>
          <cell r="RJ206">
            <v>0</v>
          </cell>
          <cell r="RK206">
            <v>0</v>
          </cell>
          <cell r="RL206">
            <v>0</v>
          </cell>
          <cell r="RM206">
            <v>0</v>
          </cell>
          <cell r="RN206">
            <v>0</v>
          </cell>
          <cell r="RO206">
            <v>0</v>
          </cell>
          <cell r="RP206">
            <v>0</v>
          </cell>
          <cell r="RQ206">
            <v>0</v>
          </cell>
          <cell r="RR206">
            <v>0</v>
          </cell>
          <cell r="RS206">
            <v>0</v>
          </cell>
          <cell r="RT206">
            <v>0</v>
          </cell>
          <cell r="RU206">
            <v>0</v>
          </cell>
          <cell r="RV206">
            <v>0</v>
          </cell>
          <cell r="RW206">
            <v>0</v>
          </cell>
          <cell r="RX206">
            <v>0</v>
          </cell>
          <cell r="RZ206">
            <v>0.35555555555555562</v>
          </cell>
          <cell r="SA206">
            <v>0.37569444444444439</v>
          </cell>
          <cell r="SB206">
            <v>0.35902777777777761</v>
          </cell>
          <cell r="SC206">
            <v>0</v>
          </cell>
          <cell r="SD206">
            <v>0.18124999999999991</v>
          </cell>
          <cell r="SE206">
            <v>0.37986111111111109</v>
          </cell>
          <cell r="SF206">
            <v>0.37569444444444444</v>
          </cell>
          <cell r="SG206">
            <v>0.37569444444444433</v>
          </cell>
          <cell r="SH206">
            <v>0.37569444444444444</v>
          </cell>
          <cell r="SI206">
            <v>0</v>
          </cell>
          <cell r="SJ206">
            <v>0.18888888888888877</v>
          </cell>
          <cell r="SK206">
            <v>0.37916666666666676</v>
          </cell>
          <cell r="SL206">
            <v>0.375</v>
          </cell>
          <cell r="SM206">
            <v>0.37499999999999994</v>
          </cell>
          <cell r="SN206">
            <v>0.375</v>
          </cell>
          <cell r="SO206">
            <v>0</v>
          </cell>
          <cell r="SP206">
            <v>0</v>
          </cell>
          <cell r="SQ206">
            <v>0.3798611111111112</v>
          </cell>
          <cell r="SR206">
            <v>0</v>
          </cell>
          <cell r="SS206">
            <v>0</v>
          </cell>
          <cell r="ST206">
            <v>0</v>
          </cell>
          <cell r="SU206">
            <v>0</v>
          </cell>
          <cell r="SV206">
            <v>0.41875000000000007</v>
          </cell>
          <cell r="SW206">
            <v>0.37916666666666665</v>
          </cell>
          <cell r="SX206">
            <v>0.375</v>
          </cell>
          <cell r="SY206">
            <v>0.37708333333333327</v>
          </cell>
          <cell r="SZ206">
            <v>0</v>
          </cell>
          <cell r="TA206">
            <v>0.42083333333333328</v>
          </cell>
          <cell r="TB206">
            <v>0</v>
          </cell>
          <cell r="TC206">
            <v>0</v>
          </cell>
          <cell r="TD206">
            <v>0</v>
          </cell>
          <cell r="TF206">
            <v>0</v>
          </cell>
          <cell r="TG206">
            <v>0</v>
          </cell>
          <cell r="TH206">
            <v>0</v>
          </cell>
          <cell r="TI206">
            <v>0</v>
          </cell>
          <cell r="TJ206">
            <v>0</v>
          </cell>
          <cell r="TK206">
            <v>0</v>
          </cell>
          <cell r="TL206">
            <v>0</v>
          </cell>
          <cell r="TM206">
            <v>0</v>
          </cell>
          <cell r="TN206">
            <v>0</v>
          </cell>
          <cell r="TO206">
            <v>0</v>
          </cell>
          <cell r="TP206">
            <v>0</v>
          </cell>
          <cell r="TQ206">
            <v>0</v>
          </cell>
          <cell r="TR206">
            <v>0</v>
          </cell>
          <cell r="TS206">
            <v>0</v>
          </cell>
          <cell r="TT206">
            <v>0</v>
          </cell>
          <cell r="TU206">
            <v>0</v>
          </cell>
          <cell r="TV206">
            <v>0</v>
          </cell>
          <cell r="TW206">
            <v>0</v>
          </cell>
          <cell r="TX206">
            <v>0</v>
          </cell>
          <cell r="TY206">
            <v>0</v>
          </cell>
          <cell r="TZ206">
            <v>0</v>
          </cell>
          <cell r="UA206">
            <v>0</v>
          </cell>
          <cell r="UB206">
            <v>0</v>
          </cell>
          <cell r="UC206">
            <v>0</v>
          </cell>
          <cell r="UD206">
            <v>0</v>
          </cell>
          <cell r="UE206">
            <v>0</v>
          </cell>
          <cell r="UF206">
            <v>0</v>
          </cell>
          <cell r="UG206">
            <v>0</v>
          </cell>
          <cell r="UH206">
            <v>0</v>
          </cell>
          <cell r="UI206">
            <v>0</v>
          </cell>
          <cell r="UJ206">
            <v>0</v>
          </cell>
          <cell r="UL206">
            <v>0</v>
          </cell>
          <cell r="UM206">
            <v>0</v>
          </cell>
          <cell r="UN206">
            <v>0</v>
          </cell>
          <cell r="UO206">
            <v>0</v>
          </cell>
          <cell r="UP206">
            <v>0</v>
          </cell>
          <cell r="UQ206">
            <v>0</v>
          </cell>
          <cell r="UR206">
            <v>0</v>
          </cell>
          <cell r="US206">
            <v>0</v>
          </cell>
          <cell r="UT206">
            <v>0</v>
          </cell>
          <cell r="UU206">
            <v>0</v>
          </cell>
          <cell r="UV206">
            <v>0</v>
          </cell>
          <cell r="UW206">
            <v>0</v>
          </cell>
          <cell r="UX206">
            <v>0</v>
          </cell>
          <cell r="UY206">
            <v>0</v>
          </cell>
          <cell r="UZ206">
            <v>0</v>
          </cell>
          <cell r="VA206">
            <v>0</v>
          </cell>
          <cell r="VB206">
            <v>0</v>
          </cell>
          <cell r="VC206">
            <v>0</v>
          </cell>
          <cell r="VD206">
            <v>0</v>
          </cell>
          <cell r="VE206">
            <v>0</v>
          </cell>
          <cell r="VF206">
            <v>0</v>
          </cell>
          <cell r="VG206">
            <v>0</v>
          </cell>
          <cell r="VH206">
            <v>0</v>
          </cell>
          <cell r="VI206">
            <v>0</v>
          </cell>
          <cell r="VJ206">
            <v>0</v>
          </cell>
          <cell r="VK206">
            <v>0</v>
          </cell>
          <cell r="VL206">
            <v>0</v>
          </cell>
          <cell r="VM206">
            <v>0</v>
          </cell>
          <cell r="VN206">
            <v>0</v>
          </cell>
          <cell r="VO206">
            <v>0</v>
          </cell>
          <cell r="VP206">
            <v>0</v>
          </cell>
          <cell r="VR206">
            <v>19</v>
          </cell>
          <cell r="VS206">
            <v>28</v>
          </cell>
          <cell r="VT206">
            <v>17</v>
          </cell>
          <cell r="VU206">
            <v>17</v>
          </cell>
          <cell r="VV206">
            <v>9</v>
          </cell>
          <cell r="VW206">
            <v>2</v>
          </cell>
          <cell r="VX206">
            <v>0</v>
          </cell>
          <cell r="VY206">
            <v>2</v>
          </cell>
          <cell r="VZ206">
            <v>0</v>
          </cell>
          <cell r="WA206">
            <v>0</v>
          </cell>
          <cell r="WB206">
            <v>0</v>
          </cell>
          <cell r="WC206">
            <v>0</v>
          </cell>
          <cell r="WD206">
            <v>2</v>
          </cell>
          <cell r="WE206">
            <v>0</v>
          </cell>
          <cell r="WF206">
            <v>0</v>
          </cell>
          <cell r="WG206">
            <v>0</v>
          </cell>
          <cell r="WH206">
            <v>0</v>
          </cell>
          <cell r="WI206">
            <v>0</v>
          </cell>
          <cell r="WJ206">
            <v>0</v>
          </cell>
          <cell r="WK206">
            <v>0</v>
          </cell>
          <cell r="WL206">
            <v>0</v>
          </cell>
          <cell r="WM206">
            <v>0</v>
          </cell>
          <cell r="WN206">
            <v>0</v>
          </cell>
          <cell r="WO206">
            <v>17</v>
          </cell>
          <cell r="WP206">
            <v>2</v>
          </cell>
          <cell r="WQ206">
            <v>1</v>
          </cell>
          <cell r="WR206">
            <v>0</v>
          </cell>
          <cell r="WS206">
            <v>1</v>
          </cell>
          <cell r="WT206">
            <v>0</v>
          </cell>
          <cell r="WU206">
            <v>0</v>
          </cell>
          <cell r="WV206">
            <v>0</v>
          </cell>
          <cell r="WW206">
            <v>0</v>
          </cell>
          <cell r="WX206">
            <v>0</v>
          </cell>
          <cell r="WY206">
            <v>0</v>
          </cell>
          <cell r="WZ206">
            <v>0</v>
          </cell>
          <cell r="XA206">
            <v>0</v>
          </cell>
          <cell r="XB206">
            <v>0</v>
          </cell>
          <cell r="XC206">
            <v>0</v>
          </cell>
          <cell r="XD206">
            <v>0</v>
          </cell>
          <cell r="XE206">
            <v>0</v>
          </cell>
          <cell r="XF206">
            <v>0</v>
          </cell>
          <cell r="XG206">
            <v>0</v>
          </cell>
          <cell r="XH206">
            <v>0</v>
          </cell>
          <cell r="XI206">
            <v>0</v>
          </cell>
          <cell r="XJ206">
            <v>0</v>
          </cell>
          <cell r="XK206">
            <v>7</v>
          </cell>
          <cell r="XL206">
            <v>5</v>
          </cell>
          <cell r="XM206">
            <v>5</v>
          </cell>
          <cell r="XN206">
            <v>17</v>
          </cell>
          <cell r="XO206">
            <v>0</v>
          </cell>
          <cell r="XP206">
            <v>2</v>
          </cell>
          <cell r="XQ206">
            <v>0</v>
          </cell>
          <cell r="XR206">
            <v>2</v>
          </cell>
          <cell r="XS206">
            <v>0</v>
          </cell>
          <cell r="XT206">
            <v>0</v>
          </cell>
          <cell r="XU206">
            <v>0</v>
          </cell>
          <cell r="XV206">
            <v>0</v>
          </cell>
          <cell r="XW206">
            <v>2</v>
          </cell>
          <cell r="XX206">
            <v>2</v>
          </cell>
          <cell r="XY206">
            <v>2</v>
          </cell>
          <cell r="XZ206">
            <v>6</v>
          </cell>
          <cell r="YA206">
            <v>0</v>
          </cell>
          <cell r="YB206">
            <v>0</v>
          </cell>
          <cell r="YC206">
            <v>0</v>
          </cell>
          <cell r="YD206">
            <v>0</v>
          </cell>
          <cell r="YE206">
            <v>0</v>
          </cell>
          <cell r="YF206">
            <v>36</v>
          </cell>
          <cell r="YG206">
            <v>1</v>
          </cell>
          <cell r="YH206">
            <v>0.77777777777777779</v>
          </cell>
          <cell r="YI206">
            <v>1</v>
          </cell>
          <cell r="YJ206">
            <v>0.89473684210526316</v>
          </cell>
          <cell r="YL206">
            <v>0.875</v>
          </cell>
          <cell r="YM206" t="str">
            <v>A</v>
          </cell>
          <cell r="YN206">
            <v>0.875</v>
          </cell>
          <cell r="YO206">
            <v>2</v>
          </cell>
          <cell r="YP206">
            <v>0.89473684210526316</v>
          </cell>
        </row>
        <row r="207">
          <cell r="B207" t="str">
            <v>YUDHA SENA WIJAYA</v>
          </cell>
          <cell r="C207">
            <v>183262</v>
          </cell>
          <cell r="D207">
            <v>13</v>
          </cell>
          <cell r="E207" t="str">
            <v>ISLAM</v>
          </cell>
          <cell r="F207" t="str">
            <v>PHL</v>
          </cell>
          <cell r="G207" t="str">
            <v>PREPAID</v>
          </cell>
          <cell r="J207">
            <v>21240798</v>
          </cell>
          <cell r="K207">
            <v>570441</v>
          </cell>
          <cell r="L207" t="str">
            <v>LAKI-LAKI</v>
          </cell>
          <cell r="M207" t="str">
            <v>AGENT PREPAID</v>
          </cell>
          <cell r="N207" t="str">
            <v>ANGGITA SITI NUR MARFUAH</v>
          </cell>
          <cell r="O207" t="str">
            <v>AAN YANUAR</v>
          </cell>
          <cell r="Q207">
            <v>0.375</v>
          </cell>
          <cell r="R207">
            <v>60</v>
          </cell>
          <cell r="S207" t="str">
            <v>H</v>
          </cell>
          <cell r="AB207">
            <v>0.375</v>
          </cell>
          <cell r="AC207">
            <v>58</v>
          </cell>
          <cell r="AD207" t="str">
            <v>TDP</v>
          </cell>
          <cell r="AE207" t="str">
            <v>LANSIUS BERTO ARITONANG</v>
          </cell>
          <cell r="AF207" t="str">
            <v>KETEPATAN LOGIN</v>
          </cell>
          <cell r="AM207">
            <v>0</v>
          </cell>
          <cell r="AO207" t="str">
            <v>LL</v>
          </cell>
          <cell r="AX207">
            <v>0.38680555555555562</v>
          </cell>
          <cell r="AY207">
            <v>56</v>
          </cell>
          <cell r="AZ207" t="str">
            <v>H</v>
          </cell>
          <cell r="BI207">
            <v>0.41736111111111107</v>
          </cell>
          <cell r="BJ207">
            <v>58</v>
          </cell>
          <cell r="BK207" t="str">
            <v>H</v>
          </cell>
          <cell r="BT207">
            <v>0.37569444444444433</v>
          </cell>
          <cell r="BU207">
            <v>82</v>
          </cell>
          <cell r="BV207" t="str">
            <v>H</v>
          </cell>
          <cell r="CE207">
            <v>0.37013888888888891</v>
          </cell>
          <cell r="CF207">
            <v>84</v>
          </cell>
          <cell r="CG207" t="str">
            <v>H</v>
          </cell>
          <cell r="CP207">
            <v>0</v>
          </cell>
          <cell r="CR207" t="str">
            <v>LL</v>
          </cell>
          <cell r="DA207">
            <v>0.17847222222222214</v>
          </cell>
          <cell r="DC207" t="str">
            <v>LM</v>
          </cell>
          <cell r="DL207">
            <v>0.38472222222222219</v>
          </cell>
          <cell r="DM207">
            <v>56</v>
          </cell>
          <cell r="DN207" t="str">
            <v>H</v>
          </cell>
          <cell r="DW207">
            <v>0.36944444444444435</v>
          </cell>
          <cell r="DX207">
            <v>58</v>
          </cell>
          <cell r="DY207" t="str">
            <v>H</v>
          </cell>
          <cell r="EH207">
            <v>0.37569444444444439</v>
          </cell>
          <cell r="EI207">
            <v>68</v>
          </cell>
          <cell r="EJ207" t="str">
            <v>H</v>
          </cell>
          <cell r="ES207">
            <v>0.37013888888888891</v>
          </cell>
          <cell r="ET207">
            <v>84</v>
          </cell>
          <cell r="EU207" t="str">
            <v>H</v>
          </cell>
          <cell r="FD207">
            <v>0</v>
          </cell>
          <cell r="FF207" t="str">
            <v>LL</v>
          </cell>
          <cell r="FO207">
            <v>0</v>
          </cell>
          <cell r="FQ207" t="str">
            <v>LL</v>
          </cell>
          <cell r="FZ207">
            <v>0.37638888888888899</v>
          </cell>
          <cell r="GA207">
            <v>58</v>
          </cell>
          <cell r="GB207" t="str">
            <v>H</v>
          </cell>
          <cell r="GK207">
            <v>0.3618055555555556</v>
          </cell>
          <cell r="GL207">
            <v>60</v>
          </cell>
          <cell r="GM207" t="str">
            <v>H</v>
          </cell>
          <cell r="GV207">
            <v>0.37638888888888883</v>
          </cell>
          <cell r="GW207">
            <v>68</v>
          </cell>
          <cell r="GX207" t="str">
            <v>H</v>
          </cell>
          <cell r="HG207">
            <v>0</v>
          </cell>
          <cell r="HI207" t="str">
            <v>LL</v>
          </cell>
          <cell r="HR207">
            <v>0</v>
          </cell>
          <cell r="HT207" t="str">
            <v>LL</v>
          </cell>
          <cell r="IC207">
            <v>0.375</v>
          </cell>
          <cell r="ID207">
            <v>58</v>
          </cell>
          <cell r="IE207" t="str">
            <v>H</v>
          </cell>
          <cell r="IN207">
            <v>0.41736111111111118</v>
          </cell>
          <cell r="IO207">
            <v>60</v>
          </cell>
          <cell r="IP207" t="str">
            <v>TDP</v>
          </cell>
          <cell r="IQ207" t="str">
            <v>AGUNG PURWANDI</v>
          </cell>
          <cell r="IR207" t="str">
            <v>QA SCORE</v>
          </cell>
          <cell r="JF207">
            <v>0</v>
          </cell>
          <cell r="JH207" t="str">
            <v>LL</v>
          </cell>
          <cell r="JQ207">
            <v>0</v>
          </cell>
          <cell r="JS207" t="str">
            <v>LL</v>
          </cell>
          <cell r="KB207">
            <v>0.375</v>
          </cell>
          <cell r="KC207">
            <v>52</v>
          </cell>
          <cell r="KD207" t="str">
            <v>H</v>
          </cell>
          <cell r="KM207">
            <v>0.41736111111111107</v>
          </cell>
          <cell r="KN207">
            <v>56</v>
          </cell>
          <cell r="KO207" t="str">
            <v>H</v>
          </cell>
          <cell r="KX207">
            <v>0.37777777777777766</v>
          </cell>
          <cell r="KY207">
            <v>82</v>
          </cell>
          <cell r="KZ207" t="str">
            <v>H</v>
          </cell>
          <cell r="LI207">
            <v>0.41666666666666663</v>
          </cell>
          <cell r="LJ207">
            <v>84</v>
          </cell>
          <cell r="LK207" t="str">
            <v>H</v>
          </cell>
          <cell r="NB207">
            <v>60</v>
          </cell>
          <cell r="NC207">
            <v>58</v>
          </cell>
          <cell r="ND207">
            <v>0</v>
          </cell>
          <cell r="NE207">
            <v>56</v>
          </cell>
          <cell r="NF207">
            <v>58</v>
          </cell>
          <cell r="NG207">
            <v>82</v>
          </cell>
          <cell r="NH207">
            <v>84</v>
          </cell>
          <cell r="NI207">
            <v>0</v>
          </cell>
          <cell r="NJ207">
            <v>0</v>
          </cell>
          <cell r="NK207">
            <v>56</v>
          </cell>
          <cell r="NL207">
            <v>58</v>
          </cell>
          <cell r="NM207">
            <v>68</v>
          </cell>
          <cell r="NN207">
            <v>84</v>
          </cell>
          <cell r="NO207">
            <v>0</v>
          </cell>
          <cell r="NP207">
            <v>0</v>
          </cell>
          <cell r="NQ207">
            <v>58</v>
          </cell>
          <cell r="NR207">
            <v>60</v>
          </cell>
          <cell r="NS207">
            <v>68</v>
          </cell>
          <cell r="NT207">
            <v>0</v>
          </cell>
          <cell r="NU207">
            <v>0</v>
          </cell>
          <cell r="NV207">
            <v>58</v>
          </cell>
          <cell r="NW207">
            <v>60</v>
          </cell>
          <cell r="NX207">
            <v>0</v>
          </cell>
          <cell r="NY207">
            <v>0</v>
          </cell>
          <cell r="NZ207">
            <v>52</v>
          </cell>
          <cell r="OA207">
            <v>56</v>
          </cell>
          <cell r="OB207">
            <v>82</v>
          </cell>
          <cell r="OC207">
            <v>84</v>
          </cell>
          <cell r="OD207">
            <v>0</v>
          </cell>
          <cell r="OE207">
            <v>0</v>
          </cell>
          <cell r="OF207">
            <v>0</v>
          </cell>
          <cell r="OH207" t="str">
            <v>H</v>
          </cell>
          <cell r="OI207" t="str">
            <v>TDP</v>
          </cell>
          <cell r="OJ207" t="str">
            <v>LL</v>
          </cell>
          <cell r="OK207" t="str">
            <v>H</v>
          </cell>
          <cell r="OL207" t="str">
            <v>H</v>
          </cell>
          <cell r="OM207" t="str">
            <v>H</v>
          </cell>
          <cell r="ON207" t="str">
            <v>H</v>
          </cell>
          <cell r="OO207" t="str">
            <v>LL</v>
          </cell>
          <cell r="OP207" t="str">
            <v>LM</v>
          </cell>
          <cell r="OQ207" t="str">
            <v>H</v>
          </cell>
          <cell r="OR207" t="str">
            <v>H</v>
          </cell>
          <cell r="OS207" t="str">
            <v>H</v>
          </cell>
          <cell r="OT207" t="str">
            <v>H</v>
          </cell>
          <cell r="OU207" t="str">
            <v>LL</v>
          </cell>
          <cell r="OV207" t="str">
            <v>LL</v>
          </cell>
          <cell r="OW207" t="str">
            <v>H</v>
          </cell>
          <cell r="OX207" t="str">
            <v>H</v>
          </cell>
          <cell r="OY207" t="str">
            <v>H</v>
          </cell>
          <cell r="OZ207" t="str">
            <v>LL</v>
          </cell>
          <cell r="PA207" t="str">
            <v>LL</v>
          </cell>
          <cell r="PB207" t="str">
            <v>H</v>
          </cell>
          <cell r="PC207" t="str">
            <v>TDP</v>
          </cell>
          <cell r="PD207" t="str">
            <v>LL</v>
          </cell>
          <cell r="PE207" t="str">
            <v>LL</v>
          </cell>
          <cell r="PF207" t="str">
            <v>H</v>
          </cell>
          <cell r="PG207" t="str">
            <v>H</v>
          </cell>
          <cell r="PH207" t="str">
            <v>H</v>
          </cell>
          <cell r="PI207" t="str">
            <v>H</v>
          </cell>
          <cell r="PJ207">
            <v>0</v>
          </cell>
          <cell r="PK207">
            <v>0</v>
          </cell>
          <cell r="PL207">
            <v>0</v>
          </cell>
          <cell r="PN207">
            <v>0</v>
          </cell>
          <cell r="PO207" t="str">
            <v>LANSIUS BERTO ARITONANG</v>
          </cell>
          <cell r="PP207">
            <v>0</v>
          </cell>
          <cell r="PQ207">
            <v>0</v>
          </cell>
          <cell r="PR207">
            <v>0</v>
          </cell>
          <cell r="PS207">
            <v>0</v>
          </cell>
          <cell r="PT207">
            <v>0</v>
          </cell>
          <cell r="PU207">
            <v>0</v>
          </cell>
          <cell r="PV207">
            <v>0</v>
          </cell>
          <cell r="PW207">
            <v>0</v>
          </cell>
          <cell r="PX207">
            <v>0</v>
          </cell>
          <cell r="PY207">
            <v>0</v>
          </cell>
          <cell r="PZ207">
            <v>0</v>
          </cell>
          <cell r="QA207">
            <v>0</v>
          </cell>
          <cell r="QB207">
            <v>0</v>
          </cell>
          <cell r="QC207">
            <v>0</v>
          </cell>
          <cell r="QD207">
            <v>0</v>
          </cell>
          <cell r="QE207">
            <v>0</v>
          </cell>
          <cell r="QF207">
            <v>0</v>
          </cell>
          <cell r="QG207">
            <v>0</v>
          </cell>
          <cell r="QH207">
            <v>0</v>
          </cell>
          <cell r="QI207" t="str">
            <v>AGUNG PURWANDI</v>
          </cell>
          <cell r="QJ207">
            <v>0</v>
          </cell>
          <cell r="QK207">
            <v>0</v>
          </cell>
          <cell r="QL207">
            <v>0</v>
          </cell>
          <cell r="QM207">
            <v>0</v>
          </cell>
          <cell r="QN207">
            <v>0</v>
          </cell>
          <cell r="QO207">
            <v>0</v>
          </cell>
          <cell r="QP207">
            <v>0</v>
          </cell>
          <cell r="QQ207">
            <v>0</v>
          </cell>
          <cell r="QR207">
            <v>0</v>
          </cell>
          <cell r="QT207">
            <v>0</v>
          </cell>
          <cell r="QU207" t="str">
            <v>KETEPATAN LOGIN</v>
          </cell>
          <cell r="QV207">
            <v>0</v>
          </cell>
          <cell r="QW207">
            <v>0</v>
          </cell>
          <cell r="QX207">
            <v>0</v>
          </cell>
          <cell r="QY207">
            <v>0</v>
          </cell>
          <cell r="QZ207">
            <v>0</v>
          </cell>
          <cell r="RA207">
            <v>0</v>
          </cell>
          <cell r="RB207">
            <v>0</v>
          </cell>
          <cell r="RC207">
            <v>0</v>
          </cell>
          <cell r="RD207">
            <v>0</v>
          </cell>
          <cell r="RE207">
            <v>0</v>
          </cell>
          <cell r="RF207">
            <v>0</v>
          </cell>
          <cell r="RG207">
            <v>0</v>
          </cell>
          <cell r="RH207">
            <v>0</v>
          </cell>
          <cell r="RI207">
            <v>0</v>
          </cell>
          <cell r="RJ207">
            <v>0</v>
          </cell>
          <cell r="RK207">
            <v>0</v>
          </cell>
          <cell r="RL207">
            <v>0</v>
          </cell>
          <cell r="RM207">
            <v>0</v>
          </cell>
          <cell r="RN207">
            <v>0</v>
          </cell>
          <cell r="RO207" t="str">
            <v>QA SCORE</v>
          </cell>
          <cell r="RP207">
            <v>0</v>
          </cell>
          <cell r="RQ207">
            <v>0</v>
          </cell>
          <cell r="RR207">
            <v>0</v>
          </cell>
          <cell r="RS207">
            <v>0</v>
          </cell>
          <cell r="RT207">
            <v>0</v>
          </cell>
          <cell r="RU207">
            <v>0</v>
          </cell>
          <cell r="RV207">
            <v>0</v>
          </cell>
          <cell r="RW207">
            <v>0</v>
          </cell>
          <cell r="RX207">
            <v>0</v>
          </cell>
          <cell r="RZ207">
            <v>0.375</v>
          </cell>
          <cell r="SA207">
            <v>0.375</v>
          </cell>
          <cell r="SB207">
            <v>0</v>
          </cell>
          <cell r="SC207">
            <v>0.38680555555555562</v>
          </cell>
          <cell r="SD207">
            <v>0.41736111111111107</v>
          </cell>
          <cell r="SE207">
            <v>0.37569444444444433</v>
          </cell>
          <cell r="SF207">
            <v>0.37013888888888891</v>
          </cell>
          <cell r="SG207">
            <v>0</v>
          </cell>
          <cell r="SH207">
            <v>0.17847222222222214</v>
          </cell>
          <cell r="SI207">
            <v>0.38472222222222219</v>
          </cell>
          <cell r="SJ207">
            <v>0.36944444444444435</v>
          </cell>
          <cell r="SK207">
            <v>0.37569444444444439</v>
          </cell>
          <cell r="SL207">
            <v>0.37013888888888891</v>
          </cell>
          <cell r="SM207">
            <v>0</v>
          </cell>
          <cell r="SN207">
            <v>0</v>
          </cell>
          <cell r="SO207">
            <v>0.37638888888888899</v>
          </cell>
          <cell r="SP207">
            <v>0.3618055555555556</v>
          </cell>
          <cell r="SQ207">
            <v>0.37638888888888883</v>
          </cell>
          <cell r="SR207">
            <v>0</v>
          </cell>
          <cell r="SS207">
            <v>0</v>
          </cell>
          <cell r="ST207">
            <v>0.375</v>
          </cell>
          <cell r="SU207">
            <v>0.41736111111111118</v>
          </cell>
          <cell r="SV207">
            <v>0</v>
          </cell>
          <cell r="SW207">
            <v>0</v>
          </cell>
          <cell r="SX207">
            <v>0.375</v>
          </cell>
          <cell r="SY207">
            <v>0.41736111111111107</v>
          </cell>
          <cell r="SZ207">
            <v>0.37777777777777766</v>
          </cell>
          <cell r="TA207">
            <v>0.41666666666666663</v>
          </cell>
          <cell r="TB207">
            <v>0</v>
          </cell>
          <cell r="TC207">
            <v>0</v>
          </cell>
          <cell r="TD207">
            <v>0</v>
          </cell>
          <cell r="TF207">
            <v>0</v>
          </cell>
          <cell r="TG207">
            <v>0</v>
          </cell>
          <cell r="TH207">
            <v>0</v>
          </cell>
          <cell r="TI207">
            <v>0</v>
          </cell>
          <cell r="TJ207">
            <v>0</v>
          </cell>
          <cell r="TK207">
            <v>0</v>
          </cell>
          <cell r="TL207">
            <v>0</v>
          </cell>
          <cell r="TM207">
            <v>0</v>
          </cell>
          <cell r="TN207">
            <v>0</v>
          </cell>
          <cell r="TO207">
            <v>0</v>
          </cell>
          <cell r="TP207">
            <v>0</v>
          </cell>
          <cell r="TQ207">
            <v>0</v>
          </cell>
          <cell r="TR207">
            <v>0</v>
          </cell>
          <cell r="TS207">
            <v>0</v>
          </cell>
          <cell r="TT207">
            <v>0</v>
          </cell>
          <cell r="TU207">
            <v>0</v>
          </cell>
          <cell r="TV207">
            <v>0</v>
          </cell>
          <cell r="TW207">
            <v>0</v>
          </cell>
          <cell r="TX207">
            <v>0</v>
          </cell>
          <cell r="TY207">
            <v>0</v>
          </cell>
          <cell r="TZ207">
            <v>0</v>
          </cell>
          <cell r="UA207">
            <v>0</v>
          </cell>
          <cell r="UB207">
            <v>0</v>
          </cell>
          <cell r="UC207">
            <v>0</v>
          </cell>
          <cell r="UD207">
            <v>0</v>
          </cell>
          <cell r="UE207">
            <v>0</v>
          </cell>
          <cell r="UF207">
            <v>0</v>
          </cell>
          <cell r="UG207">
            <v>0</v>
          </cell>
          <cell r="UH207">
            <v>0</v>
          </cell>
          <cell r="UI207">
            <v>0</v>
          </cell>
          <cell r="UJ207">
            <v>0</v>
          </cell>
          <cell r="UL207">
            <v>0</v>
          </cell>
          <cell r="UM207">
            <v>0</v>
          </cell>
          <cell r="UN207">
            <v>0</v>
          </cell>
          <cell r="UO207">
            <v>0</v>
          </cell>
          <cell r="UP207">
            <v>0</v>
          </cell>
          <cell r="UQ207">
            <v>0</v>
          </cell>
          <cell r="UR207">
            <v>0</v>
          </cell>
          <cell r="US207">
            <v>0</v>
          </cell>
          <cell r="UT207">
            <v>0</v>
          </cell>
          <cell r="UU207">
            <v>0</v>
          </cell>
          <cell r="UV207">
            <v>0</v>
          </cell>
          <cell r="UW207">
            <v>0</v>
          </cell>
          <cell r="UX207">
            <v>0</v>
          </cell>
          <cell r="UY207">
            <v>0</v>
          </cell>
          <cell r="UZ207">
            <v>0</v>
          </cell>
          <cell r="VA207">
            <v>0</v>
          </cell>
          <cell r="VB207">
            <v>0</v>
          </cell>
          <cell r="VC207">
            <v>0</v>
          </cell>
          <cell r="VD207">
            <v>0</v>
          </cell>
          <cell r="VE207">
            <v>0</v>
          </cell>
          <cell r="VF207">
            <v>0</v>
          </cell>
          <cell r="VG207">
            <v>0</v>
          </cell>
          <cell r="VH207">
            <v>0</v>
          </cell>
          <cell r="VI207">
            <v>0</v>
          </cell>
          <cell r="VJ207">
            <v>0</v>
          </cell>
          <cell r="VK207">
            <v>0</v>
          </cell>
          <cell r="VL207">
            <v>0</v>
          </cell>
          <cell r="VM207">
            <v>0</v>
          </cell>
          <cell r="VN207">
            <v>0</v>
          </cell>
          <cell r="VO207">
            <v>0</v>
          </cell>
          <cell r="VP207">
            <v>0</v>
          </cell>
          <cell r="VR207">
            <v>19</v>
          </cell>
          <cell r="VS207">
            <v>28</v>
          </cell>
          <cell r="VT207">
            <v>19</v>
          </cell>
          <cell r="VU207">
            <v>19</v>
          </cell>
          <cell r="VV207">
            <v>9</v>
          </cell>
          <cell r="VW207">
            <v>0</v>
          </cell>
          <cell r="VX207">
            <v>0</v>
          </cell>
          <cell r="VY207">
            <v>0</v>
          </cell>
          <cell r="VZ207">
            <v>0</v>
          </cell>
          <cell r="WA207">
            <v>0</v>
          </cell>
          <cell r="WB207">
            <v>0</v>
          </cell>
          <cell r="WC207">
            <v>0</v>
          </cell>
          <cell r="WD207">
            <v>0</v>
          </cell>
          <cell r="WE207">
            <v>0</v>
          </cell>
          <cell r="WF207">
            <v>0</v>
          </cell>
          <cell r="WG207">
            <v>0</v>
          </cell>
          <cell r="WH207">
            <v>0</v>
          </cell>
          <cell r="WI207">
            <v>0</v>
          </cell>
          <cell r="WJ207">
            <v>0</v>
          </cell>
          <cell r="WK207">
            <v>0</v>
          </cell>
          <cell r="WL207">
            <v>0</v>
          </cell>
          <cell r="WM207">
            <v>0</v>
          </cell>
          <cell r="WN207">
            <v>0</v>
          </cell>
          <cell r="WO207">
            <v>19</v>
          </cell>
          <cell r="WP207">
            <v>1</v>
          </cell>
          <cell r="WQ207">
            <v>0</v>
          </cell>
          <cell r="WR207">
            <v>2</v>
          </cell>
          <cell r="WS207">
            <v>2</v>
          </cell>
          <cell r="WT207">
            <v>0</v>
          </cell>
          <cell r="WU207">
            <v>0</v>
          </cell>
          <cell r="WV207">
            <v>0</v>
          </cell>
          <cell r="WW207">
            <v>0</v>
          </cell>
          <cell r="WX207">
            <v>0</v>
          </cell>
          <cell r="WY207">
            <v>2</v>
          </cell>
          <cell r="WZ207">
            <v>0</v>
          </cell>
          <cell r="XA207">
            <v>1</v>
          </cell>
          <cell r="XB207">
            <v>0</v>
          </cell>
          <cell r="XC207">
            <v>0</v>
          </cell>
          <cell r="XD207">
            <v>1</v>
          </cell>
          <cell r="XE207">
            <v>0</v>
          </cell>
          <cell r="XF207">
            <v>0</v>
          </cell>
          <cell r="XG207">
            <v>0</v>
          </cell>
          <cell r="XH207">
            <v>0</v>
          </cell>
          <cell r="XI207">
            <v>0</v>
          </cell>
          <cell r="XJ207">
            <v>2</v>
          </cell>
          <cell r="XK207">
            <v>7</v>
          </cell>
          <cell r="XL207">
            <v>6</v>
          </cell>
          <cell r="XM207">
            <v>6</v>
          </cell>
          <cell r="XN207">
            <v>19</v>
          </cell>
          <cell r="XO207">
            <v>0</v>
          </cell>
          <cell r="XP207">
            <v>0</v>
          </cell>
          <cell r="XQ207">
            <v>0</v>
          </cell>
          <cell r="XR207">
            <v>0</v>
          </cell>
          <cell r="XS207">
            <v>0</v>
          </cell>
          <cell r="XT207">
            <v>0</v>
          </cell>
          <cell r="XU207">
            <v>0</v>
          </cell>
          <cell r="XV207">
            <v>0</v>
          </cell>
          <cell r="XW207">
            <v>2</v>
          </cell>
          <cell r="XX207">
            <v>4</v>
          </cell>
          <cell r="XY207">
            <v>4</v>
          </cell>
          <cell r="XZ207">
            <v>10</v>
          </cell>
          <cell r="YA207">
            <v>0</v>
          </cell>
          <cell r="YB207">
            <v>0</v>
          </cell>
          <cell r="YC207">
            <v>0</v>
          </cell>
          <cell r="YD207">
            <v>0</v>
          </cell>
          <cell r="YE207">
            <v>0</v>
          </cell>
          <cell r="YF207">
            <v>38</v>
          </cell>
          <cell r="YG207">
            <v>1</v>
          </cell>
          <cell r="YH207">
            <v>1</v>
          </cell>
          <cell r="YI207">
            <v>1</v>
          </cell>
          <cell r="YJ207">
            <v>1</v>
          </cell>
          <cell r="YL207">
            <v>1</v>
          </cell>
          <cell r="YM207" t="str">
            <v>A</v>
          </cell>
          <cell r="YN207">
            <v>1</v>
          </cell>
          <cell r="YO207">
            <v>0</v>
          </cell>
          <cell r="YP207">
            <v>1</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O223"/>
  <sheetViews>
    <sheetView showGridLines="0" tabSelected="1" zoomScale="112" zoomScaleNormal="112" workbookViewId="0">
      <pane xSplit="3" ySplit="11" topLeftCell="D12" activePane="bottomRight" state="frozen"/>
      <selection pane="topRight" activeCell="D1" sqref="D1"/>
      <selection pane="bottomLeft" activeCell="A13" sqref="A13"/>
      <selection pane="bottomRight" activeCell="C16" sqref="C16"/>
    </sheetView>
  </sheetViews>
  <sheetFormatPr defaultRowHeight="15"/>
  <cols>
    <col min="1" max="1" width="5.28515625" customWidth="1"/>
    <col min="2" max="2" width="28.140625" bestFit="1" customWidth="1"/>
    <col min="3" max="8" width="9.140625" customWidth="1"/>
    <col min="9" max="9" width="22" customWidth="1"/>
    <col min="10" max="24" width="9.140625" customWidth="1"/>
    <col min="25" max="25" width="8" customWidth="1"/>
    <col min="26" max="26" width="9.140625" customWidth="1"/>
    <col min="27" max="27" width="5.7109375" customWidth="1"/>
    <col min="28" max="28" width="7" customWidth="1"/>
    <col min="29" max="29" width="8" customWidth="1"/>
    <col min="30" max="30" width="9.140625" customWidth="1"/>
    <col min="31" max="31" width="5.7109375" customWidth="1"/>
    <col min="32" max="32" width="7" customWidth="1"/>
    <col min="33" max="33" width="7.28515625" customWidth="1"/>
    <col min="34" max="34" width="8" customWidth="1"/>
    <col min="35" max="35" width="8.140625" customWidth="1"/>
    <col min="36" max="36" width="5.7109375" customWidth="1"/>
    <col min="37" max="37" width="7" customWidth="1"/>
    <col min="38" max="38" width="7.28515625" customWidth="1"/>
    <col min="39" max="39" width="8" customWidth="1"/>
    <col min="40" max="40" width="5.7109375" customWidth="1"/>
    <col min="41" max="41" width="7" customWidth="1"/>
    <col min="42" max="47" width="9.140625" customWidth="1"/>
    <col min="48" max="48" width="6.85546875" customWidth="1"/>
    <col min="49" max="49" width="7.85546875" customWidth="1"/>
    <col min="50" max="53" width="9.140625" customWidth="1"/>
    <col min="54" max="54" width="7.7109375" customWidth="1"/>
    <col min="55" max="56" width="9.140625" customWidth="1"/>
    <col min="57" max="57" width="5.85546875" customWidth="1"/>
    <col min="58" max="79" width="9.140625" customWidth="1"/>
    <col min="80" max="82" width="10" customWidth="1"/>
    <col min="83" max="83" width="7.85546875" customWidth="1"/>
    <col min="84" max="91" width="9.140625" customWidth="1"/>
    <col min="92" max="92" width="8" customWidth="1"/>
  </cols>
  <sheetData>
    <row r="1" spans="1:93" hidden="1">
      <c r="A1" s="1"/>
      <c r="B1" s="1"/>
      <c r="C1" s="2"/>
      <c r="D1" s="1"/>
      <c r="E1" s="1"/>
      <c r="F1" s="3"/>
      <c r="G1" s="4"/>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5"/>
      <c r="BT1" s="6"/>
      <c r="BU1" s="6"/>
      <c r="BV1" s="6"/>
      <c r="BW1" s="1"/>
      <c r="BX1" s="1"/>
      <c r="BY1" s="1"/>
      <c r="BZ1" s="1"/>
      <c r="CA1" s="1"/>
      <c r="CB1" s="1"/>
      <c r="CC1" s="1"/>
      <c r="CD1" s="1"/>
      <c r="CE1" s="1"/>
      <c r="CF1" s="1"/>
      <c r="CG1" s="1"/>
      <c r="CH1" s="1"/>
      <c r="CI1" s="1"/>
      <c r="CJ1" s="1"/>
      <c r="CK1" s="1"/>
      <c r="CL1" s="1"/>
      <c r="CM1" s="1"/>
      <c r="CN1" s="7"/>
    </row>
    <row r="2" spans="1:93" hidden="1">
      <c r="A2" s="1"/>
      <c r="B2" s="1" t="s">
        <v>0</v>
      </c>
      <c r="C2" s="2"/>
      <c r="D2" s="1"/>
      <c r="E2" s="1"/>
      <c r="F2" s="3"/>
      <c r="G2" s="4"/>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8"/>
      <c r="AU2" s="1"/>
      <c r="AV2" s="1"/>
      <c r="AW2" s="1"/>
      <c r="AX2" s="1"/>
      <c r="AY2" s="1"/>
      <c r="AZ2" s="1"/>
      <c r="BA2" s="1"/>
      <c r="BB2" s="1"/>
      <c r="BC2" s="1"/>
      <c r="BD2" s="1"/>
      <c r="BE2" s="1"/>
      <c r="BF2" s="1"/>
      <c r="BG2" s="1"/>
      <c r="BH2" s="1"/>
      <c r="BI2" s="1"/>
      <c r="BJ2" s="1"/>
      <c r="BK2" s="1"/>
      <c r="BL2" s="1"/>
      <c r="BM2" s="1"/>
      <c r="BN2" s="1"/>
      <c r="BO2" s="1"/>
      <c r="BP2" s="1"/>
      <c r="BQ2" s="1"/>
      <c r="BR2" s="1"/>
      <c r="BS2" s="5"/>
      <c r="BT2" s="6"/>
      <c r="BU2" s="6"/>
      <c r="BV2" s="6"/>
      <c r="BW2" s="1"/>
      <c r="BX2" s="1"/>
      <c r="BY2" s="1"/>
      <c r="BZ2" s="1"/>
      <c r="CA2" s="1"/>
      <c r="CB2" s="1"/>
      <c r="CC2" s="1"/>
      <c r="CD2" s="1"/>
      <c r="CE2" s="1"/>
      <c r="CF2" s="1"/>
      <c r="CG2" s="1"/>
      <c r="CH2" s="1"/>
      <c r="CI2" s="1"/>
      <c r="CJ2" s="1"/>
      <c r="CK2" s="1"/>
      <c r="CL2" s="1"/>
      <c r="CM2" s="1"/>
      <c r="CN2" s="7"/>
    </row>
    <row r="3" spans="1:93" hidden="1">
      <c r="A3" s="1"/>
      <c r="B3" s="1" t="s">
        <v>1</v>
      </c>
      <c r="C3" s="2"/>
      <c r="D3" s="1"/>
      <c r="E3" s="1"/>
      <c r="F3" s="3"/>
      <c r="G3" s="4"/>
      <c r="H3" s="1"/>
      <c r="I3" s="1"/>
      <c r="J3" s="1"/>
      <c r="K3" s="1"/>
      <c r="L3" s="1"/>
      <c r="M3" s="1"/>
      <c r="N3" s="1"/>
      <c r="O3" s="9"/>
      <c r="P3" s="9"/>
      <c r="Q3" s="9"/>
      <c r="R3" s="9"/>
      <c r="S3" s="9"/>
      <c r="T3" s="9"/>
      <c r="U3" s="9"/>
      <c r="V3" s="9"/>
      <c r="W3" s="1"/>
      <c r="X3" s="1"/>
      <c r="Y3" s="1"/>
      <c r="Z3" s="10"/>
      <c r="AA3" s="1"/>
      <c r="AB3" s="1"/>
      <c r="AC3" s="1"/>
      <c r="AD3" s="1"/>
      <c r="AE3" s="1"/>
      <c r="AF3" s="1"/>
      <c r="AG3" s="1"/>
      <c r="AH3" s="1"/>
      <c r="AI3" s="1"/>
      <c r="AJ3" s="1"/>
      <c r="AK3" s="1"/>
      <c r="AL3" s="1"/>
      <c r="AM3" s="1"/>
      <c r="AN3" s="1"/>
      <c r="AO3" s="1"/>
      <c r="AP3" s="1"/>
      <c r="AQ3" s="1"/>
      <c r="AR3" s="1"/>
      <c r="AS3" s="8"/>
      <c r="AT3" s="1"/>
      <c r="AU3" s="1"/>
      <c r="AV3" s="1"/>
      <c r="AW3" s="1"/>
      <c r="AX3" s="1"/>
      <c r="AY3" s="1"/>
      <c r="AZ3" s="1"/>
      <c r="BA3" s="1"/>
      <c r="BB3" s="1"/>
      <c r="BC3" s="1"/>
      <c r="BD3" s="1"/>
      <c r="BE3" s="1"/>
      <c r="BF3" s="1"/>
      <c r="BG3" s="1"/>
      <c r="BH3" s="1"/>
      <c r="BI3" s="1"/>
      <c r="BJ3" s="1"/>
      <c r="BK3" s="1"/>
      <c r="BL3" s="1"/>
      <c r="BM3" s="1"/>
      <c r="BN3" s="1"/>
      <c r="BO3" s="1"/>
      <c r="BP3" s="1"/>
      <c r="BQ3" s="1"/>
      <c r="BR3" s="1"/>
      <c r="BS3" s="5"/>
      <c r="BT3" s="6"/>
      <c r="BU3" s="6"/>
      <c r="BV3" s="6"/>
      <c r="BW3" s="1"/>
      <c r="BX3" s="11"/>
      <c r="BY3" s="1"/>
      <c r="BZ3" s="1"/>
      <c r="CA3" s="1"/>
      <c r="CB3" s="1"/>
      <c r="CC3" s="1"/>
      <c r="CD3" s="1"/>
      <c r="CE3" s="1"/>
      <c r="CF3" s="1"/>
      <c r="CG3" s="1"/>
      <c r="CH3" s="1"/>
      <c r="CI3" s="1"/>
      <c r="CJ3" s="1"/>
      <c r="CK3" s="1"/>
      <c r="CL3" s="1"/>
      <c r="CM3" s="1"/>
      <c r="CN3" s="7"/>
    </row>
    <row r="4" spans="1:93" hidden="1">
      <c r="A4" s="1"/>
      <c r="B4" s="1" t="s">
        <v>2</v>
      </c>
      <c r="C4" s="2"/>
      <c r="D4" s="1"/>
      <c r="E4" s="1"/>
      <c r="F4" s="3"/>
      <c r="G4" s="4"/>
      <c r="H4" s="1"/>
      <c r="I4" s="1"/>
      <c r="J4" s="1"/>
      <c r="K4" s="1"/>
      <c r="L4" s="1"/>
      <c r="M4" s="1"/>
      <c r="N4" s="1"/>
      <c r="O4" s="9"/>
      <c r="P4" s="9"/>
      <c r="Q4" s="9"/>
      <c r="R4" s="9"/>
      <c r="S4" s="9"/>
      <c r="T4" s="9"/>
      <c r="U4" s="9"/>
      <c r="V4" s="9"/>
      <c r="W4" s="1"/>
      <c r="X4" s="1"/>
      <c r="Y4" s="1"/>
      <c r="Z4" s="10"/>
      <c r="AA4" s="1"/>
      <c r="AB4" s="1"/>
      <c r="AC4" s="1"/>
      <c r="AD4" s="1"/>
      <c r="AE4" s="1"/>
      <c r="AF4" s="1"/>
      <c r="AG4" s="1"/>
      <c r="AH4" s="1"/>
      <c r="AI4" s="8"/>
      <c r="AJ4" s="1"/>
      <c r="AK4" s="1"/>
      <c r="AL4" s="1"/>
      <c r="AM4" s="1"/>
      <c r="AN4" s="1"/>
      <c r="AO4" s="1"/>
      <c r="AP4" s="1"/>
      <c r="AQ4" s="1"/>
      <c r="AR4" s="12"/>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5"/>
      <c r="BX4" s="6"/>
      <c r="BY4" s="6"/>
      <c r="BZ4" s="1"/>
      <c r="CA4" s="1"/>
      <c r="CB4" s="1"/>
      <c r="CC4" s="1"/>
      <c r="CD4" s="1"/>
      <c r="CE4" s="1"/>
      <c r="CF4" s="1"/>
      <c r="CG4" s="1"/>
      <c r="CH4" s="1"/>
      <c r="CI4" s="1"/>
      <c r="CJ4" s="1"/>
      <c r="CK4" s="1"/>
      <c r="CL4" s="1"/>
      <c r="CM4" s="1"/>
      <c r="CN4" s="7"/>
    </row>
    <row r="5" spans="1:93">
      <c r="A5" s="1"/>
      <c r="B5" s="1" t="s">
        <v>3</v>
      </c>
      <c r="C5" s="2"/>
      <c r="D5" s="1"/>
      <c r="E5" s="1"/>
      <c r="F5" s="3"/>
      <c r="G5" s="4"/>
      <c r="H5" s="1"/>
      <c r="I5" s="1"/>
      <c r="J5" s="1"/>
      <c r="K5" s="1"/>
      <c r="L5" s="1"/>
      <c r="M5" s="1"/>
      <c r="N5" s="1"/>
      <c r="O5" s="9"/>
      <c r="P5" s="9"/>
      <c r="Q5" s="9"/>
      <c r="R5" s="9"/>
      <c r="S5" s="9"/>
      <c r="T5" s="9"/>
      <c r="U5" s="9"/>
      <c r="V5" s="9"/>
      <c r="W5" s="1"/>
      <c r="X5" s="1"/>
      <c r="Y5" s="1"/>
      <c r="Z5" s="10"/>
      <c r="AA5" s="1"/>
      <c r="AB5" s="1"/>
      <c r="AC5" s="1"/>
      <c r="AD5" s="1"/>
      <c r="AE5" s="1"/>
      <c r="AF5" s="1"/>
      <c r="AG5" s="1"/>
      <c r="AH5" s="1"/>
      <c r="AI5" s="8"/>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7"/>
    </row>
    <row r="6" spans="1:93">
      <c r="A6" s="1"/>
      <c r="B6" s="1">
        <v>1</v>
      </c>
      <c r="C6" s="2">
        <v>2</v>
      </c>
      <c r="D6" s="1">
        <v>3</v>
      </c>
      <c r="E6" s="2">
        <v>4</v>
      </c>
      <c r="F6" s="1">
        <v>5</v>
      </c>
      <c r="G6" s="2">
        <v>6</v>
      </c>
      <c r="H6" s="1">
        <v>7</v>
      </c>
      <c r="I6" s="2">
        <v>8</v>
      </c>
      <c r="J6" s="1">
        <v>9</v>
      </c>
      <c r="K6" s="2">
        <v>10</v>
      </c>
      <c r="L6" s="1">
        <v>11</v>
      </c>
      <c r="M6" s="2">
        <v>12</v>
      </c>
      <c r="N6" s="1">
        <v>13</v>
      </c>
      <c r="O6" s="2">
        <v>14</v>
      </c>
      <c r="P6" s="1">
        <v>15</v>
      </c>
      <c r="Q6" s="2">
        <v>16</v>
      </c>
      <c r="R6" s="1">
        <v>17</v>
      </c>
      <c r="S6" s="2">
        <v>18</v>
      </c>
      <c r="T6" s="1">
        <v>19</v>
      </c>
      <c r="U6" s="2">
        <v>20</v>
      </c>
      <c r="V6" s="1">
        <v>21</v>
      </c>
      <c r="W6" s="2">
        <v>22</v>
      </c>
      <c r="X6" s="1">
        <v>23</v>
      </c>
      <c r="Y6" s="2">
        <v>24</v>
      </c>
      <c r="Z6" s="1">
        <v>25</v>
      </c>
      <c r="AA6" s="2">
        <v>26</v>
      </c>
      <c r="AB6" s="1">
        <v>27</v>
      </c>
      <c r="AC6" s="2">
        <v>28</v>
      </c>
      <c r="AD6" s="1">
        <v>29</v>
      </c>
      <c r="AE6" s="2">
        <v>30</v>
      </c>
      <c r="AF6" s="1">
        <v>31</v>
      </c>
      <c r="AG6" s="2">
        <v>32</v>
      </c>
      <c r="AH6" s="1">
        <v>33</v>
      </c>
      <c r="AI6" s="2">
        <v>34</v>
      </c>
      <c r="AJ6" s="1">
        <v>35</v>
      </c>
      <c r="AK6" s="2">
        <v>36</v>
      </c>
      <c r="AL6" s="1">
        <v>37</v>
      </c>
      <c r="AM6" s="2">
        <v>38</v>
      </c>
      <c r="AN6" s="1">
        <v>39</v>
      </c>
      <c r="AO6" s="2">
        <v>40</v>
      </c>
      <c r="AP6" s="1">
        <v>41</v>
      </c>
      <c r="AQ6" s="2">
        <v>42</v>
      </c>
      <c r="AR6" s="1">
        <v>43</v>
      </c>
      <c r="AS6" s="2">
        <v>44</v>
      </c>
      <c r="AT6" s="1">
        <v>45</v>
      </c>
      <c r="AU6" s="2">
        <v>46</v>
      </c>
      <c r="AV6" s="1">
        <v>47</v>
      </c>
      <c r="AW6" s="2">
        <v>48</v>
      </c>
      <c r="AX6" s="1">
        <v>49</v>
      </c>
      <c r="AY6" s="2">
        <v>50</v>
      </c>
      <c r="AZ6" s="1">
        <v>51</v>
      </c>
      <c r="BA6" s="2">
        <v>52</v>
      </c>
      <c r="BB6" s="1">
        <v>53</v>
      </c>
      <c r="BC6" s="2">
        <v>54</v>
      </c>
      <c r="BD6" s="1">
        <v>55</v>
      </c>
      <c r="BE6" s="2">
        <v>56</v>
      </c>
      <c r="BF6" s="1">
        <v>57</v>
      </c>
      <c r="BG6" s="2">
        <v>58</v>
      </c>
      <c r="BH6" s="1">
        <v>59</v>
      </c>
      <c r="BI6" s="2">
        <v>60</v>
      </c>
      <c r="BJ6" s="1">
        <v>61</v>
      </c>
      <c r="BK6" s="2">
        <v>62</v>
      </c>
      <c r="BL6" s="1">
        <v>63</v>
      </c>
      <c r="BM6" s="2">
        <v>64</v>
      </c>
      <c r="BN6" s="1">
        <v>65</v>
      </c>
      <c r="BO6" s="2">
        <v>66</v>
      </c>
      <c r="BP6" s="1">
        <v>67</v>
      </c>
      <c r="BQ6" s="2">
        <v>68</v>
      </c>
      <c r="BR6" s="1">
        <v>69</v>
      </c>
      <c r="BS6" s="2">
        <v>70</v>
      </c>
      <c r="BT6" s="1">
        <v>71</v>
      </c>
      <c r="BU6" s="2">
        <v>72</v>
      </c>
      <c r="BV6" s="1">
        <v>73</v>
      </c>
      <c r="BW6" s="2">
        <v>74</v>
      </c>
      <c r="BX6" s="1">
        <v>75</v>
      </c>
      <c r="BY6" s="2">
        <v>76</v>
      </c>
      <c r="BZ6" s="1">
        <v>77</v>
      </c>
      <c r="CA6" s="2">
        <v>78</v>
      </c>
      <c r="CB6" s="1">
        <v>79</v>
      </c>
      <c r="CC6" s="2">
        <v>80</v>
      </c>
      <c r="CD6" s="1">
        <v>81</v>
      </c>
      <c r="CE6" s="2">
        <v>82</v>
      </c>
      <c r="CF6" s="1">
        <v>83</v>
      </c>
      <c r="CG6" s="2">
        <v>84</v>
      </c>
      <c r="CH6" s="1">
        <v>85</v>
      </c>
      <c r="CI6" s="2">
        <v>86</v>
      </c>
      <c r="CJ6" s="1">
        <v>87</v>
      </c>
      <c r="CK6" s="2">
        <v>88</v>
      </c>
      <c r="CL6" s="1">
        <v>89</v>
      </c>
      <c r="CM6" s="2">
        <v>90</v>
      </c>
      <c r="CN6" s="1">
        <v>91</v>
      </c>
    </row>
    <row r="7" spans="1:93">
      <c r="A7" s="176" t="s">
        <v>4</v>
      </c>
      <c r="B7" s="176" t="s">
        <v>5</v>
      </c>
      <c r="C7" s="177" t="s">
        <v>6</v>
      </c>
      <c r="D7" s="178" t="s">
        <v>7</v>
      </c>
      <c r="E7" s="178" t="s">
        <v>8</v>
      </c>
      <c r="F7" s="179" t="s">
        <v>9</v>
      </c>
      <c r="G7" s="176" t="s">
        <v>10</v>
      </c>
      <c r="H7" s="176" t="s">
        <v>11</v>
      </c>
      <c r="I7" s="176" t="s">
        <v>12</v>
      </c>
      <c r="J7" s="176" t="s">
        <v>13</v>
      </c>
      <c r="K7" s="176" t="s">
        <v>14</v>
      </c>
      <c r="L7" s="176" t="s">
        <v>15</v>
      </c>
      <c r="M7" s="176" t="s">
        <v>16</v>
      </c>
      <c r="N7" s="176" t="s">
        <v>17</v>
      </c>
      <c r="O7" s="176" t="s">
        <v>18</v>
      </c>
      <c r="P7" s="176" t="s">
        <v>19</v>
      </c>
      <c r="Q7" s="176" t="s">
        <v>20</v>
      </c>
      <c r="R7" s="176" t="s">
        <v>21</v>
      </c>
      <c r="S7" s="176" t="s">
        <v>22</v>
      </c>
      <c r="T7" s="176" t="s">
        <v>23</v>
      </c>
      <c r="U7" s="121" t="s">
        <v>24</v>
      </c>
      <c r="V7" s="176" t="s">
        <v>25</v>
      </c>
      <c r="W7" s="176" t="s">
        <v>26</v>
      </c>
      <c r="X7" s="176" t="s">
        <v>27</v>
      </c>
      <c r="Y7" s="136" t="s">
        <v>28</v>
      </c>
      <c r="Z7" s="137"/>
      <c r="AA7" s="137"/>
      <c r="AB7" s="137"/>
      <c r="AC7" s="137"/>
      <c r="AD7" s="137"/>
      <c r="AE7" s="137"/>
      <c r="AF7" s="137"/>
      <c r="AG7" s="137"/>
      <c r="AH7" s="137"/>
      <c r="AI7" s="137"/>
      <c r="AJ7" s="137"/>
      <c r="AK7" s="137"/>
      <c r="AL7" s="137"/>
      <c r="AM7" s="137"/>
      <c r="AN7" s="137"/>
      <c r="AO7" s="138"/>
      <c r="AP7" s="170" t="s">
        <v>29</v>
      </c>
      <c r="AQ7" s="171"/>
      <c r="AR7" s="171"/>
      <c r="AS7" s="171"/>
      <c r="AT7" s="171"/>
      <c r="AU7" s="171"/>
      <c r="AV7" s="171"/>
      <c r="AW7" s="171"/>
      <c r="AX7" s="171"/>
      <c r="AY7" s="171"/>
      <c r="AZ7" s="171"/>
      <c r="BA7" s="171"/>
      <c r="BB7" s="171"/>
      <c r="BC7" s="171"/>
      <c r="BD7" s="171"/>
      <c r="BE7" s="171"/>
      <c r="BF7" s="171"/>
      <c r="BG7" s="171"/>
      <c r="BH7" s="171"/>
      <c r="BI7" s="171"/>
      <c r="BJ7" s="172"/>
      <c r="BK7" s="173" t="s">
        <v>30</v>
      </c>
      <c r="BL7" s="174"/>
      <c r="BM7" s="174"/>
      <c r="BN7" s="174"/>
      <c r="BO7" s="174"/>
      <c r="BP7" s="174"/>
      <c r="BQ7" s="175"/>
      <c r="BR7" s="161" t="s">
        <v>31</v>
      </c>
      <c r="BS7" s="161" t="s">
        <v>32</v>
      </c>
      <c r="BT7" s="161" t="s">
        <v>33</v>
      </c>
      <c r="BU7" s="161" t="s">
        <v>34</v>
      </c>
      <c r="BV7" s="164" t="s">
        <v>35</v>
      </c>
      <c r="BW7" s="164" t="s">
        <v>36</v>
      </c>
      <c r="BX7" s="167" t="s">
        <v>37</v>
      </c>
      <c r="BY7" s="152" t="s">
        <v>38</v>
      </c>
      <c r="BZ7" s="152" t="s">
        <v>39</v>
      </c>
      <c r="CA7" s="152" t="s">
        <v>40</v>
      </c>
      <c r="CB7" s="155" t="s">
        <v>41</v>
      </c>
      <c r="CC7" s="155" t="s">
        <v>42</v>
      </c>
      <c r="CD7" s="155" t="s">
        <v>43</v>
      </c>
      <c r="CE7" s="158" t="s">
        <v>44</v>
      </c>
      <c r="CF7" s="140">
        <v>1</v>
      </c>
      <c r="CG7" s="139"/>
      <c r="CH7" s="139" t="s">
        <v>45</v>
      </c>
      <c r="CI7" s="139"/>
      <c r="CJ7" s="140">
        <v>1</v>
      </c>
      <c r="CK7" s="139"/>
      <c r="CL7" s="139" t="s">
        <v>45</v>
      </c>
      <c r="CM7" s="139"/>
      <c r="CN7" s="141" t="s">
        <v>46</v>
      </c>
    </row>
    <row r="8" spans="1:93">
      <c r="A8" s="176"/>
      <c r="B8" s="176"/>
      <c r="C8" s="177"/>
      <c r="D8" s="178"/>
      <c r="E8" s="178"/>
      <c r="F8" s="179"/>
      <c r="G8" s="176"/>
      <c r="H8" s="176"/>
      <c r="I8" s="176"/>
      <c r="J8" s="176"/>
      <c r="K8" s="176"/>
      <c r="L8" s="176"/>
      <c r="M8" s="176"/>
      <c r="N8" s="176"/>
      <c r="O8" s="176"/>
      <c r="P8" s="176"/>
      <c r="Q8" s="176"/>
      <c r="R8" s="176"/>
      <c r="S8" s="176"/>
      <c r="T8" s="176"/>
      <c r="U8" s="121"/>
      <c r="V8" s="176"/>
      <c r="W8" s="176"/>
      <c r="X8" s="176"/>
      <c r="Y8" s="144" t="s">
        <v>47</v>
      </c>
      <c r="Z8" s="144"/>
      <c r="AA8" s="144"/>
      <c r="AB8" s="144"/>
      <c r="AC8" s="144" t="s">
        <v>48</v>
      </c>
      <c r="AD8" s="144"/>
      <c r="AE8" s="144"/>
      <c r="AF8" s="144"/>
      <c r="AG8" s="144" t="s">
        <v>49</v>
      </c>
      <c r="AH8" s="144"/>
      <c r="AI8" s="144"/>
      <c r="AJ8" s="144"/>
      <c r="AK8" s="144"/>
      <c r="AL8" s="145" t="s">
        <v>50</v>
      </c>
      <c r="AM8" s="146"/>
      <c r="AN8" s="146"/>
      <c r="AO8" s="147"/>
      <c r="AP8" s="148" t="s">
        <v>51</v>
      </c>
      <c r="AQ8" s="148"/>
      <c r="AR8" s="148"/>
      <c r="AS8" s="148"/>
      <c r="AT8" s="149" t="s">
        <v>52</v>
      </c>
      <c r="AU8" s="150"/>
      <c r="AV8" s="150"/>
      <c r="AW8" s="151"/>
      <c r="AX8" s="170" t="s">
        <v>53</v>
      </c>
      <c r="AY8" s="171"/>
      <c r="AZ8" s="171"/>
      <c r="BA8" s="172"/>
      <c r="BB8" s="170" t="s">
        <v>54</v>
      </c>
      <c r="BC8" s="171"/>
      <c r="BD8" s="171"/>
      <c r="BE8" s="171"/>
      <c r="BF8" s="172"/>
      <c r="BG8" s="170" t="s">
        <v>55</v>
      </c>
      <c r="BH8" s="171"/>
      <c r="BI8" s="171"/>
      <c r="BJ8" s="172"/>
      <c r="BK8" s="144" t="s">
        <v>56</v>
      </c>
      <c r="BL8" s="144"/>
      <c r="BM8" s="144"/>
      <c r="BN8" s="144"/>
      <c r="BO8" s="136" t="s">
        <v>57</v>
      </c>
      <c r="BP8" s="137"/>
      <c r="BQ8" s="138"/>
      <c r="BR8" s="162"/>
      <c r="BS8" s="162"/>
      <c r="BT8" s="162"/>
      <c r="BU8" s="162"/>
      <c r="BV8" s="165"/>
      <c r="BW8" s="165"/>
      <c r="BX8" s="168"/>
      <c r="BY8" s="153"/>
      <c r="BZ8" s="153"/>
      <c r="CA8" s="153"/>
      <c r="CB8" s="156"/>
      <c r="CC8" s="156"/>
      <c r="CD8" s="156"/>
      <c r="CE8" s="159"/>
      <c r="CF8" s="131" t="s">
        <v>58</v>
      </c>
      <c r="CG8" s="131" t="s">
        <v>59</v>
      </c>
      <c r="CH8" s="131" t="s">
        <v>58</v>
      </c>
      <c r="CI8" s="131" t="s">
        <v>59</v>
      </c>
      <c r="CJ8" s="131" t="s">
        <v>58</v>
      </c>
      <c r="CK8" s="131" t="s">
        <v>59</v>
      </c>
      <c r="CL8" s="131" t="s">
        <v>58</v>
      </c>
      <c r="CM8" s="131" t="s">
        <v>59</v>
      </c>
      <c r="CN8" s="142"/>
    </row>
    <row r="9" spans="1:93">
      <c r="A9" s="176"/>
      <c r="B9" s="176"/>
      <c r="C9" s="177"/>
      <c r="D9" s="178"/>
      <c r="E9" s="178"/>
      <c r="F9" s="179"/>
      <c r="G9" s="176"/>
      <c r="H9" s="176"/>
      <c r="I9" s="176"/>
      <c r="J9" s="176"/>
      <c r="K9" s="176"/>
      <c r="L9" s="176"/>
      <c r="M9" s="176"/>
      <c r="N9" s="176"/>
      <c r="O9" s="176"/>
      <c r="P9" s="176"/>
      <c r="Q9" s="176"/>
      <c r="R9" s="176"/>
      <c r="S9" s="176"/>
      <c r="T9" s="176"/>
      <c r="U9" s="121"/>
      <c r="V9" s="176"/>
      <c r="W9" s="176"/>
      <c r="X9" s="176"/>
      <c r="Y9" s="134">
        <v>0.1</v>
      </c>
      <c r="Z9" s="134"/>
      <c r="AA9" s="134"/>
      <c r="AB9" s="134"/>
      <c r="AC9" s="134">
        <v>0.15</v>
      </c>
      <c r="AD9" s="134"/>
      <c r="AE9" s="134"/>
      <c r="AF9" s="134"/>
      <c r="AG9" s="134">
        <v>0.1</v>
      </c>
      <c r="AH9" s="134"/>
      <c r="AI9" s="134"/>
      <c r="AJ9" s="134"/>
      <c r="AK9" s="134"/>
      <c r="AL9" s="125">
        <v>0.15</v>
      </c>
      <c r="AM9" s="126"/>
      <c r="AN9" s="126"/>
      <c r="AO9" s="127"/>
      <c r="AP9" s="135">
        <v>0.1</v>
      </c>
      <c r="AQ9" s="135"/>
      <c r="AR9" s="135"/>
      <c r="AS9" s="135"/>
      <c r="AT9" s="122">
        <v>0.1</v>
      </c>
      <c r="AU9" s="123"/>
      <c r="AV9" s="123"/>
      <c r="AW9" s="124"/>
      <c r="AX9" s="122">
        <v>0.08</v>
      </c>
      <c r="AY9" s="123"/>
      <c r="AZ9" s="123"/>
      <c r="BA9" s="124"/>
      <c r="BB9" s="122">
        <v>0.06</v>
      </c>
      <c r="BC9" s="123"/>
      <c r="BD9" s="123"/>
      <c r="BE9" s="123"/>
      <c r="BF9" s="124"/>
      <c r="BG9" s="122">
        <v>0.06</v>
      </c>
      <c r="BH9" s="123"/>
      <c r="BI9" s="123"/>
      <c r="BJ9" s="124"/>
      <c r="BK9" s="125">
        <v>0.05</v>
      </c>
      <c r="BL9" s="126"/>
      <c r="BM9" s="126"/>
      <c r="BN9" s="127"/>
      <c r="BO9" s="125">
        <v>0.05</v>
      </c>
      <c r="BP9" s="126"/>
      <c r="BQ9" s="127"/>
      <c r="BR9" s="162"/>
      <c r="BS9" s="162"/>
      <c r="BT9" s="162"/>
      <c r="BU9" s="162"/>
      <c r="BV9" s="165"/>
      <c r="BW9" s="165"/>
      <c r="BX9" s="168"/>
      <c r="BY9" s="153"/>
      <c r="BZ9" s="153"/>
      <c r="CA9" s="153"/>
      <c r="CB9" s="156"/>
      <c r="CC9" s="156"/>
      <c r="CD9" s="156"/>
      <c r="CE9" s="159"/>
      <c r="CF9" s="132"/>
      <c r="CG9" s="132"/>
      <c r="CH9" s="132"/>
      <c r="CI9" s="132"/>
      <c r="CJ9" s="132"/>
      <c r="CK9" s="132"/>
      <c r="CL9" s="132"/>
      <c r="CM9" s="132"/>
      <c r="CN9" s="142"/>
    </row>
    <row r="10" spans="1:93" ht="12" customHeight="1">
      <c r="A10" s="176"/>
      <c r="B10" s="176"/>
      <c r="C10" s="177"/>
      <c r="D10" s="178"/>
      <c r="E10" s="178"/>
      <c r="F10" s="179"/>
      <c r="G10" s="176"/>
      <c r="H10" s="176"/>
      <c r="I10" s="176"/>
      <c r="J10" s="176"/>
      <c r="K10" s="176"/>
      <c r="L10" s="176"/>
      <c r="M10" s="176"/>
      <c r="N10" s="176"/>
      <c r="O10" s="176"/>
      <c r="P10" s="176"/>
      <c r="Q10" s="176"/>
      <c r="R10" s="176"/>
      <c r="S10" s="176"/>
      <c r="T10" s="176"/>
      <c r="U10" s="121"/>
      <c r="V10" s="176"/>
      <c r="W10" s="176"/>
      <c r="X10" s="176"/>
      <c r="Y10" s="13" t="s">
        <v>60</v>
      </c>
      <c r="Z10" s="14" t="s">
        <v>61</v>
      </c>
      <c r="AA10" s="15" t="s">
        <v>62</v>
      </c>
      <c r="AB10" s="15" t="s">
        <v>63</v>
      </c>
      <c r="AC10" s="13" t="s">
        <v>60</v>
      </c>
      <c r="AD10" s="14" t="s">
        <v>61</v>
      </c>
      <c r="AE10" s="15" t="s">
        <v>62</v>
      </c>
      <c r="AF10" s="15" t="s">
        <v>63</v>
      </c>
      <c r="AG10" s="15" t="s">
        <v>64</v>
      </c>
      <c r="AH10" s="13" t="s">
        <v>60</v>
      </c>
      <c r="AI10" s="14" t="s">
        <v>61</v>
      </c>
      <c r="AJ10" s="15" t="s">
        <v>62</v>
      </c>
      <c r="AK10" s="15" t="s">
        <v>63</v>
      </c>
      <c r="AL10" s="15" t="s">
        <v>64</v>
      </c>
      <c r="AM10" s="13" t="s">
        <v>60</v>
      </c>
      <c r="AN10" s="15" t="s">
        <v>62</v>
      </c>
      <c r="AO10" s="15" t="s">
        <v>63</v>
      </c>
      <c r="AP10" s="16" t="s">
        <v>65</v>
      </c>
      <c r="AQ10" s="17" t="s">
        <v>60</v>
      </c>
      <c r="AR10" s="16" t="s">
        <v>62</v>
      </c>
      <c r="AS10" s="16" t="s">
        <v>63</v>
      </c>
      <c r="AT10" s="16" t="s">
        <v>65</v>
      </c>
      <c r="AU10" s="18" t="s">
        <v>60</v>
      </c>
      <c r="AV10" s="16" t="s">
        <v>62</v>
      </c>
      <c r="AW10" s="16" t="s">
        <v>63</v>
      </c>
      <c r="AX10" s="16" t="s">
        <v>65</v>
      </c>
      <c r="AY10" s="17" t="s">
        <v>60</v>
      </c>
      <c r="AZ10" s="16" t="s">
        <v>62</v>
      </c>
      <c r="BA10" s="16" t="s">
        <v>63</v>
      </c>
      <c r="BB10" s="16" t="s">
        <v>65</v>
      </c>
      <c r="BC10" s="17" t="s">
        <v>60</v>
      </c>
      <c r="BD10" s="19" t="s">
        <v>66</v>
      </c>
      <c r="BE10" s="16" t="s">
        <v>62</v>
      </c>
      <c r="BF10" s="16" t="s">
        <v>63</v>
      </c>
      <c r="BG10" s="16" t="s">
        <v>65</v>
      </c>
      <c r="BH10" s="17" t="s">
        <v>60</v>
      </c>
      <c r="BI10" s="16" t="s">
        <v>62</v>
      </c>
      <c r="BJ10" s="16" t="s">
        <v>63</v>
      </c>
      <c r="BK10" s="20" t="s">
        <v>65</v>
      </c>
      <c r="BL10" s="21" t="s">
        <v>60</v>
      </c>
      <c r="BM10" s="20" t="s">
        <v>62</v>
      </c>
      <c r="BN10" s="20" t="s">
        <v>63</v>
      </c>
      <c r="BO10" s="21" t="s">
        <v>60</v>
      </c>
      <c r="BP10" s="20" t="s">
        <v>62</v>
      </c>
      <c r="BQ10" s="20" t="s">
        <v>63</v>
      </c>
      <c r="BR10" s="163"/>
      <c r="BS10" s="163"/>
      <c r="BT10" s="163"/>
      <c r="BU10" s="163"/>
      <c r="BV10" s="166"/>
      <c r="BW10" s="166"/>
      <c r="BX10" s="169"/>
      <c r="BY10" s="154"/>
      <c r="BZ10" s="154"/>
      <c r="CA10" s="154"/>
      <c r="CB10" s="157"/>
      <c r="CC10" s="157"/>
      <c r="CD10" s="157"/>
      <c r="CE10" s="160"/>
      <c r="CF10" s="133"/>
      <c r="CG10" s="133"/>
      <c r="CH10" s="133"/>
      <c r="CI10" s="133"/>
      <c r="CJ10" s="133"/>
      <c r="CK10" s="133"/>
      <c r="CL10" s="133"/>
      <c r="CM10" s="133"/>
      <c r="CN10" s="143"/>
    </row>
    <row r="11" spans="1:93">
      <c r="A11" s="22">
        <v>1</v>
      </c>
      <c r="B11" s="23" t="s">
        <v>67</v>
      </c>
      <c r="C11" s="24">
        <v>105787</v>
      </c>
      <c r="D11" s="25">
        <v>44396</v>
      </c>
      <c r="E11" s="25">
        <v>44699</v>
      </c>
      <c r="F11" s="26">
        <v>43.06666666666667</v>
      </c>
      <c r="G11" s="24" t="s">
        <v>68</v>
      </c>
      <c r="H11" s="24" t="s">
        <v>58</v>
      </c>
      <c r="I11" s="24" t="s">
        <v>69</v>
      </c>
      <c r="J11" s="24" t="s">
        <v>70</v>
      </c>
      <c r="K11" s="27" t="s">
        <v>71</v>
      </c>
      <c r="L11" s="24"/>
      <c r="M11" s="24"/>
      <c r="N11" s="22">
        <v>22</v>
      </c>
      <c r="O11" s="22">
        <v>21</v>
      </c>
      <c r="P11" s="22">
        <v>0</v>
      </c>
      <c r="Q11" s="22">
        <v>0</v>
      </c>
      <c r="R11" s="22">
        <v>0</v>
      </c>
      <c r="S11" s="22">
        <v>1</v>
      </c>
      <c r="T11" s="22">
        <v>0</v>
      </c>
      <c r="U11" s="22">
        <f>SUM(P11:R11)</f>
        <v>0</v>
      </c>
      <c r="V11" s="22">
        <f>O11-P11-Q11-T11</f>
        <v>21</v>
      </c>
      <c r="W11" s="22">
        <f>O11-(S11+T11)</f>
        <v>20</v>
      </c>
      <c r="X11" s="22">
        <v>7.75</v>
      </c>
      <c r="Y11" s="22">
        <v>0</v>
      </c>
      <c r="Z11" s="28">
        <f>(V11-Y11)/V11</f>
        <v>1</v>
      </c>
      <c r="AA11" s="22">
        <f>IF(Q11&gt;0,0,IF(Y11&gt;2,0,IF(Y11=2,1,IF(Y11=1,2,IF(Y11&lt;=0,5)))))</f>
        <v>5</v>
      </c>
      <c r="AB11" s="29">
        <f>AA11*$Y$9/5</f>
        <v>0.1</v>
      </c>
      <c r="AC11" s="22">
        <f>U11</f>
        <v>0</v>
      </c>
      <c r="AD11" s="28">
        <f>(V11-AC11)/V11</f>
        <v>1</v>
      </c>
      <c r="AE11" s="22">
        <f>IF(Q11&gt;0,0,IF(AC11&lt;=0,5,IF(AC11=1,1,0)))</f>
        <v>5</v>
      </c>
      <c r="AF11" s="29">
        <f>AE11*$AC$9/5</f>
        <v>0.15</v>
      </c>
      <c r="AG11" s="22">
        <f>W11*(X11*60)</f>
        <v>9300</v>
      </c>
      <c r="AH11" s="30">
        <v>9885.3166666666675</v>
      </c>
      <c r="AI11" s="31">
        <f>AH11/AG11</f>
        <v>1.0629372759856632</v>
      </c>
      <c r="AJ11" s="22">
        <f>IF(AI11&lt;=90%,1,IF(AND(AI11&gt;90%,AI11&lt;100%),2,IF(AI11=100%,3,IF(AND(AI11&gt;100%,AI11&lt;=105%),4,5))))</f>
        <v>5</v>
      </c>
      <c r="AK11" s="29">
        <f>AJ11*$AG$9/5</f>
        <v>0.1</v>
      </c>
      <c r="AL11" s="32">
        <v>300</v>
      </c>
      <c r="AM11" s="33">
        <v>285.33156779661016</v>
      </c>
      <c r="AN11" s="32">
        <f>IF(AM11&gt;AL11,1,IF(AM11=AL11,3,5))</f>
        <v>5</v>
      </c>
      <c r="AO11" s="29">
        <f>AN11*$AL$9/5</f>
        <v>0.15</v>
      </c>
      <c r="AP11" s="34">
        <v>95</v>
      </c>
      <c r="AQ11" s="34">
        <v>97.083333333333343</v>
      </c>
      <c r="AR11" s="32">
        <f>IF(AQ11&gt;AP11,5,IF(AQ11=AP11,3,1))</f>
        <v>5</v>
      </c>
      <c r="AS11" s="29">
        <f>AR11*$AP$9/5</f>
        <v>0.1</v>
      </c>
      <c r="AT11" s="35">
        <v>0.92</v>
      </c>
      <c r="AU11" s="35">
        <v>0.95454545454545447</v>
      </c>
      <c r="AV11" s="32">
        <f>IF(AU11&gt;AT11,5,IF(AU11=AT11,3,1))</f>
        <v>5</v>
      </c>
      <c r="AW11" s="29">
        <f>AV11*$AT$9/5</f>
        <v>0.1</v>
      </c>
      <c r="AX11" s="34">
        <v>90</v>
      </c>
      <c r="AY11" s="34">
        <v>100</v>
      </c>
      <c r="AZ11" s="32">
        <f>IF(AY11&gt;AX11,5,IF(AY11=AX11,3,1))</f>
        <v>5</v>
      </c>
      <c r="BA11" s="29">
        <f>AZ11*$AX$9/5</f>
        <v>0.08</v>
      </c>
      <c r="BB11" s="28">
        <v>0.85</v>
      </c>
      <c r="BC11" s="28">
        <v>0.86363636363636365</v>
      </c>
      <c r="BD11" s="36" t="s">
        <v>72</v>
      </c>
      <c r="BE11" s="32">
        <f>IF(BD11=1,0,IF(BC11&gt;BB11,5,IF(BC11=BB11,4,IF(BC11="",3,1))))</f>
        <v>5</v>
      </c>
      <c r="BF11" s="29">
        <f>BE11*$BB$9/5</f>
        <v>0.06</v>
      </c>
      <c r="BG11" s="28">
        <v>0.4</v>
      </c>
      <c r="BH11" s="28">
        <v>0.86363636363636365</v>
      </c>
      <c r="BI11" s="32">
        <f>IF(BH11&gt;BG11,5,IF(BH11=BG11,4,IF(BH11="",3,1)))</f>
        <v>5</v>
      </c>
      <c r="BJ11" s="29">
        <f>BI11*$BG$9/5</f>
        <v>0.06</v>
      </c>
      <c r="BK11" s="37">
        <v>0.95</v>
      </c>
      <c r="BL11" s="38">
        <v>0.9538461538461539</v>
      </c>
      <c r="BM11" s="32">
        <f>IF(BL11&gt;BK11,5,IF(BL11=BK11,4,IF(BL11="",3,1)))</f>
        <v>5</v>
      </c>
      <c r="BN11" s="29">
        <f>BM11*$BK$9/5</f>
        <v>0.05</v>
      </c>
      <c r="BO11" s="39">
        <f>VLOOKUP(B11,[1]Sheet1!$B$2:$D$214,3,0)</f>
        <v>2</v>
      </c>
      <c r="BP11" s="32">
        <f>IF(BO11&gt;1,5,IF(BO11=1,3,1))</f>
        <v>5</v>
      </c>
      <c r="BQ11" s="29">
        <f>BP11*$BO$9/5</f>
        <v>0.05</v>
      </c>
      <c r="BR11" s="29">
        <f>AB11+AF11+AK11+AO11</f>
        <v>0.5</v>
      </c>
      <c r="BS11" s="29">
        <f>BJ11+AW11+BA11+BF11+AS11</f>
        <v>0.4</v>
      </c>
      <c r="BT11" s="29">
        <f>BQ11+BN11</f>
        <v>0.1</v>
      </c>
      <c r="BU11" s="40">
        <f>SUM(BR11:BT11)</f>
        <v>1</v>
      </c>
      <c r="BV11" s="41" t="str">
        <f>IF(M11="TIDAK","GUGUR",IF(CA11&gt;0,"GUGUR","TERIMA"))</f>
        <v>TERIMA</v>
      </c>
      <c r="BW11" s="42">
        <f>IF(BV11="GUGUR",0,IF(G11="AGENT POSTPAID",670000,IF(G11="AGENT PRIORITY",800000,IF(G11="AGENT PREPAID",670000,))))</f>
        <v>670000</v>
      </c>
      <c r="BX11" s="43">
        <f>BW11*BS11</f>
        <v>268000</v>
      </c>
      <c r="BY11" s="44"/>
      <c r="BZ11" s="44"/>
      <c r="CA11" s="44"/>
      <c r="CB11" s="43">
        <f>BR11*BW11</f>
        <v>335000</v>
      </c>
      <c r="CC11" s="43">
        <f>IF(L11="YA",(V11/N11)*BX11,IF(M11="YA",(V11/N11)*BX11,IF(T11&gt;0,(V11/N11)*BX11,IF(BY11&gt;0,BX11*85%,IF(BZ11&gt;0,BX11*60%,IF(CA11&gt;0,BX11*0%,BX11))))))</f>
        <v>268000</v>
      </c>
      <c r="CD11" s="43">
        <f>BT11*BW11</f>
        <v>67000</v>
      </c>
      <c r="CE11" s="36">
        <f>IF(BV11="GUGUR",0,IF(BU11=100%,200000,IF(AND(BU11&gt;=98%,BU11&lt;100%),100000,IF(AND(BU11&gt;=97%,BU11&lt;99%),50000,))))</f>
        <v>200000</v>
      </c>
      <c r="CF11" s="24">
        <f>IF(AND(H11=100%,H11="LAKI-LAKI"),1,0)</f>
        <v>0</v>
      </c>
      <c r="CG11" s="24">
        <f>IF(AND(H11=100%,H11="PEREMPUAN"),1,0)</f>
        <v>0</v>
      </c>
      <c r="CH11" s="24">
        <f>IF(AND(H11&lt;100%,H11="LAKI-LAKI"),1,0)</f>
        <v>0</v>
      </c>
      <c r="CI11" s="24">
        <f>IF(AND(H11&lt;100%,H11="PEREMPUAN"),1,0)</f>
        <v>0</v>
      </c>
      <c r="CJ11" s="24">
        <f>IF(AND(BS11=100%,H11="LAKI-LAKI"),1,0)</f>
        <v>0</v>
      </c>
      <c r="CK11" s="24">
        <f>IF(AND(BS11=100%,H11="PEREMPUAN"),1,0)</f>
        <v>0</v>
      </c>
      <c r="CL11" s="24">
        <f>IF(AND(BS11&lt;100%,H11="LAKI-LAKI"),1,0)</f>
        <v>1</v>
      </c>
      <c r="CM11" s="24">
        <f>IF(AND(BS11&lt;100%,H11="PEREMPUAN"),1,0)</f>
        <v>0</v>
      </c>
      <c r="CN11" s="45">
        <f>SUM(CB11:CE11)</f>
        <v>870000</v>
      </c>
      <c r="CO11" s="46"/>
    </row>
    <row r="12" spans="1:93" s="48" customFormat="1" ht="12" customHeight="1">
      <c r="A12" s="22">
        <v>2</v>
      </c>
      <c r="B12" s="23" t="s">
        <v>73</v>
      </c>
      <c r="C12" s="24">
        <v>95694</v>
      </c>
      <c r="D12" s="25">
        <v>44484</v>
      </c>
      <c r="E12" s="25">
        <v>44787</v>
      </c>
      <c r="F12" s="26">
        <v>51.166666666666664</v>
      </c>
      <c r="G12" s="24" t="s">
        <v>68</v>
      </c>
      <c r="H12" s="24" t="s">
        <v>58</v>
      </c>
      <c r="I12" s="24" t="s">
        <v>74</v>
      </c>
      <c r="J12" s="24" t="s">
        <v>70</v>
      </c>
      <c r="K12" s="27" t="s">
        <v>71</v>
      </c>
      <c r="L12" s="24"/>
      <c r="M12" s="24"/>
      <c r="N12" s="22">
        <v>22</v>
      </c>
      <c r="O12" s="22">
        <v>21</v>
      </c>
      <c r="P12" s="22">
        <v>7</v>
      </c>
      <c r="Q12" s="22">
        <v>0</v>
      </c>
      <c r="R12" s="22">
        <v>0</v>
      </c>
      <c r="S12" s="22">
        <v>1</v>
      </c>
      <c r="T12" s="22">
        <v>0</v>
      </c>
      <c r="U12" s="22">
        <f t="shared" ref="U12:U75" si="0">SUM(P12:R12)</f>
        <v>7</v>
      </c>
      <c r="V12" s="22">
        <f t="shared" ref="V12:V75" si="1">O12-P12-Q12-T12</f>
        <v>14</v>
      </c>
      <c r="W12" s="22">
        <f t="shared" ref="W12:W75" si="2">O12-(S12+T12)</f>
        <v>20</v>
      </c>
      <c r="X12" s="22">
        <v>7.75</v>
      </c>
      <c r="Y12" s="22">
        <v>0</v>
      </c>
      <c r="Z12" s="28">
        <f t="shared" ref="Z12:Z75" si="3">(V12-Y12)/V12</f>
        <v>1</v>
      </c>
      <c r="AA12" s="22">
        <f t="shared" ref="AA12:AA75" si="4">IF(Q12&gt;0,0,IF(Y12&gt;2,0,IF(Y12=2,1,IF(Y12=1,2,IF(Y12&lt;=0,5)))))</f>
        <v>5</v>
      </c>
      <c r="AB12" s="29">
        <f t="shared" ref="AB12:AB75" si="5">AA12*$Y$9/5</f>
        <v>0.1</v>
      </c>
      <c r="AC12" s="22">
        <f t="shared" ref="AC12:AC75" si="6">U12</f>
        <v>7</v>
      </c>
      <c r="AD12" s="28">
        <f t="shared" ref="AD12:AD75" si="7">(V12-AC12)/V12</f>
        <v>0.5</v>
      </c>
      <c r="AE12" s="22">
        <f t="shared" ref="AE12:AE75" si="8">IF(Q12&gt;0,0,IF(AC12&lt;=0,5,IF(AC12=1,1,0)))</f>
        <v>0</v>
      </c>
      <c r="AF12" s="29">
        <f t="shared" ref="AF12:AF75" si="9">AE12*$AC$9/5</f>
        <v>0</v>
      </c>
      <c r="AG12" s="22">
        <f t="shared" ref="AG12:AG75" si="10">W12*(X12*60)</f>
        <v>9300</v>
      </c>
      <c r="AH12" s="30">
        <v>6057.3666666666668</v>
      </c>
      <c r="AI12" s="31">
        <f t="shared" ref="AI12:AI75" si="11">AH12/AG12</f>
        <v>0.6513297491039427</v>
      </c>
      <c r="AJ12" s="22">
        <f t="shared" ref="AJ12:AJ75" si="12">IF(AI12&lt;=90%,1,IF(AND(AI12&gt;90%,AI12&lt;100%),2,IF(AI12=100%,3,IF(AND(AI12&gt;100%,AI12&lt;=105%),4,5))))</f>
        <v>1</v>
      </c>
      <c r="AK12" s="29">
        <f t="shared" ref="AK12:AK75" si="13">AJ12*$AG$9/5</f>
        <v>0.02</v>
      </c>
      <c r="AL12" s="32">
        <v>300</v>
      </c>
      <c r="AM12" s="33">
        <v>295.17274472168907</v>
      </c>
      <c r="AN12" s="32">
        <f t="shared" ref="AN12:AN75" si="14">IF(AM12&gt;AL12,1,IF(AM12=AL12,3,5))</f>
        <v>5</v>
      </c>
      <c r="AO12" s="29">
        <f t="shared" ref="AO12:AO75" si="15">AN12*$AL$9/5</f>
        <v>0.15</v>
      </c>
      <c r="AP12" s="34">
        <v>95</v>
      </c>
      <c r="AQ12" s="34">
        <v>100</v>
      </c>
      <c r="AR12" s="32">
        <f t="shared" ref="AR12:AR75" si="16">IF(AQ12&gt;AP12,5,IF(AQ12=AP12,3,1))</f>
        <v>5</v>
      </c>
      <c r="AS12" s="29">
        <f t="shared" ref="AS12:AS75" si="17">AR12*$AP$9/5</f>
        <v>0.1</v>
      </c>
      <c r="AT12" s="35">
        <v>0.92</v>
      </c>
      <c r="AU12" s="35">
        <v>0.94545454545454555</v>
      </c>
      <c r="AV12" s="32">
        <f t="shared" ref="AV12:AV75" si="18">IF(AU12&gt;AT12,5,IF(AU12=AT12,3,1))</f>
        <v>5</v>
      </c>
      <c r="AW12" s="29">
        <f t="shared" ref="AW12:AW75" si="19">AV12*$AT$9/5</f>
        <v>0.1</v>
      </c>
      <c r="AX12" s="34">
        <v>90</v>
      </c>
      <c r="AY12" s="34">
        <v>100</v>
      </c>
      <c r="AZ12" s="32">
        <f t="shared" ref="AZ12:AZ75" si="20">IF(AY12&gt;AX12,5,IF(AY12=AX12,3,1))</f>
        <v>5</v>
      </c>
      <c r="BA12" s="29">
        <f t="shared" ref="BA12:BA75" si="21">AZ12*$AX$9/5</f>
        <v>0.08</v>
      </c>
      <c r="BB12" s="28">
        <v>0.85</v>
      </c>
      <c r="BC12" s="28">
        <v>1</v>
      </c>
      <c r="BD12" s="36" t="s">
        <v>72</v>
      </c>
      <c r="BE12" s="32">
        <f t="shared" ref="BE12:BE75" si="22">IF(BD12=1,0,IF(BC12&gt;BB12,5,IF(BC12=BB12,4,IF(BC12="",3,1))))</f>
        <v>5</v>
      </c>
      <c r="BF12" s="29">
        <f t="shared" ref="BF12:BF75" si="23">BE12*$BB$9/5</f>
        <v>0.06</v>
      </c>
      <c r="BG12" s="28">
        <v>0.4</v>
      </c>
      <c r="BH12" s="28">
        <v>0.68181818181818177</v>
      </c>
      <c r="BI12" s="32">
        <f t="shared" ref="BI12:BI75" si="24">IF(BH12&gt;BG12,5,IF(BH12=BG12,4,IF(BH12="",3,1)))</f>
        <v>5</v>
      </c>
      <c r="BJ12" s="29">
        <f t="shared" ref="BJ12:BJ75" si="25">BI12*$BG$9/5</f>
        <v>0.06</v>
      </c>
      <c r="BK12" s="37">
        <v>0.95</v>
      </c>
      <c r="BL12" s="38">
        <v>0.96648044692737434</v>
      </c>
      <c r="BM12" s="32">
        <f t="shared" ref="BM12:BM75" si="26">IF(BL12&gt;BK12,5,IF(BL12=BK12,4,IF(BL12="",3,1)))</f>
        <v>5</v>
      </c>
      <c r="BN12" s="29">
        <f t="shared" ref="BN12:BN75" si="27">BM12*$BK$9/5</f>
        <v>0.05</v>
      </c>
      <c r="BO12" s="39">
        <f>VLOOKUP(B12,[1]Sheet1!$B$2:$D$214,3,0)</f>
        <v>2</v>
      </c>
      <c r="BP12" s="32">
        <f t="shared" ref="BP12:BP75" si="28">IF(BO12&gt;1,5,IF(BO12=1,3,1))</f>
        <v>5</v>
      </c>
      <c r="BQ12" s="29">
        <f t="shared" ref="BQ12:BQ75" si="29">BP12*$BO$9/5</f>
        <v>0.05</v>
      </c>
      <c r="BR12" s="29">
        <f t="shared" ref="BR12:BR75" si="30">AB12+AF12+AK12+AO12</f>
        <v>0.27</v>
      </c>
      <c r="BS12" s="29">
        <f t="shared" ref="BS12:BS75" si="31">BJ12+AW12+BA12+BF12+AS12</f>
        <v>0.4</v>
      </c>
      <c r="BT12" s="29">
        <f t="shared" ref="BT12:BT75" si="32">BQ12+BN12</f>
        <v>0.1</v>
      </c>
      <c r="BU12" s="40">
        <f t="shared" ref="BU12:BU75" si="33">SUM(BR12:BT12)</f>
        <v>0.77</v>
      </c>
      <c r="BV12" s="41" t="str">
        <f t="shared" ref="BV12:BV75" si="34">IF(M12="TIDAK","GUGUR",IF(CA12&gt;0,"GUGUR","TERIMA"))</f>
        <v>TERIMA</v>
      </c>
      <c r="BW12" s="42">
        <f t="shared" ref="BW12:BW75" si="35">IF(BV12="GUGUR",0,IF(G12="AGENT POSTPAID",670000,IF(G12="AGENT PRIORITY",800000,IF(G12="AGENT PREPAID",670000,))))</f>
        <v>670000</v>
      </c>
      <c r="BX12" s="43">
        <f t="shared" ref="BX12:BX75" si="36">BW12*BS12</f>
        <v>268000</v>
      </c>
      <c r="BY12" s="44"/>
      <c r="BZ12" s="44"/>
      <c r="CA12" s="44"/>
      <c r="CB12" s="43">
        <f t="shared" ref="CB12:CB75" si="37">BR12*BW12</f>
        <v>180900</v>
      </c>
      <c r="CC12" s="43">
        <f t="shared" ref="CC12:CC75" si="38">IF(L12="YA",(V12/N12)*BX12,IF(M12="YA",(V12/N12)*BX12,IF(T12&gt;0,(V12/N12)*BX12,IF(BY12&gt;0,BX12*85%,IF(BZ12&gt;0,BX12*60%,IF(CA12&gt;0,BX12*0%,BX12))))))</f>
        <v>268000</v>
      </c>
      <c r="CD12" s="43">
        <f t="shared" ref="CD12:CD75" si="39">BT12*BW12</f>
        <v>67000</v>
      </c>
      <c r="CE12" s="36">
        <f t="shared" ref="CE12:CE75" si="40">IF(BV12="GUGUR",0,IF(BU12=100%,200000,IF(AND(BU12&gt;=98%,BU12&lt;100%),100000,IF(AND(BU12&gt;=97%,BU12&lt;99%),50000,))))</f>
        <v>0</v>
      </c>
      <c r="CF12" s="24">
        <f t="shared" ref="CF12:CF75" si="41">IF(AND(H12=100%,H12="LAKI-LAKI"),1,0)</f>
        <v>0</v>
      </c>
      <c r="CG12" s="24">
        <f t="shared" ref="CG12:CG75" si="42">IF(AND(H12=100%,H12="PEREMPUAN"),1,0)</f>
        <v>0</v>
      </c>
      <c r="CH12" s="24">
        <f t="shared" ref="CH12:CH75" si="43">IF(AND(H12&lt;100%,H12="LAKI-LAKI"),1,0)</f>
        <v>0</v>
      </c>
      <c r="CI12" s="24">
        <f t="shared" ref="CI12:CI75" si="44">IF(AND(H12&lt;100%,H12="PEREMPUAN"),1,0)</f>
        <v>0</v>
      </c>
      <c r="CJ12" s="24">
        <f t="shared" ref="CJ12:CJ75" si="45">IF(AND(BS12=100%,H12="LAKI-LAKI"),1,0)</f>
        <v>0</v>
      </c>
      <c r="CK12" s="24">
        <f t="shared" ref="CK12:CK75" si="46">IF(AND(BS12=100%,H12="PEREMPUAN"),1,0)</f>
        <v>0</v>
      </c>
      <c r="CL12" s="24">
        <f t="shared" ref="CL12:CL75" si="47">IF(AND(BS12&lt;100%,H12="LAKI-LAKI"),1,0)</f>
        <v>1</v>
      </c>
      <c r="CM12" s="24">
        <f t="shared" ref="CM12:CM75" si="48">IF(AND(BS12&lt;100%,H12="PEREMPUAN"),1,0)</f>
        <v>0</v>
      </c>
      <c r="CN12" s="45">
        <f t="shared" ref="CN12:CN75" si="49">SUM(CB12:CE12)</f>
        <v>515900</v>
      </c>
      <c r="CO12" s="47"/>
    </row>
    <row r="13" spans="1:93" s="48" customFormat="1">
      <c r="A13" s="22">
        <v>3</v>
      </c>
      <c r="B13" s="49" t="s">
        <v>75</v>
      </c>
      <c r="C13" s="24">
        <v>157011</v>
      </c>
      <c r="D13" s="25">
        <v>44497</v>
      </c>
      <c r="E13" s="25">
        <v>44800</v>
      </c>
      <c r="F13" s="26">
        <v>31.633333333333333</v>
      </c>
      <c r="G13" s="24" t="s">
        <v>76</v>
      </c>
      <c r="H13" s="24" t="s">
        <v>59</v>
      </c>
      <c r="I13" s="24" t="s">
        <v>77</v>
      </c>
      <c r="J13" s="24" t="s">
        <v>78</v>
      </c>
      <c r="K13" s="27" t="s">
        <v>71</v>
      </c>
      <c r="L13" s="24"/>
      <c r="M13" s="24"/>
      <c r="N13" s="22">
        <v>22</v>
      </c>
      <c r="O13" s="22">
        <v>18</v>
      </c>
      <c r="P13" s="22">
        <v>0</v>
      </c>
      <c r="Q13" s="22">
        <v>0</v>
      </c>
      <c r="R13" s="22">
        <v>0</v>
      </c>
      <c r="S13" s="22">
        <v>0</v>
      </c>
      <c r="T13" s="22">
        <v>0</v>
      </c>
      <c r="U13" s="22">
        <f t="shared" si="0"/>
        <v>0</v>
      </c>
      <c r="V13" s="22">
        <f t="shared" si="1"/>
        <v>18</v>
      </c>
      <c r="W13" s="22">
        <f t="shared" si="2"/>
        <v>18</v>
      </c>
      <c r="X13" s="22">
        <v>7.75</v>
      </c>
      <c r="Y13" s="22">
        <v>0</v>
      </c>
      <c r="Z13" s="28">
        <f t="shared" si="3"/>
        <v>1</v>
      </c>
      <c r="AA13" s="22">
        <f t="shared" si="4"/>
        <v>5</v>
      </c>
      <c r="AB13" s="29">
        <f t="shared" si="5"/>
        <v>0.1</v>
      </c>
      <c r="AC13" s="22">
        <f t="shared" si="6"/>
        <v>0</v>
      </c>
      <c r="AD13" s="28">
        <f t="shared" si="7"/>
        <v>1</v>
      </c>
      <c r="AE13" s="22">
        <f t="shared" si="8"/>
        <v>5</v>
      </c>
      <c r="AF13" s="29">
        <f t="shared" si="9"/>
        <v>0.15</v>
      </c>
      <c r="AG13" s="22">
        <f t="shared" si="10"/>
        <v>8370</v>
      </c>
      <c r="AH13" s="30">
        <v>8800</v>
      </c>
      <c r="AI13" s="31">
        <f t="shared" si="11"/>
        <v>1.0513739545997611</v>
      </c>
      <c r="AJ13" s="22">
        <f t="shared" si="12"/>
        <v>5</v>
      </c>
      <c r="AK13" s="29">
        <f t="shared" si="13"/>
        <v>0.1</v>
      </c>
      <c r="AL13" s="32">
        <v>300</v>
      </c>
      <c r="AM13" s="33">
        <v>298</v>
      </c>
      <c r="AN13" s="32">
        <f t="shared" si="14"/>
        <v>5</v>
      </c>
      <c r="AO13" s="29">
        <f t="shared" si="15"/>
        <v>0.15</v>
      </c>
      <c r="AP13" s="34">
        <v>95</v>
      </c>
      <c r="AQ13" s="34">
        <v>100</v>
      </c>
      <c r="AR13" s="32">
        <f t="shared" si="16"/>
        <v>5</v>
      </c>
      <c r="AS13" s="29">
        <f t="shared" si="17"/>
        <v>0.1</v>
      </c>
      <c r="AT13" s="35">
        <v>0.92</v>
      </c>
      <c r="AU13" s="35">
        <v>0.93</v>
      </c>
      <c r="AV13" s="32">
        <f t="shared" si="18"/>
        <v>5</v>
      </c>
      <c r="AW13" s="29">
        <f t="shared" si="19"/>
        <v>0.1</v>
      </c>
      <c r="AX13" s="34">
        <v>90</v>
      </c>
      <c r="AY13" s="34">
        <v>100</v>
      </c>
      <c r="AZ13" s="32">
        <f t="shared" si="20"/>
        <v>5</v>
      </c>
      <c r="BA13" s="29">
        <f t="shared" si="21"/>
        <v>0.08</v>
      </c>
      <c r="BB13" s="28">
        <v>0.85</v>
      </c>
      <c r="BC13" s="28">
        <v>0.87</v>
      </c>
      <c r="BD13" s="36" t="s">
        <v>72</v>
      </c>
      <c r="BE13" s="32">
        <f t="shared" si="22"/>
        <v>5</v>
      </c>
      <c r="BF13" s="29">
        <f t="shared" si="23"/>
        <v>0.06</v>
      </c>
      <c r="BG13" s="28">
        <v>0.4</v>
      </c>
      <c r="BH13" s="28">
        <v>0.45</v>
      </c>
      <c r="BI13" s="32">
        <f t="shared" si="24"/>
        <v>5</v>
      </c>
      <c r="BJ13" s="29">
        <f t="shared" si="25"/>
        <v>0.06</v>
      </c>
      <c r="BK13" s="37">
        <v>0.95</v>
      </c>
      <c r="BL13" s="38">
        <v>0.97643979057591623</v>
      </c>
      <c r="BM13" s="32">
        <f t="shared" si="26"/>
        <v>5</v>
      </c>
      <c r="BN13" s="29">
        <f t="shared" si="27"/>
        <v>0.05</v>
      </c>
      <c r="BO13" s="39">
        <f>VLOOKUP(B13,[1]Sheet1!$B$2:$D$214,3,0)</f>
        <v>2</v>
      </c>
      <c r="BP13" s="32">
        <f t="shared" si="28"/>
        <v>5</v>
      </c>
      <c r="BQ13" s="29">
        <f t="shared" si="29"/>
        <v>0.05</v>
      </c>
      <c r="BR13" s="29">
        <f t="shared" si="30"/>
        <v>0.5</v>
      </c>
      <c r="BS13" s="29">
        <f t="shared" si="31"/>
        <v>0.4</v>
      </c>
      <c r="BT13" s="29">
        <f t="shared" si="32"/>
        <v>0.1</v>
      </c>
      <c r="BU13" s="40">
        <f t="shared" si="33"/>
        <v>1</v>
      </c>
      <c r="BV13" s="41" t="str">
        <f t="shared" si="34"/>
        <v>TERIMA</v>
      </c>
      <c r="BW13" s="42">
        <f t="shared" si="35"/>
        <v>670000</v>
      </c>
      <c r="BX13" s="43">
        <f t="shared" si="36"/>
        <v>268000</v>
      </c>
      <c r="BY13" s="44"/>
      <c r="BZ13" s="44"/>
      <c r="CA13" s="44"/>
      <c r="CB13" s="43">
        <f t="shared" si="37"/>
        <v>335000</v>
      </c>
      <c r="CC13" s="43">
        <f t="shared" si="38"/>
        <v>268000</v>
      </c>
      <c r="CD13" s="43">
        <f t="shared" si="39"/>
        <v>67000</v>
      </c>
      <c r="CE13" s="36">
        <f t="shared" si="40"/>
        <v>200000</v>
      </c>
      <c r="CF13" s="24">
        <f t="shared" si="41"/>
        <v>0</v>
      </c>
      <c r="CG13" s="24">
        <f t="shared" si="42"/>
        <v>0</v>
      </c>
      <c r="CH13" s="24">
        <f t="shared" si="43"/>
        <v>0</v>
      </c>
      <c r="CI13" s="24">
        <f t="shared" si="44"/>
        <v>0</v>
      </c>
      <c r="CJ13" s="24">
        <f t="shared" si="45"/>
        <v>0</v>
      </c>
      <c r="CK13" s="24">
        <f t="shared" si="46"/>
        <v>0</v>
      </c>
      <c r="CL13" s="24">
        <f t="shared" si="47"/>
        <v>0</v>
      </c>
      <c r="CM13" s="24">
        <f t="shared" si="48"/>
        <v>1</v>
      </c>
      <c r="CN13" s="45">
        <f t="shared" si="49"/>
        <v>870000</v>
      </c>
      <c r="CO13" s="47"/>
    </row>
    <row r="14" spans="1:93" s="48" customFormat="1" ht="12" customHeight="1">
      <c r="A14" s="22">
        <v>4</v>
      </c>
      <c r="B14" s="23" t="s">
        <v>79</v>
      </c>
      <c r="C14" s="24">
        <v>72307</v>
      </c>
      <c r="D14" s="25">
        <v>44344</v>
      </c>
      <c r="E14" s="25">
        <v>44708</v>
      </c>
      <c r="F14" s="26">
        <v>67.099999999999994</v>
      </c>
      <c r="G14" s="24" t="s">
        <v>68</v>
      </c>
      <c r="H14" s="24" t="s">
        <v>58</v>
      </c>
      <c r="I14" s="24" t="s">
        <v>80</v>
      </c>
      <c r="J14" s="24" t="s">
        <v>70</v>
      </c>
      <c r="K14" s="27" t="s">
        <v>71</v>
      </c>
      <c r="L14" s="24"/>
      <c r="M14" s="24"/>
      <c r="N14" s="22">
        <v>22</v>
      </c>
      <c r="O14" s="22">
        <v>21</v>
      </c>
      <c r="P14" s="22">
        <v>0</v>
      </c>
      <c r="Q14" s="22">
        <v>0</v>
      </c>
      <c r="R14" s="22">
        <v>1</v>
      </c>
      <c r="S14" s="22">
        <v>1</v>
      </c>
      <c r="T14" s="22">
        <v>6</v>
      </c>
      <c r="U14" s="22">
        <f t="shared" si="0"/>
        <v>1</v>
      </c>
      <c r="V14" s="22">
        <f t="shared" si="1"/>
        <v>15</v>
      </c>
      <c r="W14" s="22">
        <f t="shared" si="2"/>
        <v>14</v>
      </c>
      <c r="X14" s="22">
        <v>7.75</v>
      </c>
      <c r="Y14" s="22">
        <v>0</v>
      </c>
      <c r="Z14" s="28">
        <f t="shared" si="3"/>
        <v>1</v>
      </c>
      <c r="AA14" s="22">
        <f t="shared" si="4"/>
        <v>5</v>
      </c>
      <c r="AB14" s="29">
        <f t="shared" si="5"/>
        <v>0.1</v>
      </c>
      <c r="AC14" s="22">
        <f t="shared" si="6"/>
        <v>1</v>
      </c>
      <c r="AD14" s="28">
        <f t="shared" si="7"/>
        <v>0.93333333333333335</v>
      </c>
      <c r="AE14" s="22">
        <f t="shared" si="8"/>
        <v>1</v>
      </c>
      <c r="AF14" s="29">
        <f t="shared" si="9"/>
        <v>0.03</v>
      </c>
      <c r="AG14" s="22">
        <f t="shared" si="10"/>
        <v>6510</v>
      </c>
      <c r="AH14" s="30">
        <v>6757.4666666666662</v>
      </c>
      <c r="AI14" s="31">
        <f t="shared" si="11"/>
        <v>1.0380133128520224</v>
      </c>
      <c r="AJ14" s="22">
        <f t="shared" si="12"/>
        <v>4</v>
      </c>
      <c r="AK14" s="29">
        <f t="shared" si="13"/>
        <v>0.08</v>
      </c>
      <c r="AL14" s="32">
        <v>300</v>
      </c>
      <c r="AM14" s="33">
        <v>319.04540162980209</v>
      </c>
      <c r="AN14" s="32">
        <f t="shared" si="14"/>
        <v>1</v>
      </c>
      <c r="AO14" s="29">
        <f t="shared" si="15"/>
        <v>0.03</v>
      </c>
      <c r="AP14" s="34">
        <v>95</v>
      </c>
      <c r="AQ14" s="34">
        <v>100</v>
      </c>
      <c r="AR14" s="32">
        <f t="shared" si="16"/>
        <v>5</v>
      </c>
      <c r="AS14" s="29">
        <f t="shared" si="17"/>
        <v>0.1</v>
      </c>
      <c r="AT14" s="35">
        <v>0.92</v>
      </c>
      <c r="AU14" s="35">
        <v>0.95789473684210535</v>
      </c>
      <c r="AV14" s="32">
        <f t="shared" si="18"/>
        <v>5</v>
      </c>
      <c r="AW14" s="29">
        <f t="shared" si="19"/>
        <v>0.1</v>
      </c>
      <c r="AX14" s="34">
        <v>90</v>
      </c>
      <c r="AY14" s="34">
        <v>100</v>
      </c>
      <c r="AZ14" s="32">
        <f t="shared" si="20"/>
        <v>5</v>
      </c>
      <c r="BA14" s="29">
        <f t="shared" si="21"/>
        <v>0.08</v>
      </c>
      <c r="BB14" s="28">
        <v>0.85</v>
      </c>
      <c r="BC14" s="28">
        <v>0.9464285714285714</v>
      </c>
      <c r="BD14" s="36" t="s">
        <v>72</v>
      </c>
      <c r="BE14" s="32">
        <f t="shared" si="22"/>
        <v>5</v>
      </c>
      <c r="BF14" s="29">
        <f t="shared" si="23"/>
        <v>0.06</v>
      </c>
      <c r="BG14" s="28">
        <v>0.4</v>
      </c>
      <c r="BH14" s="28">
        <v>0.70175438596491224</v>
      </c>
      <c r="BI14" s="32">
        <f t="shared" si="24"/>
        <v>5</v>
      </c>
      <c r="BJ14" s="29">
        <f t="shared" si="25"/>
        <v>0.06</v>
      </c>
      <c r="BK14" s="37">
        <v>0.95</v>
      </c>
      <c r="BL14" s="38">
        <v>0.98619329388560162</v>
      </c>
      <c r="BM14" s="32">
        <f t="shared" si="26"/>
        <v>5</v>
      </c>
      <c r="BN14" s="29">
        <f t="shared" si="27"/>
        <v>0.05</v>
      </c>
      <c r="BO14" s="39">
        <f>VLOOKUP(B14,[1]Sheet1!$B$2:$D$214,3,0)</f>
        <v>2</v>
      </c>
      <c r="BP14" s="32">
        <f t="shared" si="28"/>
        <v>5</v>
      </c>
      <c r="BQ14" s="29">
        <f t="shared" si="29"/>
        <v>0.05</v>
      </c>
      <c r="BR14" s="29">
        <f t="shared" si="30"/>
        <v>0.24000000000000002</v>
      </c>
      <c r="BS14" s="29">
        <f t="shared" si="31"/>
        <v>0.4</v>
      </c>
      <c r="BT14" s="29">
        <f t="shared" si="32"/>
        <v>0.1</v>
      </c>
      <c r="BU14" s="40">
        <f t="shared" si="33"/>
        <v>0.74</v>
      </c>
      <c r="BV14" s="41" t="str">
        <f t="shared" si="34"/>
        <v>TERIMA</v>
      </c>
      <c r="BW14" s="42">
        <f t="shared" si="35"/>
        <v>670000</v>
      </c>
      <c r="BX14" s="43">
        <f t="shared" si="36"/>
        <v>268000</v>
      </c>
      <c r="BY14" s="44"/>
      <c r="BZ14" s="44"/>
      <c r="CA14" s="44"/>
      <c r="CB14" s="43">
        <f t="shared" si="37"/>
        <v>160800</v>
      </c>
      <c r="CC14" s="43">
        <f t="shared" si="38"/>
        <v>182727.27272727271</v>
      </c>
      <c r="CD14" s="43">
        <f t="shared" si="39"/>
        <v>67000</v>
      </c>
      <c r="CE14" s="36">
        <f t="shared" si="40"/>
        <v>0</v>
      </c>
      <c r="CF14" s="24">
        <f t="shared" si="41"/>
        <v>0</v>
      </c>
      <c r="CG14" s="24">
        <f t="shared" si="42"/>
        <v>0</v>
      </c>
      <c r="CH14" s="24">
        <f t="shared" si="43"/>
        <v>0</v>
      </c>
      <c r="CI14" s="24">
        <f t="shared" si="44"/>
        <v>0</v>
      </c>
      <c r="CJ14" s="24">
        <f t="shared" si="45"/>
        <v>0</v>
      </c>
      <c r="CK14" s="24">
        <f t="shared" si="46"/>
        <v>0</v>
      </c>
      <c r="CL14" s="24">
        <f t="shared" si="47"/>
        <v>1</v>
      </c>
      <c r="CM14" s="24">
        <f t="shared" si="48"/>
        <v>0</v>
      </c>
      <c r="CN14" s="45">
        <f t="shared" si="49"/>
        <v>410527.27272727271</v>
      </c>
      <c r="CO14" s="47"/>
    </row>
    <row r="15" spans="1:93" s="48" customFormat="1">
      <c r="A15" s="22">
        <v>5</v>
      </c>
      <c r="B15" s="49" t="s">
        <v>81</v>
      </c>
      <c r="C15" s="24">
        <v>156546</v>
      </c>
      <c r="D15" s="25">
        <v>44529</v>
      </c>
      <c r="E15" s="25">
        <v>44893</v>
      </c>
      <c r="F15" s="26">
        <v>32.633333333333333</v>
      </c>
      <c r="G15" s="24" t="s">
        <v>76</v>
      </c>
      <c r="H15" s="24" t="s">
        <v>59</v>
      </c>
      <c r="I15" s="24" t="s">
        <v>82</v>
      </c>
      <c r="J15" s="24" t="s">
        <v>70</v>
      </c>
      <c r="K15" s="27" t="s">
        <v>71</v>
      </c>
      <c r="L15" s="24"/>
      <c r="M15" s="24"/>
      <c r="N15" s="22">
        <v>22</v>
      </c>
      <c r="O15" s="22">
        <v>19</v>
      </c>
      <c r="P15" s="22">
        <v>0</v>
      </c>
      <c r="Q15" s="22">
        <v>0</v>
      </c>
      <c r="R15" s="22">
        <v>0</v>
      </c>
      <c r="S15" s="22">
        <v>0</v>
      </c>
      <c r="T15" s="22">
        <v>0</v>
      </c>
      <c r="U15" s="22">
        <f t="shared" si="0"/>
        <v>0</v>
      </c>
      <c r="V15" s="22">
        <f t="shared" si="1"/>
        <v>19</v>
      </c>
      <c r="W15" s="22">
        <f t="shared" si="2"/>
        <v>19</v>
      </c>
      <c r="X15" s="22">
        <v>7.75</v>
      </c>
      <c r="Y15" s="22">
        <v>0</v>
      </c>
      <c r="Z15" s="28">
        <f t="shared" si="3"/>
        <v>1</v>
      </c>
      <c r="AA15" s="22">
        <f t="shared" si="4"/>
        <v>5</v>
      </c>
      <c r="AB15" s="29">
        <f t="shared" si="5"/>
        <v>0.1</v>
      </c>
      <c r="AC15" s="22">
        <f t="shared" si="6"/>
        <v>0</v>
      </c>
      <c r="AD15" s="28">
        <f t="shared" si="7"/>
        <v>1</v>
      </c>
      <c r="AE15" s="22">
        <f t="shared" si="8"/>
        <v>5</v>
      </c>
      <c r="AF15" s="29">
        <f t="shared" si="9"/>
        <v>0.15</v>
      </c>
      <c r="AG15" s="22">
        <f t="shared" si="10"/>
        <v>8835</v>
      </c>
      <c r="AH15" s="30">
        <v>9275.2999999999993</v>
      </c>
      <c r="AI15" s="31">
        <f t="shared" si="11"/>
        <v>1.0498358800226371</v>
      </c>
      <c r="AJ15" s="22">
        <f t="shared" si="12"/>
        <v>4</v>
      </c>
      <c r="AK15" s="29">
        <f t="shared" si="13"/>
        <v>0.08</v>
      </c>
      <c r="AL15" s="32">
        <v>300</v>
      </c>
      <c r="AM15" s="33">
        <v>302.14305949008497</v>
      </c>
      <c r="AN15" s="32">
        <f t="shared" si="14"/>
        <v>1</v>
      </c>
      <c r="AO15" s="29">
        <f t="shared" si="15"/>
        <v>0.03</v>
      </c>
      <c r="AP15" s="34">
        <v>95</v>
      </c>
      <c r="AQ15" s="34">
        <v>100</v>
      </c>
      <c r="AR15" s="32">
        <f t="shared" si="16"/>
        <v>5</v>
      </c>
      <c r="AS15" s="29">
        <f t="shared" si="17"/>
        <v>0.1</v>
      </c>
      <c r="AT15" s="35">
        <v>0.92</v>
      </c>
      <c r="AU15" s="35">
        <v>0.94285714285714284</v>
      </c>
      <c r="AV15" s="32">
        <f t="shared" si="18"/>
        <v>5</v>
      </c>
      <c r="AW15" s="29">
        <f t="shared" si="19"/>
        <v>0.1</v>
      </c>
      <c r="AX15" s="34">
        <v>90</v>
      </c>
      <c r="AY15" s="34">
        <v>95</v>
      </c>
      <c r="AZ15" s="32">
        <f t="shared" si="20"/>
        <v>5</v>
      </c>
      <c r="BA15" s="29">
        <f t="shared" si="21"/>
        <v>0.08</v>
      </c>
      <c r="BB15" s="28">
        <v>0.85</v>
      </c>
      <c r="BC15" s="28">
        <v>0.8</v>
      </c>
      <c r="BD15" s="36" t="s">
        <v>72</v>
      </c>
      <c r="BE15" s="32">
        <f t="shared" si="22"/>
        <v>1</v>
      </c>
      <c r="BF15" s="29">
        <f t="shared" si="23"/>
        <v>1.2E-2</v>
      </c>
      <c r="BG15" s="28">
        <v>0.4</v>
      </c>
      <c r="BH15" s="28">
        <v>0.8571428571428571</v>
      </c>
      <c r="BI15" s="32">
        <f t="shared" si="24"/>
        <v>5</v>
      </c>
      <c r="BJ15" s="29">
        <f t="shared" si="25"/>
        <v>0.06</v>
      </c>
      <c r="BK15" s="37">
        <v>0.95</v>
      </c>
      <c r="BL15" s="38">
        <v>0.98135593220338979</v>
      </c>
      <c r="BM15" s="32">
        <f t="shared" si="26"/>
        <v>5</v>
      </c>
      <c r="BN15" s="29">
        <f t="shared" si="27"/>
        <v>0.05</v>
      </c>
      <c r="BO15" s="39">
        <f>VLOOKUP(B15,[1]Sheet1!$B$2:$D$214,3,0)</f>
        <v>2</v>
      </c>
      <c r="BP15" s="32">
        <f t="shared" si="28"/>
        <v>5</v>
      </c>
      <c r="BQ15" s="29">
        <f t="shared" si="29"/>
        <v>0.05</v>
      </c>
      <c r="BR15" s="29">
        <f t="shared" si="30"/>
        <v>0.36</v>
      </c>
      <c r="BS15" s="29">
        <f t="shared" si="31"/>
        <v>0.35199999999999998</v>
      </c>
      <c r="BT15" s="29">
        <f t="shared" si="32"/>
        <v>0.1</v>
      </c>
      <c r="BU15" s="40">
        <f t="shared" si="33"/>
        <v>0.81199999999999994</v>
      </c>
      <c r="BV15" s="41" t="str">
        <f t="shared" si="34"/>
        <v>TERIMA</v>
      </c>
      <c r="BW15" s="42">
        <f t="shared" si="35"/>
        <v>670000</v>
      </c>
      <c r="BX15" s="43">
        <f t="shared" si="36"/>
        <v>235840</v>
      </c>
      <c r="BY15" s="44"/>
      <c r="BZ15" s="44"/>
      <c r="CA15" s="44"/>
      <c r="CB15" s="43">
        <f t="shared" si="37"/>
        <v>241200</v>
      </c>
      <c r="CC15" s="43">
        <f t="shared" si="38"/>
        <v>235840</v>
      </c>
      <c r="CD15" s="43">
        <f t="shared" si="39"/>
        <v>67000</v>
      </c>
      <c r="CE15" s="36">
        <f t="shared" si="40"/>
        <v>0</v>
      </c>
      <c r="CF15" s="24">
        <f t="shared" si="41"/>
        <v>0</v>
      </c>
      <c r="CG15" s="24">
        <f t="shared" si="42"/>
        <v>0</v>
      </c>
      <c r="CH15" s="24">
        <f t="shared" si="43"/>
        <v>0</v>
      </c>
      <c r="CI15" s="24">
        <f t="shared" si="44"/>
        <v>0</v>
      </c>
      <c r="CJ15" s="24">
        <f t="shared" si="45"/>
        <v>0</v>
      </c>
      <c r="CK15" s="24">
        <f t="shared" si="46"/>
        <v>0</v>
      </c>
      <c r="CL15" s="24">
        <f t="shared" si="47"/>
        <v>0</v>
      </c>
      <c r="CM15" s="24">
        <f t="shared" si="48"/>
        <v>1</v>
      </c>
      <c r="CN15" s="45">
        <f t="shared" si="49"/>
        <v>544040</v>
      </c>
      <c r="CO15" s="47"/>
    </row>
    <row r="16" spans="1:93" s="48" customFormat="1">
      <c r="A16" s="22">
        <v>6</v>
      </c>
      <c r="B16" s="49" t="s">
        <v>83</v>
      </c>
      <c r="C16" s="24">
        <v>160066</v>
      </c>
      <c r="D16" s="25">
        <v>44314</v>
      </c>
      <c r="E16" s="25">
        <v>44678</v>
      </c>
      <c r="F16" s="26">
        <v>27.566666666666666</v>
      </c>
      <c r="G16" s="24" t="s">
        <v>68</v>
      </c>
      <c r="H16" s="24" t="s">
        <v>59</v>
      </c>
      <c r="I16" s="24" t="s">
        <v>84</v>
      </c>
      <c r="J16" s="24" t="s">
        <v>70</v>
      </c>
      <c r="K16" s="27" t="s">
        <v>71</v>
      </c>
      <c r="L16" s="24"/>
      <c r="M16" s="24"/>
      <c r="N16" s="22">
        <v>22</v>
      </c>
      <c r="O16" s="22">
        <v>24</v>
      </c>
      <c r="P16" s="22">
        <v>0</v>
      </c>
      <c r="Q16" s="22">
        <v>0</v>
      </c>
      <c r="R16" s="22">
        <v>0</v>
      </c>
      <c r="S16" s="22">
        <v>13</v>
      </c>
      <c r="T16" s="22">
        <v>0</v>
      </c>
      <c r="U16" s="22">
        <f t="shared" si="0"/>
        <v>0</v>
      </c>
      <c r="V16" s="22">
        <f t="shared" si="1"/>
        <v>24</v>
      </c>
      <c r="W16" s="22">
        <f t="shared" si="2"/>
        <v>11</v>
      </c>
      <c r="X16" s="22">
        <v>7.75</v>
      </c>
      <c r="Y16" s="22">
        <v>0</v>
      </c>
      <c r="Z16" s="28">
        <f t="shared" si="3"/>
        <v>1</v>
      </c>
      <c r="AA16" s="22">
        <f t="shared" si="4"/>
        <v>5</v>
      </c>
      <c r="AB16" s="29">
        <f t="shared" si="5"/>
        <v>0.1</v>
      </c>
      <c r="AC16" s="22">
        <f t="shared" si="6"/>
        <v>0</v>
      </c>
      <c r="AD16" s="28">
        <f t="shared" si="7"/>
        <v>1</v>
      </c>
      <c r="AE16" s="22">
        <f t="shared" si="8"/>
        <v>5</v>
      </c>
      <c r="AF16" s="29">
        <f t="shared" si="9"/>
        <v>0.15</v>
      </c>
      <c r="AG16" s="22">
        <f t="shared" si="10"/>
        <v>5115</v>
      </c>
      <c r="AH16" s="30">
        <v>5552.2</v>
      </c>
      <c r="AI16" s="31">
        <f t="shared" si="11"/>
        <v>1.0854740957966764</v>
      </c>
      <c r="AJ16" s="22">
        <f t="shared" si="12"/>
        <v>5</v>
      </c>
      <c r="AK16" s="29">
        <f t="shared" si="13"/>
        <v>0.1</v>
      </c>
      <c r="AL16" s="32">
        <v>300</v>
      </c>
      <c r="AM16" s="33">
        <v>298.2179930795848</v>
      </c>
      <c r="AN16" s="32">
        <f t="shared" si="14"/>
        <v>5</v>
      </c>
      <c r="AO16" s="29">
        <f t="shared" si="15"/>
        <v>0.15</v>
      </c>
      <c r="AP16" s="34">
        <v>95</v>
      </c>
      <c r="AQ16" s="34">
        <v>97.916666666666671</v>
      </c>
      <c r="AR16" s="32">
        <f t="shared" si="16"/>
        <v>5</v>
      </c>
      <c r="AS16" s="29">
        <f t="shared" si="17"/>
        <v>0.1</v>
      </c>
      <c r="AT16" s="35">
        <v>0.92</v>
      </c>
      <c r="AU16" s="35">
        <v>0.92820512820512824</v>
      </c>
      <c r="AV16" s="32">
        <f t="shared" si="18"/>
        <v>5</v>
      </c>
      <c r="AW16" s="29">
        <f t="shared" si="19"/>
        <v>0.1</v>
      </c>
      <c r="AX16" s="34">
        <v>90</v>
      </c>
      <c r="AY16" s="34">
        <v>100</v>
      </c>
      <c r="AZ16" s="32">
        <f t="shared" si="20"/>
        <v>5</v>
      </c>
      <c r="BA16" s="29">
        <f t="shared" si="21"/>
        <v>0.08</v>
      </c>
      <c r="BB16" s="28">
        <v>0.85</v>
      </c>
      <c r="BC16" s="28">
        <v>0.91428571428571426</v>
      </c>
      <c r="BD16" s="36">
        <v>1</v>
      </c>
      <c r="BE16" s="32">
        <f t="shared" si="22"/>
        <v>0</v>
      </c>
      <c r="BF16" s="29">
        <f t="shared" si="23"/>
        <v>0</v>
      </c>
      <c r="BG16" s="28">
        <v>0.4</v>
      </c>
      <c r="BH16" s="28">
        <v>0.51282051282051277</v>
      </c>
      <c r="BI16" s="32">
        <f t="shared" si="24"/>
        <v>5</v>
      </c>
      <c r="BJ16" s="29">
        <f t="shared" si="25"/>
        <v>0.06</v>
      </c>
      <c r="BK16" s="37">
        <v>0.95</v>
      </c>
      <c r="BL16" s="38">
        <v>0.97769516728624539</v>
      </c>
      <c r="BM16" s="32">
        <f t="shared" si="26"/>
        <v>5</v>
      </c>
      <c r="BN16" s="29">
        <f t="shared" si="27"/>
        <v>0.05</v>
      </c>
      <c r="BO16" s="39">
        <f>VLOOKUP(B16,[1]Sheet1!$B$2:$D$214,3,0)</f>
        <v>2</v>
      </c>
      <c r="BP16" s="32">
        <f t="shared" si="28"/>
        <v>5</v>
      </c>
      <c r="BQ16" s="29">
        <f t="shared" si="29"/>
        <v>0.05</v>
      </c>
      <c r="BR16" s="29">
        <f t="shared" si="30"/>
        <v>0.5</v>
      </c>
      <c r="BS16" s="29">
        <f t="shared" si="31"/>
        <v>0.33999999999999997</v>
      </c>
      <c r="BT16" s="29">
        <f t="shared" si="32"/>
        <v>0.1</v>
      </c>
      <c r="BU16" s="40">
        <f t="shared" si="33"/>
        <v>0.94</v>
      </c>
      <c r="BV16" s="41" t="str">
        <f t="shared" si="34"/>
        <v>TERIMA</v>
      </c>
      <c r="BW16" s="42">
        <f t="shared" si="35"/>
        <v>670000</v>
      </c>
      <c r="BX16" s="43">
        <f t="shared" si="36"/>
        <v>227799.99999999997</v>
      </c>
      <c r="BY16" s="44"/>
      <c r="BZ16" s="44"/>
      <c r="CA16" s="44"/>
      <c r="CB16" s="43">
        <f t="shared" si="37"/>
        <v>335000</v>
      </c>
      <c r="CC16" s="43">
        <f t="shared" si="38"/>
        <v>227799.99999999997</v>
      </c>
      <c r="CD16" s="43">
        <f t="shared" si="39"/>
        <v>67000</v>
      </c>
      <c r="CE16" s="36">
        <f t="shared" si="40"/>
        <v>0</v>
      </c>
      <c r="CF16" s="24">
        <f t="shared" si="41"/>
        <v>0</v>
      </c>
      <c r="CG16" s="24">
        <f t="shared" si="42"/>
        <v>0</v>
      </c>
      <c r="CH16" s="24">
        <f t="shared" si="43"/>
        <v>0</v>
      </c>
      <c r="CI16" s="24">
        <f t="shared" si="44"/>
        <v>0</v>
      </c>
      <c r="CJ16" s="24">
        <f t="shared" si="45"/>
        <v>0</v>
      </c>
      <c r="CK16" s="24">
        <f t="shared" si="46"/>
        <v>0</v>
      </c>
      <c r="CL16" s="24">
        <f t="shared" si="47"/>
        <v>0</v>
      </c>
      <c r="CM16" s="24">
        <f t="shared" si="48"/>
        <v>1</v>
      </c>
      <c r="CN16" s="45">
        <f t="shared" si="49"/>
        <v>629800</v>
      </c>
      <c r="CO16" s="47"/>
    </row>
    <row r="17" spans="1:93" s="48" customFormat="1">
      <c r="A17" s="22">
        <v>7</v>
      </c>
      <c r="B17" s="23" t="s">
        <v>85</v>
      </c>
      <c r="C17" s="24">
        <v>153878</v>
      </c>
      <c r="D17" s="25">
        <v>44441</v>
      </c>
      <c r="E17" s="25">
        <v>44743</v>
      </c>
      <c r="F17" s="26">
        <v>33.166666666666664</v>
      </c>
      <c r="G17" s="24" t="s">
        <v>68</v>
      </c>
      <c r="H17" s="50" t="s">
        <v>59</v>
      </c>
      <c r="I17" s="24" t="s">
        <v>86</v>
      </c>
      <c r="J17" s="24" t="s">
        <v>78</v>
      </c>
      <c r="K17" s="27" t="s">
        <v>71</v>
      </c>
      <c r="L17" s="24"/>
      <c r="M17" s="24"/>
      <c r="N17" s="22">
        <v>22</v>
      </c>
      <c r="O17" s="22">
        <v>19</v>
      </c>
      <c r="P17" s="22">
        <v>0</v>
      </c>
      <c r="Q17" s="22">
        <v>0</v>
      </c>
      <c r="R17" s="22">
        <v>0</v>
      </c>
      <c r="S17" s="22">
        <v>1</v>
      </c>
      <c r="T17" s="22">
        <v>0</v>
      </c>
      <c r="U17" s="22">
        <f t="shared" si="0"/>
        <v>0</v>
      </c>
      <c r="V17" s="22">
        <f t="shared" si="1"/>
        <v>19</v>
      </c>
      <c r="W17" s="22">
        <f t="shared" si="2"/>
        <v>18</v>
      </c>
      <c r="X17" s="22">
        <v>7.75</v>
      </c>
      <c r="Y17" s="22">
        <v>0</v>
      </c>
      <c r="Z17" s="28">
        <f t="shared" si="3"/>
        <v>1</v>
      </c>
      <c r="AA17" s="22">
        <f t="shared" si="4"/>
        <v>5</v>
      </c>
      <c r="AB17" s="29">
        <f t="shared" si="5"/>
        <v>0.1</v>
      </c>
      <c r="AC17" s="22">
        <f t="shared" si="6"/>
        <v>0</v>
      </c>
      <c r="AD17" s="28">
        <f t="shared" si="7"/>
        <v>1</v>
      </c>
      <c r="AE17" s="22">
        <f t="shared" si="8"/>
        <v>5</v>
      </c>
      <c r="AF17" s="29">
        <f t="shared" si="9"/>
        <v>0.15</v>
      </c>
      <c r="AG17" s="22">
        <f t="shared" si="10"/>
        <v>8370</v>
      </c>
      <c r="AH17" s="30">
        <v>9108.3166666666675</v>
      </c>
      <c r="AI17" s="31">
        <f t="shared" si="11"/>
        <v>1.08820987654321</v>
      </c>
      <c r="AJ17" s="22">
        <f t="shared" si="12"/>
        <v>5</v>
      </c>
      <c r="AK17" s="29">
        <f t="shared" si="13"/>
        <v>0.1</v>
      </c>
      <c r="AL17" s="32">
        <v>300</v>
      </c>
      <c r="AM17" s="33">
        <v>302.18554396423247</v>
      </c>
      <c r="AN17" s="32">
        <f t="shared" si="14"/>
        <v>1</v>
      </c>
      <c r="AO17" s="29">
        <f t="shared" si="15"/>
        <v>0.03</v>
      </c>
      <c r="AP17" s="34">
        <v>95</v>
      </c>
      <c r="AQ17" s="34">
        <v>98.055555555555543</v>
      </c>
      <c r="AR17" s="32">
        <f t="shared" si="16"/>
        <v>5</v>
      </c>
      <c r="AS17" s="29">
        <f t="shared" si="17"/>
        <v>0.1</v>
      </c>
      <c r="AT17" s="35">
        <v>0.92</v>
      </c>
      <c r="AU17" s="35">
        <v>0.95584415584415583</v>
      </c>
      <c r="AV17" s="32">
        <f t="shared" si="18"/>
        <v>5</v>
      </c>
      <c r="AW17" s="29">
        <f t="shared" si="19"/>
        <v>0.1</v>
      </c>
      <c r="AX17" s="34">
        <v>90</v>
      </c>
      <c r="AY17" s="34">
        <v>100</v>
      </c>
      <c r="AZ17" s="32">
        <f t="shared" si="20"/>
        <v>5</v>
      </c>
      <c r="BA17" s="29">
        <f t="shared" si="21"/>
        <v>0.08</v>
      </c>
      <c r="BB17" s="28">
        <v>0.85</v>
      </c>
      <c r="BC17" s="28">
        <v>0.97142857142857142</v>
      </c>
      <c r="BD17" s="36" t="s">
        <v>72</v>
      </c>
      <c r="BE17" s="32">
        <f t="shared" si="22"/>
        <v>5</v>
      </c>
      <c r="BF17" s="29">
        <f t="shared" si="23"/>
        <v>0.06</v>
      </c>
      <c r="BG17" s="28">
        <v>0.4</v>
      </c>
      <c r="BH17" s="28">
        <v>0.77922077922077926</v>
      </c>
      <c r="BI17" s="32">
        <f t="shared" si="24"/>
        <v>5</v>
      </c>
      <c r="BJ17" s="29">
        <f t="shared" si="25"/>
        <v>0.06</v>
      </c>
      <c r="BK17" s="37">
        <v>0.95</v>
      </c>
      <c r="BL17" s="38">
        <v>0.97111913357400725</v>
      </c>
      <c r="BM17" s="32">
        <f t="shared" si="26"/>
        <v>5</v>
      </c>
      <c r="BN17" s="29">
        <f t="shared" si="27"/>
        <v>0.05</v>
      </c>
      <c r="BO17" s="39">
        <f>VLOOKUP(B17,[1]Sheet1!$B$2:$D$214,3,0)</f>
        <v>2</v>
      </c>
      <c r="BP17" s="32">
        <f t="shared" si="28"/>
        <v>5</v>
      </c>
      <c r="BQ17" s="29">
        <f t="shared" si="29"/>
        <v>0.05</v>
      </c>
      <c r="BR17" s="29">
        <f t="shared" si="30"/>
        <v>0.38</v>
      </c>
      <c r="BS17" s="29">
        <f t="shared" si="31"/>
        <v>0.4</v>
      </c>
      <c r="BT17" s="29">
        <f t="shared" si="32"/>
        <v>0.1</v>
      </c>
      <c r="BU17" s="40">
        <f t="shared" si="33"/>
        <v>0.88</v>
      </c>
      <c r="BV17" s="41" t="str">
        <f t="shared" si="34"/>
        <v>TERIMA</v>
      </c>
      <c r="BW17" s="42">
        <f t="shared" si="35"/>
        <v>670000</v>
      </c>
      <c r="BX17" s="43">
        <f t="shared" si="36"/>
        <v>268000</v>
      </c>
      <c r="BY17" s="44" t="s">
        <v>87</v>
      </c>
      <c r="BZ17" s="44"/>
      <c r="CA17" s="44"/>
      <c r="CB17" s="43">
        <f t="shared" si="37"/>
        <v>254600</v>
      </c>
      <c r="CC17" s="43">
        <f t="shared" si="38"/>
        <v>227800</v>
      </c>
      <c r="CD17" s="43">
        <f t="shared" si="39"/>
        <v>67000</v>
      </c>
      <c r="CE17" s="36">
        <f t="shared" si="40"/>
        <v>0</v>
      </c>
      <c r="CF17" s="24">
        <f t="shared" si="41"/>
        <v>0</v>
      </c>
      <c r="CG17" s="24">
        <f t="shared" si="42"/>
        <v>0</v>
      </c>
      <c r="CH17" s="24">
        <f t="shared" si="43"/>
        <v>0</v>
      </c>
      <c r="CI17" s="24">
        <f t="shared" si="44"/>
        <v>0</v>
      </c>
      <c r="CJ17" s="24">
        <f t="shared" si="45"/>
        <v>0</v>
      </c>
      <c r="CK17" s="24">
        <f t="shared" si="46"/>
        <v>0</v>
      </c>
      <c r="CL17" s="24">
        <f t="shared" si="47"/>
        <v>0</v>
      </c>
      <c r="CM17" s="24">
        <f t="shared" si="48"/>
        <v>1</v>
      </c>
      <c r="CN17" s="45">
        <f t="shared" si="49"/>
        <v>549400</v>
      </c>
      <c r="CO17" s="47"/>
    </row>
    <row r="18" spans="1:93" s="48" customFormat="1">
      <c r="A18" s="22">
        <v>8</v>
      </c>
      <c r="B18" s="23" t="s">
        <v>88</v>
      </c>
      <c r="C18" s="24">
        <v>71958</v>
      </c>
      <c r="D18" s="25">
        <v>44313</v>
      </c>
      <c r="E18" s="25">
        <v>44618</v>
      </c>
      <c r="F18" s="26">
        <v>71.099999999999994</v>
      </c>
      <c r="G18" s="24" t="s">
        <v>68</v>
      </c>
      <c r="H18" s="50" t="s">
        <v>59</v>
      </c>
      <c r="I18" s="24" t="s">
        <v>89</v>
      </c>
      <c r="J18" s="24" t="s">
        <v>78</v>
      </c>
      <c r="K18" s="27" t="s">
        <v>71</v>
      </c>
      <c r="L18" s="24"/>
      <c r="M18" s="24"/>
      <c r="N18" s="22">
        <v>22</v>
      </c>
      <c r="O18" s="22">
        <v>19</v>
      </c>
      <c r="P18" s="22">
        <v>1</v>
      </c>
      <c r="Q18" s="22">
        <v>0</v>
      </c>
      <c r="R18" s="22">
        <v>0</v>
      </c>
      <c r="S18" s="22">
        <v>1</v>
      </c>
      <c r="T18" s="22">
        <v>0</v>
      </c>
      <c r="U18" s="22">
        <f t="shared" si="0"/>
        <v>1</v>
      </c>
      <c r="V18" s="22">
        <f t="shared" si="1"/>
        <v>18</v>
      </c>
      <c r="W18" s="22">
        <f t="shared" si="2"/>
        <v>18</v>
      </c>
      <c r="X18" s="22">
        <v>7.75</v>
      </c>
      <c r="Y18" s="22">
        <v>0</v>
      </c>
      <c r="Z18" s="28">
        <f t="shared" si="3"/>
        <v>1</v>
      </c>
      <c r="AA18" s="22">
        <f t="shared" si="4"/>
        <v>5</v>
      </c>
      <c r="AB18" s="29">
        <f t="shared" si="5"/>
        <v>0.1</v>
      </c>
      <c r="AC18" s="22">
        <f t="shared" si="6"/>
        <v>1</v>
      </c>
      <c r="AD18" s="28">
        <f t="shared" si="7"/>
        <v>0.94444444444444442</v>
      </c>
      <c r="AE18" s="22">
        <f t="shared" si="8"/>
        <v>1</v>
      </c>
      <c r="AF18" s="29">
        <f t="shared" si="9"/>
        <v>0.03</v>
      </c>
      <c r="AG18" s="22">
        <f t="shared" si="10"/>
        <v>8370</v>
      </c>
      <c r="AH18" s="30">
        <v>8021.05</v>
      </c>
      <c r="AI18" s="31">
        <f t="shared" si="11"/>
        <v>0.9583094384707288</v>
      </c>
      <c r="AJ18" s="22">
        <f t="shared" si="12"/>
        <v>2</v>
      </c>
      <c r="AK18" s="29">
        <f t="shared" si="13"/>
        <v>0.04</v>
      </c>
      <c r="AL18" s="32">
        <v>300</v>
      </c>
      <c r="AM18" s="33">
        <v>288.87212863705975</v>
      </c>
      <c r="AN18" s="32">
        <f t="shared" si="14"/>
        <v>5</v>
      </c>
      <c r="AO18" s="29">
        <f t="shared" si="15"/>
        <v>0.15</v>
      </c>
      <c r="AP18" s="34">
        <v>95</v>
      </c>
      <c r="AQ18" s="34">
        <v>98.888888888888886</v>
      </c>
      <c r="AR18" s="32">
        <f t="shared" si="16"/>
        <v>5</v>
      </c>
      <c r="AS18" s="29">
        <f t="shared" si="17"/>
        <v>0.1</v>
      </c>
      <c r="AT18" s="35">
        <v>0.92</v>
      </c>
      <c r="AU18" s="35">
        <v>0.91428571428571426</v>
      </c>
      <c r="AV18" s="32">
        <f t="shared" si="18"/>
        <v>1</v>
      </c>
      <c r="AW18" s="29">
        <f t="shared" si="19"/>
        <v>0.02</v>
      </c>
      <c r="AX18" s="34">
        <v>90</v>
      </c>
      <c r="AY18" s="34">
        <v>100</v>
      </c>
      <c r="AZ18" s="32">
        <f t="shared" si="20"/>
        <v>5</v>
      </c>
      <c r="BA18" s="29">
        <f t="shared" si="21"/>
        <v>0.08</v>
      </c>
      <c r="BB18" s="28">
        <v>0.85</v>
      </c>
      <c r="BC18" s="28">
        <v>0.83333333333333337</v>
      </c>
      <c r="BD18" s="36" t="s">
        <v>72</v>
      </c>
      <c r="BE18" s="32">
        <f t="shared" si="22"/>
        <v>1</v>
      </c>
      <c r="BF18" s="29">
        <f t="shared" si="23"/>
        <v>1.2E-2</v>
      </c>
      <c r="BG18" s="28">
        <v>0.4</v>
      </c>
      <c r="BH18" s="28">
        <v>0.75</v>
      </c>
      <c r="BI18" s="32">
        <f t="shared" si="24"/>
        <v>5</v>
      </c>
      <c r="BJ18" s="29">
        <f t="shared" si="25"/>
        <v>0.06</v>
      </c>
      <c r="BK18" s="37">
        <v>0.95</v>
      </c>
      <c r="BL18" s="38">
        <v>0.97740112994350281</v>
      </c>
      <c r="BM18" s="32">
        <f t="shared" si="26"/>
        <v>5</v>
      </c>
      <c r="BN18" s="29">
        <f t="shared" si="27"/>
        <v>0.05</v>
      </c>
      <c r="BO18" s="39">
        <f>VLOOKUP(B18,[1]Sheet1!$B$2:$D$214,3,0)</f>
        <v>2</v>
      </c>
      <c r="BP18" s="32">
        <f t="shared" si="28"/>
        <v>5</v>
      </c>
      <c r="BQ18" s="29">
        <f t="shared" si="29"/>
        <v>0.05</v>
      </c>
      <c r="BR18" s="29">
        <f t="shared" si="30"/>
        <v>0.32</v>
      </c>
      <c r="BS18" s="29">
        <f t="shared" si="31"/>
        <v>0.27200000000000002</v>
      </c>
      <c r="BT18" s="29">
        <f t="shared" si="32"/>
        <v>0.1</v>
      </c>
      <c r="BU18" s="40">
        <f t="shared" si="33"/>
        <v>0.69200000000000006</v>
      </c>
      <c r="BV18" s="41" t="str">
        <f t="shared" si="34"/>
        <v>TERIMA</v>
      </c>
      <c r="BW18" s="42">
        <f t="shared" si="35"/>
        <v>670000</v>
      </c>
      <c r="BX18" s="43">
        <f t="shared" si="36"/>
        <v>182240</v>
      </c>
      <c r="BY18" s="44" t="s">
        <v>90</v>
      </c>
      <c r="BZ18" s="44"/>
      <c r="CA18" s="44"/>
      <c r="CB18" s="43">
        <f t="shared" si="37"/>
        <v>214400</v>
      </c>
      <c r="CC18" s="43">
        <f t="shared" si="38"/>
        <v>154904</v>
      </c>
      <c r="CD18" s="43">
        <f t="shared" si="39"/>
        <v>67000</v>
      </c>
      <c r="CE18" s="36">
        <f t="shared" si="40"/>
        <v>0</v>
      </c>
      <c r="CF18" s="24">
        <f t="shared" si="41"/>
        <v>0</v>
      </c>
      <c r="CG18" s="24">
        <f t="shared" si="42"/>
        <v>0</v>
      </c>
      <c r="CH18" s="24">
        <f t="shared" si="43"/>
        <v>0</v>
      </c>
      <c r="CI18" s="24">
        <f t="shared" si="44"/>
        <v>0</v>
      </c>
      <c r="CJ18" s="24">
        <f t="shared" si="45"/>
        <v>0</v>
      </c>
      <c r="CK18" s="24">
        <f t="shared" si="46"/>
        <v>0</v>
      </c>
      <c r="CL18" s="24">
        <f t="shared" si="47"/>
        <v>0</v>
      </c>
      <c r="CM18" s="24">
        <f t="shared" si="48"/>
        <v>1</v>
      </c>
      <c r="CN18" s="45">
        <f t="shared" si="49"/>
        <v>436304</v>
      </c>
      <c r="CO18" s="47"/>
    </row>
    <row r="19" spans="1:93" s="48" customFormat="1">
      <c r="A19" s="22">
        <v>9</v>
      </c>
      <c r="B19" s="23" t="s">
        <v>91</v>
      </c>
      <c r="C19" s="24">
        <v>71814</v>
      </c>
      <c r="D19" s="25">
        <v>44551</v>
      </c>
      <c r="E19" s="25">
        <v>44854</v>
      </c>
      <c r="F19" s="26">
        <v>26.933333333333334</v>
      </c>
      <c r="G19" s="24" t="s">
        <v>68</v>
      </c>
      <c r="H19" s="50" t="s">
        <v>59</v>
      </c>
      <c r="I19" s="24" t="s">
        <v>77</v>
      </c>
      <c r="J19" s="24" t="s">
        <v>78</v>
      </c>
      <c r="K19" s="27" t="s">
        <v>71</v>
      </c>
      <c r="L19" s="24"/>
      <c r="M19" s="24"/>
      <c r="N19" s="22">
        <v>22</v>
      </c>
      <c r="O19" s="22">
        <v>19</v>
      </c>
      <c r="P19" s="22">
        <v>0</v>
      </c>
      <c r="Q19" s="22">
        <v>0</v>
      </c>
      <c r="R19" s="22">
        <v>0</v>
      </c>
      <c r="S19" s="22">
        <v>1</v>
      </c>
      <c r="T19" s="22">
        <v>0</v>
      </c>
      <c r="U19" s="22">
        <f t="shared" si="0"/>
        <v>0</v>
      </c>
      <c r="V19" s="22">
        <f t="shared" si="1"/>
        <v>19</v>
      </c>
      <c r="W19" s="22">
        <f t="shared" si="2"/>
        <v>18</v>
      </c>
      <c r="X19" s="22">
        <v>7.75</v>
      </c>
      <c r="Y19" s="22">
        <v>0</v>
      </c>
      <c r="Z19" s="28">
        <f t="shared" si="3"/>
        <v>1</v>
      </c>
      <c r="AA19" s="22">
        <f t="shared" si="4"/>
        <v>5</v>
      </c>
      <c r="AB19" s="29">
        <f t="shared" si="5"/>
        <v>0.1</v>
      </c>
      <c r="AC19" s="22">
        <f t="shared" si="6"/>
        <v>0</v>
      </c>
      <c r="AD19" s="28">
        <f t="shared" si="7"/>
        <v>1</v>
      </c>
      <c r="AE19" s="22">
        <f t="shared" si="8"/>
        <v>5</v>
      </c>
      <c r="AF19" s="29">
        <f t="shared" si="9"/>
        <v>0.15</v>
      </c>
      <c r="AG19" s="22">
        <f t="shared" si="10"/>
        <v>8370</v>
      </c>
      <c r="AH19" s="30">
        <v>9000.1666666666661</v>
      </c>
      <c r="AI19" s="31">
        <f t="shared" si="11"/>
        <v>1.0752887295898048</v>
      </c>
      <c r="AJ19" s="22">
        <f t="shared" si="12"/>
        <v>5</v>
      </c>
      <c r="AK19" s="29">
        <f t="shared" si="13"/>
        <v>0.1</v>
      </c>
      <c r="AL19" s="32">
        <v>300</v>
      </c>
      <c r="AM19" s="33">
        <v>293.27943984723106</v>
      </c>
      <c r="AN19" s="32">
        <f t="shared" si="14"/>
        <v>5</v>
      </c>
      <c r="AO19" s="29">
        <f t="shared" si="15"/>
        <v>0.15</v>
      </c>
      <c r="AP19" s="34">
        <v>95</v>
      </c>
      <c r="AQ19" s="34">
        <v>98.194444444444457</v>
      </c>
      <c r="AR19" s="32">
        <f t="shared" si="16"/>
        <v>5</v>
      </c>
      <c r="AS19" s="29">
        <f t="shared" si="17"/>
        <v>0.1</v>
      </c>
      <c r="AT19" s="35">
        <v>0.92</v>
      </c>
      <c r="AU19" s="35">
        <v>0.90909090909090917</v>
      </c>
      <c r="AV19" s="32">
        <f t="shared" si="18"/>
        <v>1</v>
      </c>
      <c r="AW19" s="29">
        <f t="shared" si="19"/>
        <v>0.02</v>
      </c>
      <c r="AX19" s="34">
        <v>90</v>
      </c>
      <c r="AY19" s="34">
        <v>100</v>
      </c>
      <c r="AZ19" s="32">
        <f t="shared" si="20"/>
        <v>5</v>
      </c>
      <c r="BA19" s="29">
        <f t="shared" si="21"/>
        <v>0.08</v>
      </c>
      <c r="BB19" s="28">
        <v>0.85</v>
      </c>
      <c r="BC19" s="28">
        <v>0.7142857142857143</v>
      </c>
      <c r="BD19" s="36" t="s">
        <v>72</v>
      </c>
      <c r="BE19" s="32">
        <f t="shared" si="22"/>
        <v>1</v>
      </c>
      <c r="BF19" s="29">
        <f t="shared" si="23"/>
        <v>1.2E-2</v>
      </c>
      <c r="BG19" s="28">
        <v>0.4</v>
      </c>
      <c r="BH19" s="28">
        <v>0.27272727272727271</v>
      </c>
      <c r="BI19" s="32">
        <f t="shared" si="24"/>
        <v>1</v>
      </c>
      <c r="BJ19" s="29">
        <f t="shared" si="25"/>
        <v>1.2E-2</v>
      </c>
      <c r="BK19" s="37">
        <v>0.95</v>
      </c>
      <c r="BL19" s="38">
        <v>0.96632996632996637</v>
      </c>
      <c r="BM19" s="32">
        <f t="shared" si="26"/>
        <v>5</v>
      </c>
      <c r="BN19" s="29">
        <f t="shared" si="27"/>
        <v>0.05</v>
      </c>
      <c r="BO19" s="39">
        <f>VLOOKUP(B19,[1]Sheet1!$B$2:$D$214,3,0)</f>
        <v>2</v>
      </c>
      <c r="BP19" s="32">
        <f t="shared" si="28"/>
        <v>5</v>
      </c>
      <c r="BQ19" s="29">
        <f t="shared" si="29"/>
        <v>0.05</v>
      </c>
      <c r="BR19" s="29">
        <f t="shared" si="30"/>
        <v>0.5</v>
      </c>
      <c r="BS19" s="29">
        <f t="shared" si="31"/>
        <v>0.224</v>
      </c>
      <c r="BT19" s="29">
        <f t="shared" si="32"/>
        <v>0.1</v>
      </c>
      <c r="BU19" s="40">
        <f t="shared" si="33"/>
        <v>0.82399999999999995</v>
      </c>
      <c r="BV19" s="41" t="str">
        <f t="shared" si="34"/>
        <v>TERIMA</v>
      </c>
      <c r="BW19" s="42">
        <f t="shared" si="35"/>
        <v>670000</v>
      </c>
      <c r="BX19" s="43">
        <f t="shared" si="36"/>
        <v>150080</v>
      </c>
      <c r="BY19" s="44"/>
      <c r="BZ19" s="44"/>
      <c r="CA19" s="44"/>
      <c r="CB19" s="43">
        <f t="shared" si="37"/>
        <v>335000</v>
      </c>
      <c r="CC19" s="43">
        <f t="shared" si="38"/>
        <v>150080</v>
      </c>
      <c r="CD19" s="43">
        <f t="shared" si="39"/>
        <v>67000</v>
      </c>
      <c r="CE19" s="36">
        <f t="shared" si="40"/>
        <v>0</v>
      </c>
      <c r="CF19" s="24">
        <f t="shared" si="41"/>
        <v>0</v>
      </c>
      <c r="CG19" s="24">
        <f t="shared" si="42"/>
        <v>0</v>
      </c>
      <c r="CH19" s="24">
        <f t="shared" si="43"/>
        <v>0</v>
      </c>
      <c r="CI19" s="24">
        <f t="shared" si="44"/>
        <v>0</v>
      </c>
      <c r="CJ19" s="24">
        <f t="shared" si="45"/>
        <v>0</v>
      </c>
      <c r="CK19" s="24">
        <f t="shared" si="46"/>
        <v>0</v>
      </c>
      <c r="CL19" s="24">
        <f t="shared" si="47"/>
        <v>0</v>
      </c>
      <c r="CM19" s="24">
        <f t="shared" si="48"/>
        <v>1</v>
      </c>
      <c r="CN19" s="45">
        <f t="shared" si="49"/>
        <v>552080</v>
      </c>
      <c r="CO19" s="47"/>
    </row>
    <row r="20" spans="1:93" s="48" customFormat="1">
      <c r="A20" s="22">
        <v>10</v>
      </c>
      <c r="B20" s="51" t="s">
        <v>92</v>
      </c>
      <c r="C20" s="24">
        <v>30540</v>
      </c>
      <c r="D20" s="25">
        <v>44515</v>
      </c>
      <c r="E20" s="25">
        <v>44818</v>
      </c>
      <c r="F20" s="26">
        <v>103.46666666666667</v>
      </c>
      <c r="G20" s="24" t="s">
        <v>68</v>
      </c>
      <c r="H20" s="50" t="s">
        <v>58</v>
      </c>
      <c r="I20" s="24" t="s">
        <v>93</v>
      </c>
      <c r="J20" s="24" t="s">
        <v>78</v>
      </c>
      <c r="K20" s="27" t="s">
        <v>71</v>
      </c>
      <c r="L20" s="24"/>
      <c r="M20" s="24"/>
      <c r="N20" s="22">
        <v>22</v>
      </c>
      <c r="O20" s="22">
        <v>19</v>
      </c>
      <c r="P20" s="22">
        <v>0</v>
      </c>
      <c r="Q20" s="22">
        <v>0</v>
      </c>
      <c r="R20" s="22">
        <v>0</v>
      </c>
      <c r="S20" s="22">
        <v>1</v>
      </c>
      <c r="T20" s="22">
        <v>0</v>
      </c>
      <c r="U20" s="22">
        <f t="shared" si="0"/>
        <v>0</v>
      </c>
      <c r="V20" s="22">
        <f t="shared" si="1"/>
        <v>19</v>
      </c>
      <c r="W20" s="22">
        <f t="shared" si="2"/>
        <v>18</v>
      </c>
      <c r="X20" s="22">
        <v>7.75</v>
      </c>
      <c r="Y20" s="22">
        <v>0</v>
      </c>
      <c r="Z20" s="28">
        <f t="shared" si="3"/>
        <v>1</v>
      </c>
      <c r="AA20" s="22">
        <f t="shared" si="4"/>
        <v>5</v>
      </c>
      <c r="AB20" s="29">
        <f t="shared" si="5"/>
        <v>0.1</v>
      </c>
      <c r="AC20" s="22">
        <f t="shared" si="6"/>
        <v>0</v>
      </c>
      <c r="AD20" s="28">
        <f t="shared" si="7"/>
        <v>1</v>
      </c>
      <c r="AE20" s="22">
        <f t="shared" si="8"/>
        <v>5</v>
      </c>
      <c r="AF20" s="29">
        <f t="shared" si="9"/>
        <v>0.15</v>
      </c>
      <c r="AG20" s="22">
        <f t="shared" si="10"/>
        <v>8370</v>
      </c>
      <c r="AH20" s="30">
        <v>8801.5166666666664</v>
      </c>
      <c r="AI20" s="31">
        <f t="shared" si="11"/>
        <v>1.0515551573078454</v>
      </c>
      <c r="AJ20" s="22">
        <f t="shared" si="12"/>
        <v>5</v>
      </c>
      <c r="AK20" s="29">
        <f t="shared" si="13"/>
        <v>0.1</v>
      </c>
      <c r="AL20" s="32">
        <v>300</v>
      </c>
      <c r="AM20" s="33">
        <v>293.23478260869564</v>
      </c>
      <c r="AN20" s="32">
        <f t="shared" si="14"/>
        <v>5</v>
      </c>
      <c r="AO20" s="29">
        <f t="shared" si="15"/>
        <v>0.15</v>
      </c>
      <c r="AP20" s="34">
        <v>95</v>
      </c>
      <c r="AQ20" s="34">
        <v>96.666666666666657</v>
      </c>
      <c r="AR20" s="32">
        <f t="shared" si="16"/>
        <v>5</v>
      </c>
      <c r="AS20" s="29">
        <f t="shared" si="17"/>
        <v>0.1</v>
      </c>
      <c r="AT20" s="35">
        <v>0.92</v>
      </c>
      <c r="AU20" s="35">
        <v>0.95714285714285707</v>
      </c>
      <c r="AV20" s="32">
        <f t="shared" si="18"/>
        <v>5</v>
      </c>
      <c r="AW20" s="29">
        <f t="shared" si="19"/>
        <v>0.1</v>
      </c>
      <c r="AX20" s="34">
        <v>90</v>
      </c>
      <c r="AY20" s="34">
        <v>95</v>
      </c>
      <c r="AZ20" s="32">
        <f t="shared" si="20"/>
        <v>5</v>
      </c>
      <c r="BA20" s="29">
        <f t="shared" si="21"/>
        <v>0.08</v>
      </c>
      <c r="BB20" s="28">
        <v>0.85</v>
      </c>
      <c r="BC20" s="28">
        <v>0.9</v>
      </c>
      <c r="BD20" s="36" t="s">
        <v>72</v>
      </c>
      <c r="BE20" s="32">
        <f t="shared" si="22"/>
        <v>5</v>
      </c>
      <c r="BF20" s="29">
        <f t="shared" si="23"/>
        <v>0.06</v>
      </c>
      <c r="BG20" s="28">
        <v>0.4</v>
      </c>
      <c r="BH20" s="28">
        <v>0.7142857142857143</v>
      </c>
      <c r="BI20" s="32">
        <f t="shared" si="24"/>
        <v>5</v>
      </c>
      <c r="BJ20" s="29">
        <f t="shared" si="25"/>
        <v>0.06</v>
      </c>
      <c r="BK20" s="37">
        <v>0.95</v>
      </c>
      <c r="BL20" s="38">
        <v>0.97448979591836737</v>
      </c>
      <c r="BM20" s="32">
        <f t="shared" si="26"/>
        <v>5</v>
      </c>
      <c r="BN20" s="29">
        <f t="shared" si="27"/>
        <v>0.05</v>
      </c>
      <c r="BO20" s="39">
        <f>VLOOKUP(B20,[1]Sheet1!$B$2:$D$214,3,0)</f>
        <v>2</v>
      </c>
      <c r="BP20" s="32">
        <f t="shared" si="28"/>
        <v>5</v>
      </c>
      <c r="BQ20" s="29">
        <f t="shared" si="29"/>
        <v>0.05</v>
      </c>
      <c r="BR20" s="29">
        <f t="shared" si="30"/>
        <v>0.5</v>
      </c>
      <c r="BS20" s="29">
        <f t="shared" si="31"/>
        <v>0.4</v>
      </c>
      <c r="BT20" s="29">
        <f t="shared" si="32"/>
        <v>0.1</v>
      </c>
      <c r="BU20" s="40">
        <f t="shared" si="33"/>
        <v>1</v>
      </c>
      <c r="BV20" s="41" t="str">
        <f t="shared" si="34"/>
        <v>TERIMA</v>
      </c>
      <c r="BW20" s="42">
        <f t="shared" si="35"/>
        <v>670000</v>
      </c>
      <c r="BX20" s="43">
        <f t="shared" si="36"/>
        <v>268000</v>
      </c>
      <c r="BY20" s="44"/>
      <c r="BZ20" s="44"/>
      <c r="CA20" s="44"/>
      <c r="CB20" s="43">
        <f t="shared" si="37"/>
        <v>335000</v>
      </c>
      <c r="CC20" s="43">
        <f t="shared" si="38"/>
        <v>268000</v>
      </c>
      <c r="CD20" s="43">
        <f t="shared" si="39"/>
        <v>67000</v>
      </c>
      <c r="CE20" s="36">
        <f t="shared" si="40"/>
        <v>200000</v>
      </c>
      <c r="CF20" s="24">
        <f t="shared" si="41"/>
        <v>0</v>
      </c>
      <c r="CG20" s="24">
        <f t="shared" si="42"/>
        <v>0</v>
      </c>
      <c r="CH20" s="24">
        <f t="shared" si="43"/>
        <v>0</v>
      </c>
      <c r="CI20" s="24">
        <f t="shared" si="44"/>
        <v>0</v>
      </c>
      <c r="CJ20" s="24">
        <f t="shared" si="45"/>
        <v>0</v>
      </c>
      <c r="CK20" s="24">
        <f t="shared" si="46"/>
        <v>0</v>
      </c>
      <c r="CL20" s="24">
        <f t="shared" si="47"/>
        <v>1</v>
      </c>
      <c r="CM20" s="24">
        <f t="shared" si="48"/>
        <v>0</v>
      </c>
      <c r="CN20" s="45">
        <f t="shared" si="49"/>
        <v>870000</v>
      </c>
      <c r="CO20" s="47"/>
    </row>
    <row r="21" spans="1:93" s="48" customFormat="1">
      <c r="A21" s="22">
        <v>11</v>
      </c>
      <c r="B21" s="51" t="s">
        <v>94</v>
      </c>
      <c r="C21" s="24">
        <v>104895</v>
      </c>
      <c r="D21" s="25">
        <v>44496</v>
      </c>
      <c r="E21" s="25">
        <v>44677</v>
      </c>
      <c r="F21" s="26">
        <v>43.866666666666667</v>
      </c>
      <c r="G21" s="24" t="s">
        <v>68</v>
      </c>
      <c r="H21" s="50" t="s">
        <v>58</v>
      </c>
      <c r="I21" s="24" t="s">
        <v>93</v>
      </c>
      <c r="J21" s="24" t="s">
        <v>78</v>
      </c>
      <c r="K21" s="27" t="s">
        <v>71</v>
      </c>
      <c r="L21" s="24"/>
      <c r="M21" s="24"/>
      <c r="N21" s="22">
        <v>22</v>
      </c>
      <c r="O21" s="22">
        <v>19</v>
      </c>
      <c r="P21" s="22">
        <v>3</v>
      </c>
      <c r="Q21" s="22">
        <v>0</v>
      </c>
      <c r="R21" s="22">
        <v>0</v>
      </c>
      <c r="S21" s="22">
        <v>1</v>
      </c>
      <c r="T21" s="22">
        <v>0</v>
      </c>
      <c r="U21" s="22">
        <f t="shared" si="0"/>
        <v>3</v>
      </c>
      <c r="V21" s="22">
        <f t="shared" si="1"/>
        <v>16</v>
      </c>
      <c r="W21" s="22">
        <f>O21-(S21+T21)</f>
        <v>18</v>
      </c>
      <c r="X21" s="22">
        <v>7.75</v>
      </c>
      <c r="Y21" s="22">
        <v>0</v>
      </c>
      <c r="Z21" s="28">
        <f t="shared" si="3"/>
        <v>1</v>
      </c>
      <c r="AA21" s="22">
        <f t="shared" si="4"/>
        <v>5</v>
      </c>
      <c r="AB21" s="29">
        <f t="shared" si="5"/>
        <v>0.1</v>
      </c>
      <c r="AC21" s="22">
        <f t="shared" si="6"/>
        <v>3</v>
      </c>
      <c r="AD21" s="28">
        <f t="shared" si="7"/>
        <v>0.8125</v>
      </c>
      <c r="AE21" s="22">
        <f t="shared" si="8"/>
        <v>0</v>
      </c>
      <c r="AF21" s="29">
        <f t="shared" si="9"/>
        <v>0</v>
      </c>
      <c r="AG21" s="22">
        <f>W21*(X21*60)</f>
        <v>8370</v>
      </c>
      <c r="AH21" s="30">
        <v>7410.3833333333332</v>
      </c>
      <c r="AI21" s="31">
        <f t="shared" si="11"/>
        <v>0.88535045798486656</v>
      </c>
      <c r="AJ21" s="22">
        <f t="shared" si="12"/>
        <v>1</v>
      </c>
      <c r="AK21" s="29">
        <f t="shared" si="13"/>
        <v>0.02</v>
      </c>
      <c r="AL21" s="32">
        <v>300</v>
      </c>
      <c r="AM21" s="33">
        <v>314.8655462184874</v>
      </c>
      <c r="AN21" s="32">
        <f t="shared" si="14"/>
        <v>1</v>
      </c>
      <c r="AO21" s="29">
        <f t="shared" si="15"/>
        <v>0.03</v>
      </c>
      <c r="AP21" s="34">
        <v>95</v>
      </c>
      <c r="AQ21" s="34">
        <v>98.888888888888886</v>
      </c>
      <c r="AR21" s="32">
        <f t="shared" si="16"/>
        <v>5</v>
      </c>
      <c r="AS21" s="29">
        <f t="shared" si="17"/>
        <v>0.1</v>
      </c>
      <c r="AT21" s="35">
        <v>0.92</v>
      </c>
      <c r="AU21" s="35">
        <v>0.90588235294117647</v>
      </c>
      <c r="AV21" s="32">
        <f t="shared" si="18"/>
        <v>1</v>
      </c>
      <c r="AW21" s="29">
        <f t="shared" si="19"/>
        <v>0.02</v>
      </c>
      <c r="AX21" s="34">
        <v>90</v>
      </c>
      <c r="AY21" s="34">
        <v>100</v>
      </c>
      <c r="AZ21" s="32">
        <f t="shared" si="20"/>
        <v>5</v>
      </c>
      <c r="BA21" s="29">
        <f t="shared" si="21"/>
        <v>0.08</v>
      </c>
      <c r="BB21" s="28">
        <v>0.85</v>
      </c>
      <c r="BC21" s="28">
        <v>0.90909090909090906</v>
      </c>
      <c r="BD21" s="36" t="s">
        <v>72</v>
      </c>
      <c r="BE21" s="32">
        <f t="shared" si="22"/>
        <v>5</v>
      </c>
      <c r="BF21" s="29">
        <f t="shared" si="23"/>
        <v>0.06</v>
      </c>
      <c r="BG21" s="28">
        <v>0.4</v>
      </c>
      <c r="BH21" s="28">
        <v>0.70588235294117652</v>
      </c>
      <c r="BI21" s="32">
        <f t="shared" si="24"/>
        <v>5</v>
      </c>
      <c r="BJ21" s="29">
        <f t="shared" si="25"/>
        <v>0.06</v>
      </c>
      <c r="BK21" s="37">
        <v>0.95</v>
      </c>
      <c r="BL21" s="38">
        <v>0.97626112759643913</v>
      </c>
      <c r="BM21" s="32">
        <f t="shared" si="26"/>
        <v>5</v>
      </c>
      <c r="BN21" s="29">
        <f t="shared" si="27"/>
        <v>0.05</v>
      </c>
      <c r="BO21" s="39">
        <f>VLOOKUP(B21,[1]Sheet1!$B$2:$D$214,3,0)</f>
        <v>2</v>
      </c>
      <c r="BP21" s="32">
        <f t="shared" si="28"/>
        <v>5</v>
      </c>
      <c r="BQ21" s="29">
        <f t="shared" si="29"/>
        <v>0.05</v>
      </c>
      <c r="BR21" s="29">
        <f t="shared" si="30"/>
        <v>0.15000000000000002</v>
      </c>
      <c r="BS21" s="29">
        <f t="shared" si="31"/>
        <v>0.32</v>
      </c>
      <c r="BT21" s="29">
        <f t="shared" si="32"/>
        <v>0.1</v>
      </c>
      <c r="BU21" s="40">
        <f t="shared" si="33"/>
        <v>0.57000000000000006</v>
      </c>
      <c r="BV21" s="41" t="str">
        <f t="shared" si="34"/>
        <v>TERIMA</v>
      </c>
      <c r="BW21" s="42">
        <f t="shared" si="35"/>
        <v>670000</v>
      </c>
      <c r="BX21" s="43">
        <f t="shared" si="36"/>
        <v>214400</v>
      </c>
      <c r="BY21" s="44"/>
      <c r="BZ21" s="44"/>
      <c r="CA21" s="44"/>
      <c r="CB21" s="43">
        <f t="shared" si="37"/>
        <v>100500.00000000001</v>
      </c>
      <c r="CC21" s="43">
        <f t="shared" si="38"/>
        <v>214400</v>
      </c>
      <c r="CD21" s="43">
        <f t="shared" si="39"/>
        <v>67000</v>
      </c>
      <c r="CE21" s="36">
        <f t="shared" si="40"/>
        <v>0</v>
      </c>
      <c r="CF21" s="24">
        <f t="shared" si="41"/>
        <v>0</v>
      </c>
      <c r="CG21" s="24">
        <f t="shared" si="42"/>
        <v>0</v>
      </c>
      <c r="CH21" s="24">
        <f t="shared" si="43"/>
        <v>0</v>
      </c>
      <c r="CI21" s="24">
        <f t="shared" si="44"/>
        <v>0</v>
      </c>
      <c r="CJ21" s="24">
        <f t="shared" si="45"/>
        <v>0</v>
      </c>
      <c r="CK21" s="24">
        <f t="shared" si="46"/>
        <v>0</v>
      </c>
      <c r="CL21" s="24">
        <f t="shared" si="47"/>
        <v>1</v>
      </c>
      <c r="CM21" s="24">
        <f t="shared" si="48"/>
        <v>0</v>
      </c>
      <c r="CN21" s="45">
        <f t="shared" si="49"/>
        <v>381900</v>
      </c>
      <c r="CO21" s="47"/>
    </row>
    <row r="22" spans="1:93" s="48" customFormat="1">
      <c r="A22" s="22">
        <v>12</v>
      </c>
      <c r="B22" s="23" t="s">
        <v>95</v>
      </c>
      <c r="C22" s="24">
        <v>76490</v>
      </c>
      <c r="D22" s="25">
        <v>44466</v>
      </c>
      <c r="E22" s="25">
        <v>44646</v>
      </c>
      <c r="F22" s="26">
        <v>65.066666666666663</v>
      </c>
      <c r="G22" s="24" t="s">
        <v>68</v>
      </c>
      <c r="H22" s="50" t="s">
        <v>58</v>
      </c>
      <c r="I22" s="24" t="s">
        <v>89</v>
      </c>
      <c r="J22" s="24" t="s">
        <v>78</v>
      </c>
      <c r="K22" s="27" t="s">
        <v>71</v>
      </c>
      <c r="L22" s="24"/>
      <c r="M22" s="24"/>
      <c r="N22" s="22">
        <v>22</v>
      </c>
      <c r="O22" s="22">
        <v>19</v>
      </c>
      <c r="P22" s="22">
        <v>4</v>
      </c>
      <c r="Q22" s="22">
        <v>0</v>
      </c>
      <c r="R22" s="22">
        <v>0</v>
      </c>
      <c r="S22" s="22">
        <v>1</v>
      </c>
      <c r="T22" s="22">
        <v>0</v>
      </c>
      <c r="U22" s="22">
        <f t="shared" si="0"/>
        <v>4</v>
      </c>
      <c r="V22" s="22">
        <f t="shared" si="1"/>
        <v>15</v>
      </c>
      <c r="W22" s="22">
        <f t="shared" si="2"/>
        <v>18</v>
      </c>
      <c r="X22" s="22">
        <v>7.75</v>
      </c>
      <c r="Y22" s="22">
        <v>0</v>
      </c>
      <c r="Z22" s="28">
        <f t="shared" si="3"/>
        <v>1</v>
      </c>
      <c r="AA22" s="22">
        <f t="shared" si="4"/>
        <v>5</v>
      </c>
      <c r="AB22" s="29">
        <f t="shared" si="5"/>
        <v>0.1</v>
      </c>
      <c r="AC22" s="22">
        <f t="shared" si="6"/>
        <v>4</v>
      </c>
      <c r="AD22" s="28">
        <f t="shared" si="7"/>
        <v>0.73333333333333328</v>
      </c>
      <c r="AE22" s="22">
        <f t="shared" si="8"/>
        <v>0</v>
      </c>
      <c r="AF22" s="29">
        <f t="shared" si="9"/>
        <v>0</v>
      </c>
      <c r="AG22" s="22">
        <f>W22*(X22*60)</f>
        <v>8370</v>
      </c>
      <c r="AH22" s="30">
        <v>6558.75</v>
      </c>
      <c r="AI22" s="31">
        <f t="shared" si="11"/>
        <v>0.78360215053763438</v>
      </c>
      <c r="AJ22" s="22">
        <f t="shared" si="12"/>
        <v>1</v>
      </c>
      <c r="AK22" s="29">
        <f t="shared" si="13"/>
        <v>0.02</v>
      </c>
      <c r="AL22" s="32">
        <v>300</v>
      </c>
      <c r="AM22" s="33">
        <v>289.0353227771011</v>
      </c>
      <c r="AN22" s="32">
        <f t="shared" si="14"/>
        <v>5</v>
      </c>
      <c r="AO22" s="29">
        <f t="shared" si="15"/>
        <v>0.15</v>
      </c>
      <c r="AP22" s="34">
        <v>95</v>
      </c>
      <c r="AQ22" s="34">
        <v>98.888888888888886</v>
      </c>
      <c r="AR22" s="32">
        <f t="shared" si="16"/>
        <v>5</v>
      </c>
      <c r="AS22" s="29">
        <f t="shared" si="17"/>
        <v>0.1</v>
      </c>
      <c r="AT22" s="35">
        <v>0.92</v>
      </c>
      <c r="AU22" s="35">
        <v>0.96666666666666656</v>
      </c>
      <c r="AV22" s="32">
        <f t="shared" si="18"/>
        <v>5</v>
      </c>
      <c r="AW22" s="29">
        <f t="shared" si="19"/>
        <v>0.1</v>
      </c>
      <c r="AX22" s="34">
        <v>90</v>
      </c>
      <c r="AY22" s="34">
        <v>100</v>
      </c>
      <c r="AZ22" s="32">
        <f t="shared" si="20"/>
        <v>5</v>
      </c>
      <c r="BA22" s="29">
        <f t="shared" si="21"/>
        <v>0.08</v>
      </c>
      <c r="BB22" s="28">
        <v>0.85</v>
      </c>
      <c r="BC22" s="28">
        <v>0.88888888888888884</v>
      </c>
      <c r="BD22" s="36">
        <v>1</v>
      </c>
      <c r="BE22" s="32">
        <f t="shared" si="22"/>
        <v>0</v>
      </c>
      <c r="BF22" s="29">
        <f t="shared" si="23"/>
        <v>0</v>
      </c>
      <c r="BG22" s="28">
        <v>0.4</v>
      </c>
      <c r="BH22" s="28">
        <v>0.66666666666666663</v>
      </c>
      <c r="BI22" s="32">
        <f t="shared" si="24"/>
        <v>5</v>
      </c>
      <c r="BJ22" s="29">
        <f t="shared" si="25"/>
        <v>0.06</v>
      </c>
      <c r="BK22" s="37">
        <v>0.95</v>
      </c>
      <c r="BL22" s="38">
        <v>0.96833130328867234</v>
      </c>
      <c r="BM22" s="32">
        <f t="shared" si="26"/>
        <v>5</v>
      </c>
      <c r="BN22" s="29">
        <f t="shared" si="27"/>
        <v>0.05</v>
      </c>
      <c r="BO22" s="39">
        <f>VLOOKUP(B22,[1]Sheet1!$B$2:$D$214,3,0)</f>
        <v>2</v>
      </c>
      <c r="BP22" s="32">
        <f t="shared" si="28"/>
        <v>5</v>
      </c>
      <c r="BQ22" s="29">
        <f t="shared" si="29"/>
        <v>0.05</v>
      </c>
      <c r="BR22" s="29">
        <f t="shared" si="30"/>
        <v>0.27</v>
      </c>
      <c r="BS22" s="29">
        <f t="shared" si="31"/>
        <v>0.33999999999999997</v>
      </c>
      <c r="BT22" s="29">
        <f t="shared" si="32"/>
        <v>0.1</v>
      </c>
      <c r="BU22" s="40">
        <f t="shared" si="33"/>
        <v>0.71</v>
      </c>
      <c r="BV22" s="41" t="str">
        <f t="shared" si="34"/>
        <v>TERIMA</v>
      </c>
      <c r="BW22" s="42">
        <f t="shared" si="35"/>
        <v>670000</v>
      </c>
      <c r="BX22" s="43">
        <f t="shared" si="36"/>
        <v>227799.99999999997</v>
      </c>
      <c r="BY22" s="44"/>
      <c r="BZ22" s="44"/>
      <c r="CA22" s="44"/>
      <c r="CB22" s="43">
        <f t="shared" si="37"/>
        <v>180900</v>
      </c>
      <c r="CC22" s="43">
        <f t="shared" si="38"/>
        <v>227799.99999999997</v>
      </c>
      <c r="CD22" s="43">
        <f t="shared" si="39"/>
        <v>67000</v>
      </c>
      <c r="CE22" s="36">
        <f t="shared" si="40"/>
        <v>0</v>
      </c>
      <c r="CF22" s="24">
        <f t="shared" si="41"/>
        <v>0</v>
      </c>
      <c r="CG22" s="24">
        <f t="shared" si="42"/>
        <v>0</v>
      </c>
      <c r="CH22" s="24">
        <f t="shared" si="43"/>
        <v>0</v>
      </c>
      <c r="CI22" s="24">
        <f t="shared" si="44"/>
        <v>0</v>
      </c>
      <c r="CJ22" s="24">
        <f t="shared" si="45"/>
        <v>0</v>
      </c>
      <c r="CK22" s="24">
        <f t="shared" si="46"/>
        <v>0</v>
      </c>
      <c r="CL22" s="24">
        <f t="shared" si="47"/>
        <v>1</v>
      </c>
      <c r="CM22" s="24">
        <f t="shared" si="48"/>
        <v>0</v>
      </c>
      <c r="CN22" s="45">
        <f t="shared" si="49"/>
        <v>475700</v>
      </c>
      <c r="CO22" s="47"/>
    </row>
    <row r="23" spans="1:93" s="48" customFormat="1">
      <c r="A23" s="22">
        <v>13</v>
      </c>
      <c r="B23" s="23" t="s">
        <v>96</v>
      </c>
      <c r="C23" s="24">
        <v>95691</v>
      </c>
      <c r="D23" s="25">
        <v>44589</v>
      </c>
      <c r="E23" s="25">
        <v>44769</v>
      </c>
      <c r="F23" s="26">
        <v>51.166666666666664</v>
      </c>
      <c r="G23" s="24" t="s">
        <v>68</v>
      </c>
      <c r="H23" s="50" t="s">
        <v>58</v>
      </c>
      <c r="I23" s="24" t="s">
        <v>97</v>
      </c>
      <c r="J23" s="24" t="s">
        <v>78</v>
      </c>
      <c r="K23" s="27" t="s">
        <v>71</v>
      </c>
      <c r="L23" s="24"/>
      <c r="M23" s="24"/>
      <c r="N23" s="22">
        <v>22</v>
      </c>
      <c r="O23" s="22">
        <v>19</v>
      </c>
      <c r="P23" s="22">
        <v>2</v>
      </c>
      <c r="Q23" s="22">
        <v>0</v>
      </c>
      <c r="R23" s="22">
        <v>0</v>
      </c>
      <c r="S23" s="22">
        <v>1</v>
      </c>
      <c r="T23" s="22">
        <v>0</v>
      </c>
      <c r="U23" s="22">
        <f t="shared" si="0"/>
        <v>2</v>
      </c>
      <c r="V23" s="22">
        <f t="shared" si="1"/>
        <v>17</v>
      </c>
      <c r="W23" s="22">
        <f t="shared" si="2"/>
        <v>18</v>
      </c>
      <c r="X23" s="22">
        <v>7.75</v>
      </c>
      <c r="Y23" s="22">
        <v>0</v>
      </c>
      <c r="Z23" s="28">
        <f t="shared" si="3"/>
        <v>1</v>
      </c>
      <c r="AA23" s="22">
        <f t="shared" si="4"/>
        <v>5</v>
      </c>
      <c r="AB23" s="29">
        <f t="shared" si="5"/>
        <v>0.1</v>
      </c>
      <c r="AC23" s="22">
        <f t="shared" si="6"/>
        <v>2</v>
      </c>
      <c r="AD23" s="28">
        <f t="shared" si="7"/>
        <v>0.88235294117647056</v>
      </c>
      <c r="AE23" s="22">
        <f t="shared" si="8"/>
        <v>0</v>
      </c>
      <c r="AF23" s="29">
        <f t="shared" si="9"/>
        <v>0</v>
      </c>
      <c r="AG23" s="22">
        <f t="shared" si="10"/>
        <v>8370</v>
      </c>
      <c r="AH23" s="30">
        <v>7305.3</v>
      </c>
      <c r="AI23" s="31">
        <f t="shared" si="11"/>
        <v>0.87279569892473119</v>
      </c>
      <c r="AJ23" s="22">
        <f t="shared" si="12"/>
        <v>1</v>
      </c>
      <c r="AK23" s="29">
        <f t="shared" si="13"/>
        <v>0.02</v>
      </c>
      <c r="AL23" s="32">
        <v>300</v>
      </c>
      <c r="AM23" s="33">
        <v>297.88016528925618</v>
      </c>
      <c r="AN23" s="32">
        <f t="shared" si="14"/>
        <v>5</v>
      </c>
      <c r="AO23" s="29">
        <f t="shared" si="15"/>
        <v>0.15</v>
      </c>
      <c r="AP23" s="34">
        <v>95</v>
      </c>
      <c r="AQ23" s="34">
        <v>100</v>
      </c>
      <c r="AR23" s="32">
        <f t="shared" si="16"/>
        <v>5</v>
      </c>
      <c r="AS23" s="29">
        <f t="shared" si="17"/>
        <v>0.1</v>
      </c>
      <c r="AT23" s="35">
        <v>0.92</v>
      </c>
      <c r="AU23" s="35">
        <v>0.88888888888888895</v>
      </c>
      <c r="AV23" s="32">
        <f t="shared" si="18"/>
        <v>1</v>
      </c>
      <c r="AW23" s="29">
        <f t="shared" si="19"/>
        <v>0.02</v>
      </c>
      <c r="AX23" s="34">
        <v>90</v>
      </c>
      <c r="AY23" s="34">
        <v>100</v>
      </c>
      <c r="AZ23" s="32">
        <f t="shared" si="20"/>
        <v>5</v>
      </c>
      <c r="BA23" s="29">
        <f t="shared" si="21"/>
        <v>0.08</v>
      </c>
      <c r="BB23" s="28">
        <v>0.85</v>
      </c>
      <c r="BC23" s="28">
        <v>0.66666666666666663</v>
      </c>
      <c r="BD23" s="36" t="s">
        <v>72</v>
      </c>
      <c r="BE23" s="32">
        <f t="shared" si="22"/>
        <v>1</v>
      </c>
      <c r="BF23" s="29">
        <f t="shared" si="23"/>
        <v>1.2E-2</v>
      </c>
      <c r="BG23" s="28">
        <v>0.4</v>
      </c>
      <c r="BH23" s="28">
        <v>0.66666666666666663</v>
      </c>
      <c r="BI23" s="32">
        <f t="shared" si="24"/>
        <v>5</v>
      </c>
      <c r="BJ23" s="29">
        <f t="shared" si="25"/>
        <v>0.06</v>
      </c>
      <c r="BK23" s="37">
        <v>0.95</v>
      </c>
      <c r="BL23" s="38">
        <v>0.98657024793388426</v>
      </c>
      <c r="BM23" s="32">
        <f t="shared" si="26"/>
        <v>5</v>
      </c>
      <c r="BN23" s="29">
        <f t="shared" si="27"/>
        <v>0.05</v>
      </c>
      <c r="BO23" s="39">
        <f>VLOOKUP(B23,[1]Sheet1!$B$2:$D$214,3,0)</f>
        <v>2</v>
      </c>
      <c r="BP23" s="32">
        <f t="shared" si="28"/>
        <v>5</v>
      </c>
      <c r="BQ23" s="29">
        <f t="shared" si="29"/>
        <v>0.05</v>
      </c>
      <c r="BR23" s="29">
        <f t="shared" si="30"/>
        <v>0.27</v>
      </c>
      <c r="BS23" s="29">
        <f t="shared" si="31"/>
        <v>0.27200000000000002</v>
      </c>
      <c r="BT23" s="29">
        <f t="shared" si="32"/>
        <v>0.1</v>
      </c>
      <c r="BU23" s="40">
        <f t="shared" si="33"/>
        <v>0.64200000000000002</v>
      </c>
      <c r="BV23" s="41" t="str">
        <f t="shared" si="34"/>
        <v>TERIMA</v>
      </c>
      <c r="BW23" s="42">
        <f t="shared" si="35"/>
        <v>670000</v>
      </c>
      <c r="BX23" s="43">
        <f t="shared" si="36"/>
        <v>182240</v>
      </c>
      <c r="BY23" s="44"/>
      <c r="BZ23" s="44" t="s">
        <v>98</v>
      </c>
      <c r="CA23" s="44"/>
      <c r="CB23" s="43">
        <f t="shared" si="37"/>
        <v>180900</v>
      </c>
      <c r="CC23" s="43">
        <f t="shared" si="38"/>
        <v>109344</v>
      </c>
      <c r="CD23" s="43">
        <f t="shared" si="39"/>
        <v>67000</v>
      </c>
      <c r="CE23" s="36">
        <f t="shared" si="40"/>
        <v>0</v>
      </c>
      <c r="CF23" s="24">
        <f t="shared" si="41"/>
        <v>0</v>
      </c>
      <c r="CG23" s="24">
        <f t="shared" si="42"/>
        <v>0</v>
      </c>
      <c r="CH23" s="24">
        <f t="shared" si="43"/>
        <v>0</v>
      </c>
      <c r="CI23" s="24">
        <f t="shared" si="44"/>
        <v>0</v>
      </c>
      <c r="CJ23" s="24">
        <f t="shared" si="45"/>
        <v>0</v>
      </c>
      <c r="CK23" s="24">
        <f t="shared" si="46"/>
        <v>0</v>
      </c>
      <c r="CL23" s="24">
        <f t="shared" si="47"/>
        <v>1</v>
      </c>
      <c r="CM23" s="24">
        <f t="shared" si="48"/>
        <v>0</v>
      </c>
      <c r="CN23" s="45">
        <f t="shared" si="49"/>
        <v>357244</v>
      </c>
      <c r="CO23" s="47"/>
    </row>
    <row r="24" spans="1:93" s="48" customFormat="1">
      <c r="A24" s="22">
        <v>14</v>
      </c>
      <c r="B24" s="23" t="s">
        <v>99</v>
      </c>
      <c r="C24" s="24">
        <v>102119</v>
      </c>
      <c r="D24" s="25">
        <v>44485</v>
      </c>
      <c r="E24" s="25">
        <v>44849</v>
      </c>
      <c r="F24" s="26">
        <v>40.1</v>
      </c>
      <c r="G24" s="24" t="s">
        <v>68</v>
      </c>
      <c r="H24" s="50" t="s">
        <v>58</v>
      </c>
      <c r="I24" s="24" t="s">
        <v>74</v>
      </c>
      <c r="J24" s="24" t="s">
        <v>70</v>
      </c>
      <c r="K24" s="27" t="s">
        <v>71</v>
      </c>
      <c r="L24" s="24"/>
      <c r="M24" s="24"/>
      <c r="N24" s="22">
        <v>22</v>
      </c>
      <c r="O24" s="22">
        <v>19</v>
      </c>
      <c r="P24" s="22">
        <v>0</v>
      </c>
      <c r="Q24" s="22">
        <v>0</v>
      </c>
      <c r="R24" s="22">
        <v>0</v>
      </c>
      <c r="S24" s="22">
        <v>1</v>
      </c>
      <c r="T24" s="22">
        <v>0</v>
      </c>
      <c r="U24" s="22">
        <f t="shared" si="0"/>
        <v>0</v>
      </c>
      <c r="V24" s="22">
        <f t="shared" si="1"/>
        <v>19</v>
      </c>
      <c r="W24" s="22">
        <f t="shared" si="2"/>
        <v>18</v>
      </c>
      <c r="X24" s="22">
        <v>7.75</v>
      </c>
      <c r="Y24" s="22">
        <v>0</v>
      </c>
      <c r="Z24" s="28">
        <f t="shared" si="3"/>
        <v>1</v>
      </c>
      <c r="AA24" s="22">
        <f t="shared" si="4"/>
        <v>5</v>
      </c>
      <c r="AB24" s="29">
        <f t="shared" si="5"/>
        <v>0.1</v>
      </c>
      <c r="AC24" s="22">
        <f t="shared" si="6"/>
        <v>0</v>
      </c>
      <c r="AD24" s="28">
        <f t="shared" si="7"/>
        <v>1</v>
      </c>
      <c r="AE24" s="22">
        <f t="shared" si="8"/>
        <v>5</v>
      </c>
      <c r="AF24" s="29">
        <f t="shared" si="9"/>
        <v>0.15</v>
      </c>
      <c r="AG24" s="22">
        <f t="shared" si="10"/>
        <v>8370</v>
      </c>
      <c r="AH24" s="30">
        <v>8777.6333333333332</v>
      </c>
      <c r="AI24" s="31">
        <f t="shared" si="11"/>
        <v>1.0487017124651532</v>
      </c>
      <c r="AJ24" s="22">
        <f t="shared" si="12"/>
        <v>4</v>
      </c>
      <c r="AK24" s="29">
        <f t="shared" si="13"/>
        <v>0.08</v>
      </c>
      <c r="AL24" s="32">
        <v>300</v>
      </c>
      <c r="AM24" s="33">
        <v>290.10628019323673</v>
      </c>
      <c r="AN24" s="32">
        <f t="shared" si="14"/>
        <v>5</v>
      </c>
      <c r="AO24" s="29">
        <f t="shared" si="15"/>
        <v>0.15</v>
      </c>
      <c r="AP24" s="34">
        <v>95</v>
      </c>
      <c r="AQ24" s="34">
        <v>97.222222222222229</v>
      </c>
      <c r="AR24" s="32">
        <f t="shared" si="16"/>
        <v>5</v>
      </c>
      <c r="AS24" s="29">
        <f t="shared" si="17"/>
        <v>0.1</v>
      </c>
      <c r="AT24" s="35">
        <v>0.92</v>
      </c>
      <c r="AU24" s="35">
        <v>1</v>
      </c>
      <c r="AV24" s="32">
        <f t="shared" si="18"/>
        <v>5</v>
      </c>
      <c r="AW24" s="29">
        <f t="shared" si="19"/>
        <v>0.1</v>
      </c>
      <c r="AX24" s="34">
        <v>90</v>
      </c>
      <c r="AY24" s="34">
        <v>95</v>
      </c>
      <c r="AZ24" s="32">
        <f t="shared" si="20"/>
        <v>5</v>
      </c>
      <c r="BA24" s="29">
        <f t="shared" si="21"/>
        <v>0.08</v>
      </c>
      <c r="BB24" s="28">
        <v>0.85</v>
      </c>
      <c r="BC24" s="28">
        <v>1</v>
      </c>
      <c r="BD24" s="36" t="s">
        <v>72</v>
      </c>
      <c r="BE24" s="32">
        <f t="shared" si="22"/>
        <v>5</v>
      </c>
      <c r="BF24" s="29">
        <f t="shared" si="23"/>
        <v>0.06</v>
      </c>
      <c r="BG24" s="28">
        <v>0.4</v>
      </c>
      <c r="BH24" s="28">
        <v>0.88888888888888884</v>
      </c>
      <c r="BI24" s="32">
        <f t="shared" si="24"/>
        <v>5</v>
      </c>
      <c r="BJ24" s="29">
        <f t="shared" si="25"/>
        <v>0.06</v>
      </c>
      <c r="BK24" s="37">
        <v>0.95</v>
      </c>
      <c r="BL24" s="38">
        <v>0.93969849246231152</v>
      </c>
      <c r="BM24" s="32">
        <f t="shared" si="26"/>
        <v>1</v>
      </c>
      <c r="BN24" s="29">
        <f t="shared" si="27"/>
        <v>0.01</v>
      </c>
      <c r="BO24" s="39">
        <f>VLOOKUP(B24,[1]Sheet1!$B$2:$D$214,3,0)</f>
        <v>2</v>
      </c>
      <c r="BP24" s="32">
        <f t="shared" si="28"/>
        <v>5</v>
      </c>
      <c r="BQ24" s="29">
        <f t="shared" si="29"/>
        <v>0.05</v>
      </c>
      <c r="BR24" s="29">
        <f t="shared" si="30"/>
        <v>0.48</v>
      </c>
      <c r="BS24" s="29">
        <f t="shared" si="31"/>
        <v>0.4</v>
      </c>
      <c r="BT24" s="29">
        <f t="shared" si="32"/>
        <v>6.0000000000000005E-2</v>
      </c>
      <c r="BU24" s="40">
        <f t="shared" si="33"/>
        <v>0.94000000000000006</v>
      </c>
      <c r="BV24" s="41" t="str">
        <f t="shared" si="34"/>
        <v>TERIMA</v>
      </c>
      <c r="BW24" s="42">
        <f t="shared" si="35"/>
        <v>670000</v>
      </c>
      <c r="BX24" s="43">
        <f t="shared" si="36"/>
        <v>268000</v>
      </c>
      <c r="BY24" s="44"/>
      <c r="BZ24" s="44"/>
      <c r="CA24" s="44"/>
      <c r="CB24" s="43">
        <f t="shared" si="37"/>
        <v>321600</v>
      </c>
      <c r="CC24" s="43">
        <f t="shared" si="38"/>
        <v>268000</v>
      </c>
      <c r="CD24" s="43">
        <f t="shared" si="39"/>
        <v>40200</v>
      </c>
      <c r="CE24" s="36">
        <f t="shared" si="40"/>
        <v>0</v>
      </c>
      <c r="CF24" s="24">
        <f t="shared" si="41"/>
        <v>0</v>
      </c>
      <c r="CG24" s="24">
        <f t="shared" si="42"/>
        <v>0</v>
      </c>
      <c r="CH24" s="24">
        <f t="shared" si="43"/>
        <v>0</v>
      </c>
      <c r="CI24" s="24">
        <f t="shared" si="44"/>
        <v>0</v>
      </c>
      <c r="CJ24" s="24">
        <f t="shared" si="45"/>
        <v>0</v>
      </c>
      <c r="CK24" s="24">
        <f t="shared" si="46"/>
        <v>0</v>
      </c>
      <c r="CL24" s="24">
        <f t="shared" si="47"/>
        <v>1</v>
      </c>
      <c r="CM24" s="24">
        <f t="shared" si="48"/>
        <v>0</v>
      </c>
      <c r="CN24" s="45">
        <f t="shared" si="49"/>
        <v>629800</v>
      </c>
      <c r="CO24" s="47"/>
    </row>
    <row r="25" spans="1:93" s="48" customFormat="1">
      <c r="A25" s="22">
        <v>15</v>
      </c>
      <c r="B25" s="52" t="s">
        <v>100</v>
      </c>
      <c r="C25" s="24">
        <v>105768</v>
      </c>
      <c r="D25" s="25">
        <v>44562</v>
      </c>
      <c r="E25" s="25">
        <v>44926</v>
      </c>
      <c r="F25" s="26">
        <v>43.06666666666667</v>
      </c>
      <c r="G25" s="24" t="s">
        <v>68</v>
      </c>
      <c r="H25" s="50" t="s">
        <v>58</v>
      </c>
      <c r="I25" s="24" t="s">
        <v>89</v>
      </c>
      <c r="J25" s="24" t="s">
        <v>78</v>
      </c>
      <c r="K25" s="27" t="s">
        <v>71</v>
      </c>
      <c r="L25" s="24"/>
      <c r="M25" s="24"/>
      <c r="N25" s="22">
        <v>22</v>
      </c>
      <c r="O25" s="22">
        <v>19</v>
      </c>
      <c r="P25" s="22">
        <v>0</v>
      </c>
      <c r="Q25" s="22">
        <v>0</v>
      </c>
      <c r="R25" s="22">
        <v>1</v>
      </c>
      <c r="S25" s="22">
        <v>1</v>
      </c>
      <c r="T25" s="22">
        <v>0</v>
      </c>
      <c r="U25" s="22">
        <f t="shared" si="0"/>
        <v>1</v>
      </c>
      <c r="V25" s="22">
        <f t="shared" si="1"/>
        <v>19</v>
      </c>
      <c r="W25" s="22">
        <f t="shared" si="2"/>
        <v>18</v>
      </c>
      <c r="X25" s="22">
        <v>7.75</v>
      </c>
      <c r="Y25" s="22">
        <v>0</v>
      </c>
      <c r="Z25" s="28">
        <f t="shared" si="3"/>
        <v>1</v>
      </c>
      <c r="AA25" s="22">
        <f t="shared" si="4"/>
        <v>5</v>
      </c>
      <c r="AB25" s="29">
        <f t="shared" si="5"/>
        <v>0.1</v>
      </c>
      <c r="AC25" s="22">
        <f t="shared" si="6"/>
        <v>1</v>
      </c>
      <c r="AD25" s="28">
        <f t="shared" si="7"/>
        <v>0.94736842105263153</v>
      </c>
      <c r="AE25" s="22">
        <f t="shared" si="8"/>
        <v>1</v>
      </c>
      <c r="AF25" s="29">
        <f t="shared" si="9"/>
        <v>0.03</v>
      </c>
      <c r="AG25" s="22">
        <f t="shared" si="10"/>
        <v>8370</v>
      </c>
      <c r="AH25" s="30">
        <v>8392.6333333333332</v>
      </c>
      <c r="AI25" s="31">
        <f t="shared" si="11"/>
        <v>1.0027041019514138</v>
      </c>
      <c r="AJ25" s="22">
        <f t="shared" si="12"/>
        <v>4</v>
      </c>
      <c r="AK25" s="29">
        <f t="shared" si="13"/>
        <v>0.08</v>
      </c>
      <c r="AL25" s="32">
        <v>300</v>
      </c>
      <c r="AM25" s="33">
        <v>294.71485148514853</v>
      </c>
      <c r="AN25" s="32">
        <f t="shared" si="14"/>
        <v>5</v>
      </c>
      <c r="AO25" s="29">
        <f t="shared" si="15"/>
        <v>0.15</v>
      </c>
      <c r="AP25" s="34">
        <v>95</v>
      </c>
      <c r="AQ25" s="34">
        <v>98.888888888888886</v>
      </c>
      <c r="AR25" s="32">
        <f t="shared" si="16"/>
        <v>5</v>
      </c>
      <c r="AS25" s="29">
        <f t="shared" si="17"/>
        <v>0.1</v>
      </c>
      <c r="AT25" s="35">
        <v>0.92</v>
      </c>
      <c r="AU25" s="35">
        <v>0.95384615384615379</v>
      </c>
      <c r="AV25" s="32">
        <f t="shared" si="18"/>
        <v>5</v>
      </c>
      <c r="AW25" s="29">
        <f t="shared" si="19"/>
        <v>0.1</v>
      </c>
      <c r="AX25" s="34">
        <v>90</v>
      </c>
      <c r="AY25" s="34">
        <v>100</v>
      </c>
      <c r="AZ25" s="32">
        <f t="shared" si="20"/>
        <v>5</v>
      </c>
      <c r="BA25" s="29">
        <f t="shared" si="21"/>
        <v>0.08</v>
      </c>
      <c r="BB25" s="28">
        <v>0.85</v>
      </c>
      <c r="BC25" s="28">
        <v>1</v>
      </c>
      <c r="BD25" s="36" t="s">
        <v>72</v>
      </c>
      <c r="BE25" s="32">
        <f t="shared" si="22"/>
        <v>5</v>
      </c>
      <c r="BF25" s="29">
        <f t="shared" si="23"/>
        <v>0.06</v>
      </c>
      <c r="BG25" s="28">
        <v>0.4</v>
      </c>
      <c r="BH25" s="28">
        <v>0.84615384615384615</v>
      </c>
      <c r="BI25" s="32">
        <f t="shared" si="24"/>
        <v>5</v>
      </c>
      <c r="BJ25" s="29">
        <f t="shared" si="25"/>
        <v>0.06</v>
      </c>
      <c r="BK25" s="37">
        <v>0.95</v>
      </c>
      <c r="BL25" s="38">
        <v>0.97192224622030232</v>
      </c>
      <c r="BM25" s="32">
        <f t="shared" si="26"/>
        <v>5</v>
      </c>
      <c r="BN25" s="29">
        <f t="shared" si="27"/>
        <v>0.05</v>
      </c>
      <c r="BO25" s="39">
        <f>VLOOKUP(B25,[1]Sheet1!$B$2:$D$214,3,0)</f>
        <v>2</v>
      </c>
      <c r="BP25" s="32">
        <f t="shared" si="28"/>
        <v>5</v>
      </c>
      <c r="BQ25" s="29">
        <f t="shared" si="29"/>
        <v>0.05</v>
      </c>
      <c r="BR25" s="29">
        <f t="shared" si="30"/>
        <v>0.36</v>
      </c>
      <c r="BS25" s="29">
        <f t="shared" si="31"/>
        <v>0.4</v>
      </c>
      <c r="BT25" s="29">
        <f t="shared" si="32"/>
        <v>0.1</v>
      </c>
      <c r="BU25" s="40">
        <f t="shared" si="33"/>
        <v>0.86</v>
      </c>
      <c r="BV25" s="41" t="str">
        <f t="shared" si="34"/>
        <v>TERIMA</v>
      </c>
      <c r="BW25" s="42">
        <f t="shared" si="35"/>
        <v>670000</v>
      </c>
      <c r="BX25" s="43">
        <f t="shared" si="36"/>
        <v>268000</v>
      </c>
      <c r="BY25" s="44"/>
      <c r="BZ25" s="44"/>
      <c r="CA25" s="44"/>
      <c r="CB25" s="43">
        <f t="shared" si="37"/>
        <v>241200</v>
      </c>
      <c r="CC25" s="43">
        <f t="shared" si="38"/>
        <v>268000</v>
      </c>
      <c r="CD25" s="43">
        <f t="shared" si="39"/>
        <v>67000</v>
      </c>
      <c r="CE25" s="36">
        <f t="shared" si="40"/>
        <v>0</v>
      </c>
      <c r="CF25" s="24">
        <f t="shared" si="41"/>
        <v>0</v>
      </c>
      <c r="CG25" s="24">
        <f t="shared" si="42"/>
        <v>0</v>
      </c>
      <c r="CH25" s="24">
        <f t="shared" si="43"/>
        <v>0</v>
      </c>
      <c r="CI25" s="24">
        <f t="shared" si="44"/>
        <v>0</v>
      </c>
      <c r="CJ25" s="24">
        <f t="shared" si="45"/>
        <v>0</v>
      </c>
      <c r="CK25" s="24">
        <f t="shared" si="46"/>
        <v>0</v>
      </c>
      <c r="CL25" s="24">
        <f t="shared" si="47"/>
        <v>1</v>
      </c>
      <c r="CM25" s="24">
        <f t="shared" si="48"/>
        <v>0</v>
      </c>
      <c r="CN25" s="45">
        <f t="shared" si="49"/>
        <v>576200</v>
      </c>
      <c r="CO25" s="47"/>
    </row>
    <row r="26" spans="1:93" s="48" customFormat="1">
      <c r="A26" s="22">
        <v>16</v>
      </c>
      <c r="B26" s="23" t="s">
        <v>101</v>
      </c>
      <c r="C26" s="24">
        <v>87812</v>
      </c>
      <c r="D26" s="25">
        <v>44557</v>
      </c>
      <c r="E26" s="25">
        <v>44921</v>
      </c>
      <c r="F26" s="26">
        <v>57.333333333333336</v>
      </c>
      <c r="G26" s="24" t="s">
        <v>68</v>
      </c>
      <c r="H26" s="24" t="s">
        <v>58</v>
      </c>
      <c r="I26" s="24" t="s">
        <v>97</v>
      </c>
      <c r="J26" s="24" t="s">
        <v>78</v>
      </c>
      <c r="K26" s="27" t="s">
        <v>71</v>
      </c>
      <c r="L26" s="24"/>
      <c r="M26" s="24"/>
      <c r="N26" s="22">
        <v>22</v>
      </c>
      <c r="O26" s="22">
        <v>19</v>
      </c>
      <c r="P26" s="22">
        <v>0</v>
      </c>
      <c r="Q26" s="22">
        <v>0</v>
      </c>
      <c r="R26" s="22">
        <v>0</v>
      </c>
      <c r="S26" s="22">
        <v>1</v>
      </c>
      <c r="T26" s="22">
        <v>0</v>
      </c>
      <c r="U26" s="22">
        <f t="shared" si="0"/>
        <v>0</v>
      </c>
      <c r="V26" s="22">
        <f t="shared" si="1"/>
        <v>19</v>
      </c>
      <c r="W26" s="22">
        <f t="shared" si="2"/>
        <v>18</v>
      </c>
      <c r="X26" s="22">
        <v>7.75</v>
      </c>
      <c r="Y26" s="22">
        <v>0</v>
      </c>
      <c r="Z26" s="28">
        <f t="shared" si="3"/>
        <v>1</v>
      </c>
      <c r="AA26" s="22">
        <f t="shared" si="4"/>
        <v>5</v>
      </c>
      <c r="AB26" s="29">
        <f t="shared" si="5"/>
        <v>0.1</v>
      </c>
      <c r="AC26" s="22">
        <f t="shared" si="6"/>
        <v>0</v>
      </c>
      <c r="AD26" s="28">
        <f t="shared" si="7"/>
        <v>1</v>
      </c>
      <c r="AE26" s="22">
        <f t="shared" si="8"/>
        <v>5</v>
      </c>
      <c r="AF26" s="29">
        <f t="shared" si="9"/>
        <v>0.15</v>
      </c>
      <c r="AG26" s="22">
        <f t="shared" si="10"/>
        <v>8370</v>
      </c>
      <c r="AH26" s="30">
        <v>8721.9666666666672</v>
      </c>
      <c r="AI26" s="31">
        <f t="shared" si="11"/>
        <v>1.0420509757068896</v>
      </c>
      <c r="AJ26" s="22">
        <f t="shared" si="12"/>
        <v>4</v>
      </c>
      <c r="AK26" s="29">
        <f t="shared" si="13"/>
        <v>0.08</v>
      </c>
      <c r="AL26" s="32">
        <v>300</v>
      </c>
      <c r="AM26" s="33">
        <v>283.04489795918369</v>
      </c>
      <c r="AN26" s="32">
        <f t="shared" si="14"/>
        <v>5</v>
      </c>
      <c r="AO26" s="29">
        <f t="shared" si="15"/>
        <v>0.15</v>
      </c>
      <c r="AP26" s="34">
        <v>95</v>
      </c>
      <c r="AQ26" s="34">
        <v>100</v>
      </c>
      <c r="AR26" s="32">
        <f t="shared" si="16"/>
        <v>5</v>
      </c>
      <c r="AS26" s="29">
        <f t="shared" si="17"/>
        <v>0.1</v>
      </c>
      <c r="AT26" s="35">
        <v>0.92</v>
      </c>
      <c r="AU26" s="35">
        <v>0.96666666666666656</v>
      </c>
      <c r="AV26" s="32">
        <f t="shared" si="18"/>
        <v>5</v>
      </c>
      <c r="AW26" s="29">
        <f t="shared" si="19"/>
        <v>0.1</v>
      </c>
      <c r="AX26" s="34">
        <v>90</v>
      </c>
      <c r="AY26" s="34">
        <v>100</v>
      </c>
      <c r="AZ26" s="32">
        <f t="shared" si="20"/>
        <v>5</v>
      </c>
      <c r="BA26" s="29">
        <f t="shared" si="21"/>
        <v>0.08</v>
      </c>
      <c r="BB26" s="28">
        <v>0.85</v>
      </c>
      <c r="BC26" s="28">
        <v>1</v>
      </c>
      <c r="BD26" s="36"/>
      <c r="BE26" s="32">
        <f t="shared" si="22"/>
        <v>5</v>
      </c>
      <c r="BF26" s="29">
        <f t="shared" si="23"/>
        <v>0.06</v>
      </c>
      <c r="BG26" s="28">
        <v>0.4</v>
      </c>
      <c r="BH26" s="28">
        <v>0.83333333333333337</v>
      </c>
      <c r="BI26" s="32">
        <f t="shared" si="24"/>
        <v>5</v>
      </c>
      <c r="BJ26" s="29">
        <f t="shared" si="25"/>
        <v>0.06</v>
      </c>
      <c r="BK26" s="37">
        <v>0.95</v>
      </c>
      <c r="BL26" s="38">
        <v>0.98193760262725782</v>
      </c>
      <c r="BM26" s="32">
        <f t="shared" si="26"/>
        <v>5</v>
      </c>
      <c r="BN26" s="29">
        <f t="shared" si="27"/>
        <v>0.05</v>
      </c>
      <c r="BO26" s="39">
        <f>VLOOKUP(B26,[1]Sheet1!$B$2:$D$214,3,0)</f>
        <v>2</v>
      </c>
      <c r="BP26" s="32">
        <f t="shared" si="28"/>
        <v>5</v>
      </c>
      <c r="BQ26" s="29">
        <f t="shared" si="29"/>
        <v>0.05</v>
      </c>
      <c r="BR26" s="29">
        <f t="shared" si="30"/>
        <v>0.48</v>
      </c>
      <c r="BS26" s="29">
        <f t="shared" si="31"/>
        <v>0.4</v>
      </c>
      <c r="BT26" s="29">
        <f t="shared" si="32"/>
        <v>0.1</v>
      </c>
      <c r="BU26" s="40">
        <f t="shared" si="33"/>
        <v>0.98</v>
      </c>
      <c r="BV26" s="41" t="str">
        <f t="shared" si="34"/>
        <v>TERIMA</v>
      </c>
      <c r="BW26" s="42">
        <f t="shared" si="35"/>
        <v>670000</v>
      </c>
      <c r="BX26" s="43">
        <f t="shared" si="36"/>
        <v>268000</v>
      </c>
      <c r="BY26" s="44"/>
      <c r="BZ26" s="44"/>
      <c r="CA26" s="44"/>
      <c r="CB26" s="43">
        <f t="shared" si="37"/>
        <v>321600</v>
      </c>
      <c r="CC26" s="43">
        <f t="shared" si="38"/>
        <v>268000</v>
      </c>
      <c r="CD26" s="43">
        <f t="shared" si="39"/>
        <v>67000</v>
      </c>
      <c r="CE26" s="36">
        <f t="shared" si="40"/>
        <v>100000</v>
      </c>
      <c r="CF26" s="24">
        <f t="shared" si="41"/>
        <v>0</v>
      </c>
      <c r="CG26" s="24">
        <f t="shared" si="42"/>
        <v>0</v>
      </c>
      <c r="CH26" s="24">
        <f t="shared" si="43"/>
        <v>0</v>
      </c>
      <c r="CI26" s="24">
        <f t="shared" si="44"/>
        <v>0</v>
      </c>
      <c r="CJ26" s="24">
        <f t="shared" si="45"/>
        <v>0</v>
      </c>
      <c r="CK26" s="24">
        <f t="shared" si="46"/>
        <v>0</v>
      </c>
      <c r="CL26" s="24">
        <f t="shared" si="47"/>
        <v>1</v>
      </c>
      <c r="CM26" s="24">
        <f t="shared" si="48"/>
        <v>0</v>
      </c>
      <c r="CN26" s="45">
        <f t="shared" si="49"/>
        <v>756600</v>
      </c>
      <c r="CO26" s="47"/>
    </row>
    <row r="27" spans="1:93" s="48" customFormat="1">
      <c r="A27" s="22">
        <v>17</v>
      </c>
      <c r="B27" s="53" t="s">
        <v>102</v>
      </c>
      <c r="C27" s="24">
        <v>74499</v>
      </c>
      <c r="D27" s="25">
        <v>44404</v>
      </c>
      <c r="E27" s="25">
        <v>44768</v>
      </c>
      <c r="F27" s="26">
        <v>65.066666666666663</v>
      </c>
      <c r="G27" s="24" t="s">
        <v>68</v>
      </c>
      <c r="H27" s="24" t="s">
        <v>59</v>
      </c>
      <c r="I27" s="24" t="s">
        <v>89</v>
      </c>
      <c r="J27" s="24" t="s">
        <v>78</v>
      </c>
      <c r="K27" s="27" t="s">
        <v>71</v>
      </c>
      <c r="L27" s="24"/>
      <c r="M27" s="24"/>
      <c r="N27" s="22">
        <v>22</v>
      </c>
      <c r="O27" s="22">
        <v>19</v>
      </c>
      <c r="P27" s="22">
        <v>0</v>
      </c>
      <c r="Q27" s="22">
        <v>0</v>
      </c>
      <c r="R27" s="22">
        <v>0</v>
      </c>
      <c r="S27" s="22">
        <v>1</v>
      </c>
      <c r="T27" s="22">
        <v>0</v>
      </c>
      <c r="U27" s="22">
        <f t="shared" si="0"/>
        <v>0</v>
      </c>
      <c r="V27" s="22">
        <f t="shared" si="1"/>
        <v>19</v>
      </c>
      <c r="W27" s="22">
        <f t="shared" si="2"/>
        <v>18</v>
      </c>
      <c r="X27" s="22">
        <v>7.75</v>
      </c>
      <c r="Y27" s="22">
        <v>0</v>
      </c>
      <c r="Z27" s="28">
        <f t="shared" si="3"/>
        <v>1</v>
      </c>
      <c r="AA27" s="22">
        <f t="shared" si="4"/>
        <v>5</v>
      </c>
      <c r="AB27" s="29">
        <f t="shared" si="5"/>
        <v>0.1</v>
      </c>
      <c r="AC27" s="22">
        <f t="shared" si="6"/>
        <v>0</v>
      </c>
      <c r="AD27" s="28">
        <f t="shared" si="7"/>
        <v>1</v>
      </c>
      <c r="AE27" s="22">
        <f t="shared" si="8"/>
        <v>5</v>
      </c>
      <c r="AF27" s="29">
        <f t="shared" si="9"/>
        <v>0.15</v>
      </c>
      <c r="AG27" s="22">
        <f t="shared" si="10"/>
        <v>8370</v>
      </c>
      <c r="AH27" s="30">
        <v>9161.3333333333339</v>
      </c>
      <c r="AI27" s="31">
        <f t="shared" si="11"/>
        <v>1.0945440063719634</v>
      </c>
      <c r="AJ27" s="22">
        <f t="shared" si="12"/>
        <v>5</v>
      </c>
      <c r="AK27" s="29">
        <f t="shared" si="13"/>
        <v>0.1</v>
      </c>
      <c r="AL27" s="32">
        <v>300</v>
      </c>
      <c r="AM27" s="33">
        <v>296.16947368421052</v>
      </c>
      <c r="AN27" s="32">
        <f t="shared" si="14"/>
        <v>5</v>
      </c>
      <c r="AO27" s="29">
        <f t="shared" si="15"/>
        <v>0.15</v>
      </c>
      <c r="AP27" s="34">
        <v>95</v>
      </c>
      <c r="AQ27" s="34">
        <v>100</v>
      </c>
      <c r="AR27" s="32">
        <f t="shared" si="16"/>
        <v>5</v>
      </c>
      <c r="AS27" s="29">
        <f t="shared" si="17"/>
        <v>0.1</v>
      </c>
      <c r="AT27" s="35">
        <v>0.92</v>
      </c>
      <c r="AU27" s="35">
        <v>0.95319148936170206</v>
      </c>
      <c r="AV27" s="32">
        <f t="shared" si="18"/>
        <v>5</v>
      </c>
      <c r="AW27" s="29">
        <f t="shared" si="19"/>
        <v>0.1</v>
      </c>
      <c r="AX27" s="34">
        <v>90</v>
      </c>
      <c r="AY27" s="34">
        <v>100</v>
      </c>
      <c r="AZ27" s="32">
        <f t="shared" si="20"/>
        <v>5</v>
      </c>
      <c r="BA27" s="29">
        <f t="shared" si="21"/>
        <v>0.08</v>
      </c>
      <c r="BB27" s="28">
        <v>0.85</v>
      </c>
      <c r="BC27" s="28">
        <v>0.88888888888888884</v>
      </c>
      <c r="BD27" s="36" t="s">
        <v>72</v>
      </c>
      <c r="BE27" s="32">
        <f t="shared" si="22"/>
        <v>5</v>
      </c>
      <c r="BF27" s="29">
        <f t="shared" si="23"/>
        <v>0.06</v>
      </c>
      <c r="BG27" s="28">
        <v>0.4</v>
      </c>
      <c r="BH27" s="28">
        <v>0.74468085106382975</v>
      </c>
      <c r="BI27" s="32">
        <f t="shared" si="24"/>
        <v>5</v>
      </c>
      <c r="BJ27" s="29">
        <f t="shared" si="25"/>
        <v>0.06</v>
      </c>
      <c r="BK27" s="37">
        <v>0.95</v>
      </c>
      <c r="BL27" s="38">
        <v>0.98824911868390131</v>
      </c>
      <c r="BM27" s="32">
        <f t="shared" si="26"/>
        <v>5</v>
      </c>
      <c r="BN27" s="29">
        <f t="shared" si="27"/>
        <v>0.05</v>
      </c>
      <c r="BO27" s="39">
        <f>VLOOKUP(B27,[1]Sheet1!$B$2:$D$214,3,0)</f>
        <v>2</v>
      </c>
      <c r="BP27" s="32">
        <f t="shared" si="28"/>
        <v>5</v>
      </c>
      <c r="BQ27" s="29">
        <f t="shared" si="29"/>
        <v>0.05</v>
      </c>
      <c r="BR27" s="29">
        <f t="shared" si="30"/>
        <v>0.5</v>
      </c>
      <c r="BS27" s="29">
        <f t="shared" si="31"/>
        <v>0.4</v>
      </c>
      <c r="BT27" s="29">
        <f t="shared" si="32"/>
        <v>0.1</v>
      </c>
      <c r="BU27" s="40">
        <f t="shared" si="33"/>
        <v>1</v>
      </c>
      <c r="BV27" s="41" t="str">
        <f t="shared" si="34"/>
        <v>TERIMA</v>
      </c>
      <c r="BW27" s="42">
        <f t="shared" si="35"/>
        <v>670000</v>
      </c>
      <c r="BX27" s="43">
        <f t="shared" si="36"/>
        <v>268000</v>
      </c>
      <c r="BY27" s="44"/>
      <c r="BZ27" s="44"/>
      <c r="CA27" s="44"/>
      <c r="CB27" s="43">
        <f t="shared" si="37"/>
        <v>335000</v>
      </c>
      <c r="CC27" s="43">
        <f t="shared" si="38"/>
        <v>268000</v>
      </c>
      <c r="CD27" s="43">
        <f t="shared" si="39"/>
        <v>67000</v>
      </c>
      <c r="CE27" s="36">
        <f t="shared" si="40"/>
        <v>200000</v>
      </c>
      <c r="CF27" s="24">
        <f t="shared" si="41"/>
        <v>0</v>
      </c>
      <c r="CG27" s="24">
        <f t="shared" si="42"/>
        <v>0</v>
      </c>
      <c r="CH27" s="24">
        <f t="shared" si="43"/>
        <v>0</v>
      </c>
      <c r="CI27" s="24">
        <f t="shared" si="44"/>
        <v>0</v>
      </c>
      <c r="CJ27" s="24">
        <f t="shared" si="45"/>
        <v>0</v>
      </c>
      <c r="CK27" s="24">
        <f t="shared" si="46"/>
        <v>0</v>
      </c>
      <c r="CL27" s="24">
        <f t="shared" si="47"/>
        <v>0</v>
      </c>
      <c r="CM27" s="24">
        <f t="shared" si="48"/>
        <v>1</v>
      </c>
      <c r="CN27" s="45">
        <f t="shared" si="49"/>
        <v>870000</v>
      </c>
      <c r="CO27" s="47"/>
    </row>
    <row r="28" spans="1:93" s="48" customFormat="1">
      <c r="A28" s="22">
        <v>18</v>
      </c>
      <c r="B28" s="53" t="s">
        <v>103</v>
      </c>
      <c r="C28" s="24">
        <v>88169</v>
      </c>
      <c r="D28" s="25">
        <v>44319</v>
      </c>
      <c r="E28" s="25">
        <v>44683</v>
      </c>
      <c r="F28" s="26">
        <v>33.166666666666664</v>
      </c>
      <c r="G28" s="24" t="s">
        <v>68</v>
      </c>
      <c r="H28" s="24" t="s">
        <v>59</v>
      </c>
      <c r="I28" s="24" t="s">
        <v>104</v>
      </c>
      <c r="J28" s="24" t="s">
        <v>78</v>
      </c>
      <c r="K28" s="27" t="s">
        <v>71</v>
      </c>
      <c r="L28" s="24"/>
      <c r="M28" s="24"/>
      <c r="N28" s="22">
        <v>22</v>
      </c>
      <c r="O28" s="22">
        <v>19</v>
      </c>
      <c r="P28" s="22">
        <v>0</v>
      </c>
      <c r="Q28" s="22">
        <v>0</v>
      </c>
      <c r="R28" s="22">
        <v>0</v>
      </c>
      <c r="S28" s="22">
        <v>0</v>
      </c>
      <c r="T28" s="22">
        <v>0</v>
      </c>
      <c r="U28" s="22">
        <f t="shared" si="0"/>
        <v>0</v>
      </c>
      <c r="V28" s="22">
        <f t="shared" si="1"/>
        <v>19</v>
      </c>
      <c r="W28" s="22">
        <f t="shared" si="2"/>
        <v>19</v>
      </c>
      <c r="X28" s="22">
        <v>7.75</v>
      </c>
      <c r="Y28" s="22">
        <v>0</v>
      </c>
      <c r="Z28" s="28">
        <f t="shared" si="3"/>
        <v>1</v>
      </c>
      <c r="AA28" s="22">
        <f t="shared" si="4"/>
        <v>5</v>
      </c>
      <c r="AB28" s="29">
        <f t="shared" si="5"/>
        <v>0.1</v>
      </c>
      <c r="AC28" s="22">
        <f t="shared" si="6"/>
        <v>0</v>
      </c>
      <c r="AD28" s="28">
        <f t="shared" si="7"/>
        <v>1</v>
      </c>
      <c r="AE28" s="22">
        <f t="shared" si="8"/>
        <v>5</v>
      </c>
      <c r="AF28" s="29">
        <f t="shared" si="9"/>
        <v>0.15</v>
      </c>
      <c r="AG28" s="22">
        <f t="shared" si="10"/>
        <v>8835</v>
      </c>
      <c r="AH28" s="30">
        <v>9130.3833333333332</v>
      </c>
      <c r="AI28" s="31">
        <f t="shared" si="11"/>
        <v>1.033433314468968</v>
      </c>
      <c r="AJ28" s="22">
        <f t="shared" si="12"/>
        <v>4</v>
      </c>
      <c r="AK28" s="29">
        <f t="shared" si="13"/>
        <v>0.08</v>
      </c>
      <c r="AL28" s="32">
        <v>300</v>
      </c>
      <c r="AM28" s="33">
        <v>283.73041168658699</v>
      </c>
      <c r="AN28" s="32">
        <f t="shared" si="14"/>
        <v>5</v>
      </c>
      <c r="AO28" s="29">
        <f t="shared" si="15"/>
        <v>0.15</v>
      </c>
      <c r="AP28" s="34">
        <v>95</v>
      </c>
      <c r="AQ28" s="34">
        <v>99.166666666666657</v>
      </c>
      <c r="AR28" s="32">
        <f t="shared" si="16"/>
        <v>5</v>
      </c>
      <c r="AS28" s="29">
        <f t="shared" si="17"/>
        <v>0.1</v>
      </c>
      <c r="AT28" s="35">
        <v>0.92</v>
      </c>
      <c r="AU28" s="35">
        <v>0.94615384615384612</v>
      </c>
      <c r="AV28" s="32">
        <f t="shared" si="18"/>
        <v>5</v>
      </c>
      <c r="AW28" s="29">
        <f t="shared" si="19"/>
        <v>0.1</v>
      </c>
      <c r="AX28" s="34">
        <v>90</v>
      </c>
      <c r="AY28" s="34">
        <v>100</v>
      </c>
      <c r="AZ28" s="32">
        <f t="shared" si="20"/>
        <v>5</v>
      </c>
      <c r="BA28" s="29">
        <f t="shared" si="21"/>
        <v>0.08</v>
      </c>
      <c r="BB28" s="28">
        <v>0.85</v>
      </c>
      <c r="BC28" s="28">
        <v>0.86363636363636365</v>
      </c>
      <c r="BD28" s="36" t="s">
        <v>72</v>
      </c>
      <c r="BE28" s="32">
        <f t="shared" si="22"/>
        <v>5</v>
      </c>
      <c r="BF28" s="29">
        <f t="shared" si="23"/>
        <v>0.06</v>
      </c>
      <c r="BG28" s="28">
        <v>0.4</v>
      </c>
      <c r="BH28" s="28">
        <v>0.69230769230769229</v>
      </c>
      <c r="BI28" s="32">
        <f t="shared" si="24"/>
        <v>5</v>
      </c>
      <c r="BJ28" s="29">
        <f t="shared" si="25"/>
        <v>0.06</v>
      </c>
      <c r="BK28" s="37">
        <v>0.95</v>
      </c>
      <c r="BL28" s="38">
        <v>0.99322493224932251</v>
      </c>
      <c r="BM28" s="32">
        <f t="shared" si="26"/>
        <v>5</v>
      </c>
      <c r="BN28" s="29">
        <f t="shared" si="27"/>
        <v>0.05</v>
      </c>
      <c r="BO28" s="39">
        <f>VLOOKUP(B28,[1]Sheet1!$B$2:$D$214,3,0)</f>
        <v>2</v>
      </c>
      <c r="BP28" s="32">
        <f t="shared" si="28"/>
        <v>5</v>
      </c>
      <c r="BQ28" s="29">
        <f t="shared" si="29"/>
        <v>0.05</v>
      </c>
      <c r="BR28" s="29">
        <f t="shared" si="30"/>
        <v>0.48</v>
      </c>
      <c r="BS28" s="29">
        <f t="shared" si="31"/>
        <v>0.4</v>
      </c>
      <c r="BT28" s="29">
        <f t="shared" si="32"/>
        <v>0.1</v>
      </c>
      <c r="BU28" s="40">
        <f t="shared" si="33"/>
        <v>0.98</v>
      </c>
      <c r="BV28" s="41" t="str">
        <f t="shared" si="34"/>
        <v>TERIMA</v>
      </c>
      <c r="BW28" s="42">
        <f t="shared" si="35"/>
        <v>670000</v>
      </c>
      <c r="BX28" s="43">
        <f t="shared" si="36"/>
        <v>268000</v>
      </c>
      <c r="BY28" s="44"/>
      <c r="BZ28" s="44"/>
      <c r="CA28" s="44"/>
      <c r="CB28" s="43">
        <f t="shared" si="37"/>
        <v>321600</v>
      </c>
      <c r="CC28" s="43">
        <f t="shared" si="38"/>
        <v>268000</v>
      </c>
      <c r="CD28" s="43">
        <f t="shared" si="39"/>
        <v>67000</v>
      </c>
      <c r="CE28" s="36">
        <f t="shared" si="40"/>
        <v>100000</v>
      </c>
      <c r="CF28" s="24">
        <f t="shared" si="41"/>
        <v>0</v>
      </c>
      <c r="CG28" s="24">
        <f t="shared" si="42"/>
        <v>0</v>
      </c>
      <c r="CH28" s="24">
        <f t="shared" si="43"/>
        <v>0</v>
      </c>
      <c r="CI28" s="24">
        <f t="shared" si="44"/>
        <v>0</v>
      </c>
      <c r="CJ28" s="24">
        <f t="shared" si="45"/>
        <v>0</v>
      </c>
      <c r="CK28" s="24">
        <f t="shared" si="46"/>
        <v>0</v>
      </c>
      <c r="CL28" s="24">
        <f t="shared" si="47"/>
        <v>0</v>
      </c>
      <c r="CM28" s="24">
        <f t="shared" si="48"/>
        <v>1</v>
      </c>
      <c r="CN28" s="45">
        <f t="shared" si="49"/>
        <v>756600</v>
      </c>
      <c r="CO28" s="47"/>
    </row>
    <row r="29" spans="1:93" s="48" customFormat="1">
      <c r="A29" s="22">
        <v>19</v>
      </c>
      <c r="B29" s="53" t="s">
        <v>105</v>
      </c>
      <c r="C29" s="24">
        <v>103453</v>
      </c>
      <c r="D29" s="25">
        <v>44436</v>
      </c>
      <c r="E29" s="25">
        <v>44800</v>
      </c>
      <c r="F29" s="26">
        <v>45.366666666666667</v>
      </c>
      <c r="G29" s="24" t="s">
        <v>68</v>
      </c>
      <c r="H29" s="24" t="s">
        <v>58</v>
      </c>
      <c r="I29" s="24" t="s">
        <v>106</v>
      </c>
      <c r="J29" s="24" t="s">
        <v>78</v>
      </c>
      <c r="K29" s="27" t="s">
        <v>71</v>
      </c>
      <c r="L29" s="24"/>
      <c r="M29" s="24"/>
      <c r="N29" s="22">
        <v>22</v>
      </c>
      <c r="O29" s="22">
        <v>21</v>
      </c>
      <c r="P29" s="22">
        <v>0</v>
      </c>
      <c r="Q29" s="22">
        <v>0</v>
      </c>
      <c r="R29" s="22">
        <v>0</v>
      </c>
      <c r="S29" s="22">
        <v>1</v>
      </c>
      <c r="T29" s="22">
        <v>0</v>
      </c>
      <c r="U29" s="22">
        <f t="shared" si="0"/>
        <v>0</v>
      </c>
      <c r="V29" s="22">
        <f t="shared" si="1"/>
        <v>21</v>
      </c>
      <c r="W29" s="22">
        <f t="shared" si="2"/>
        <v>20</v>
      </c>
      <c r="X29" s="22">
        <v>7.75</v>
      </c>
      <c r="Y29" s="22">
        <v>0</v>
      </c>
      <c r="Z29" s="28">
        <f t="shared" si="3"/>
        <v>1</v>
      </c>
      <c r="AA29" s="22">
        <f t="shared" si="4"/>
        <v>5</v>
      </c>
      <c r="AB29" s="29">
        <f t="shared" si="5"/>
        <v>0.1</v>
      </c>
      <c r="AC29" s="22">
        <f t="shared" si="6"/>
        <v>0</v>
      </c>
      <c r="AD29" s="28">
        <f t="shared" si="7"/>
        <v>1</v>
      </c>
      <c r="AE29" s="22">
        <f t="shared" si="8"/>
        <v>5</v>
      </c>
      <c r="AF29" s="29">
        <f t="shared" si="9"/>
        <v>0.15</v>
      </c>
      <c r="AG29" s="22">
        <f t="shared" si="10"/>
        <v>9300</v>
      </c>
      <c r="AH29" s="30">
        <v>9641.1833333333325</v>
      </c>
      <c r="AI29" s="31">
        <f t="shared" si="11"/>
        <v>1.0366863799283152</v>
      </c>
      <c r="AJ29" s="22">
        <f t="shared" si="12"/>
        <v>4</v>
      </c>
      <c r="AK29" s="29">
        <f t="shared" si="13"/>
        <v>0.08</v>
      </c>
      <c r="AL29" s="32">
        <v>300</v>
      </c>
      <c r="AM29" s="33">
        <v>278.08235294117645</v>
      </c>
      <c r="AN29" s="32">
        <f t="shared" si="14"/>
        <v>5</v>
      </c>
      <c r="AO29" s="29">
        <f t="shared" si="15"/>
        <v>0.15</v>
      </c>
      <c r="AP29" s="34">
        <v>95</v>
      </c>
      <c r="AQ29" s="34">
        <v>98.888888888888886</v>
      </c>
      <c r="AR29" s="32">
        <f t="shared" si="16"/>
        <v>5</v>
      </c>
      <c r="AS29" s="29">
        <f t="shared" si="17"/>
        <v>0.1</v>
      </c>
      <c r="AT29" s="35">
        <v>0.92</v>
      </c>
      <c r="AU29" s="35">
        <v>0.93103448275862066</v>
      </c>
      <c r="AV29" s="32">
        <f t="shared" si="18"/>
        <v>5</v>
      </c>
      <c r="AW29" s="29">
        <f t="shared" si="19"/>
        <v>0.1</v>
      </c>
      <c r="AX29" s="34">
        <v>90</v>
      </c>
      <c r="AY29" s="34">
        <v>95</v>
      </c>
      <c r="AZ29" s="32">
        <f t="shared" si="20"/>
        <v>5</v>
      </c>
      <c r="BA29" s="29">
        <f t="shared" si="21"/>
        <v>0.08</v>
      </c>
      <c r="BB29" s="28">
        <v>0.85</v>
      </c>
      <c r="BC29" s="28">
        <v>1</v>
      </c>
      <c r="BD29" s="36" t="s">
        <v>72</v>
      </c>
      <c r="BE29" s="32">
        <f t="shared" si="22"/>
        <v>5</v>
      </c>
      <c r="BF29" s="29">
        <f t="shared" si="23"/>
        <v>0.06</v>
      </c>
      <c r="BG29" s="28">
        <v>0.4</v>
      </c>
      <c r="BH29" s="28">
        <v>0.86206896551724133</v>
      </c>
      <c r="BI29" s="32">
        <f t="shared" si="24"/>
        <v>5</v>
      </c>
      <c r="BJ29" s="29">
        <f t="shared" si="25"/>
        <v>0.06</v>
      </c>
      <c r="BK29" s="37">
        <v>0.95</v>
      </c>
      <c r="BL29" s="38">
        <v>0.9882352941176471</v>
      </c>
      <c r="BM29" s="32">
        <f t="shared" si="26"/>
        <v>5</v>
      </c>
      <c r="BN29" s="29">
        <f t="shared" si="27"/>
        <v>0.05</v>
      </c>
      <c r="BO29" s="39">
        <f>VLOOKUP(B29,[1]Sheet1!$B$2:$D$214,3,0)</f>
        <v>2</v>
      </c>
      <c r="BP29" s="32">
        <f t="shared" si="28"/>
        <v>5</v>
      </c>
      <c r="BQ29" s="29">
        <f t="shared" si="29"/>
        <v>0.05</v>
      </c>
      <c r="BR29" s="29">
        <f t="shared" si="30"/>
        <v>0.48</v>
      </c>
      <c r="BS29" s="29">
        <f t="shared" si="31"/>
        <v>0.4</v>
      </c>
      <c r="BT29" s="29">
        <f t="shared" si="32"/>
        <v>0.1</v>
      </c>
      <c r="BU29" s="40">
        <f t="shared" si="33"/>
        <v>0.98</v>
      </c>
      <c r="BV29" s="41" t="str">
        <f t="shared" si="34"/>
        <v>TERIMA</v>
      </c>
      <c r="BW29" s="42">
        <f t="shared" si="35"/>
        <v>670000</v>
      </c>
      <c r="BX29" s="43">
        <f t="shared" si="36"/>
        <v>268000</v>
      </c>
      <c r="BY29" s="44"/>
      <c r="BZ29" s="44"/>
      <c r="CA29" s="44"/>
      <c r="CB29" s="43">
        <f t="shared" si="37"/>
        <v>321600</v>
      </c>
      <c r="CC29" s="43">
        <f t="shared" si="38"/>
        <v>268000</v>
      </c>
      <c r="CD29" s="43">
        <f t="shared" si="39"/>
        <v>67000</v>
      </c>
      <c r="CE29" s="36">
        <f t="shared" si="40"/>
        <v>100000</v>
      </c>
      <c r="CF29" s="24">
        <f t="shared" si="41"/>
        <v>0</v>
      </c>
      <c r="CG29" s="24">
        <f t="shared" si="42"/>
        <v>0</v>
      </c>
      <c r="CH29" s="24">
        <f t="shared" si="43"/>
        <v>0</v>
      </c>
      <c r="CI29" s="24">
        <f t="shared" si="44"/>
        <v>0</v>
      </c>
      <c r="CJ29" s="24">
        <f t="shared" si="45"/>
        <v>0</v>
      </c>
      <c r="CK29" s="24">
        <f t="shared" si="46"/>
        <v>0</v>
      </c>
      <c r="CL29" s="24">
        <f t="shared" si="47"/>
        <v>1</v>
      </c>
      <c r="CM29" s="24">
        <f t="shared" si="48"/>
        <v>0</v>
      </c>
      <c r="CN29" s="45">
        <f t="shared" si="49"/>
        <v>756600</v>
      </c>
      <c r="CO29" s="47"/>
    </row>
    <row r="30" spans="1:93" s="48" customFormat="1">
      <c r="A30" s="22">
        <v>20</v>
      </c>
      <c r="B30" s="54" t="s">
        <v>107</v>
      </c>
      <c r="C30" s="24">
        <v>105769</v>
      </c>
      <c r="D30" s="25">
        <v>44560</v>
      </c>
      <c r="E30" s="25">
        <v>44924</v>
      </c>
      <c r="F30" s="26">
        <v>43.06666666666667</v>
      </c>
      <c r="G30" s="24" t="s">
        <v>68</v>
      </c>
      <c r="H30" s="24" t="s">
        <v>58</v>
      </c>
      <c r="I30" s="24" t="s">
        <v>108</v>
      </c>
      <c r="J30" s="24" t="s">
        <v>70</v>
      </c>
      <c r="K30" s="27" t="s">
        <v>71</v>
      </c>
      <c r="L30" s="24"/>
      <c r="M30" s="24"/>
      <c r="N30" s="22">
        <v>22</v>
      </c>
      <c r="O30" s="22">
        <v>21</v>
      </c>
      <c r="P30" s="22">
        <v>2</v>
      </c>
      <c r="Q30" s="22">
        <v>0</v>
      </c>
      <c r="R30" s="22">
        <v>0</v>
      </c>
      <c r="S30" s="22">
        <v>1</v>
      </c>
      <c r="T30" s="22">
        <v>0</v>
      </c>
      <c r="U30" s="22">
        <f t="shared" si="0"/>
        <v>2</v>
      </c>
      <c r="V30" s="22">
        <f t="shared" si="1"/>
        <v>19</v>
      </c>
      <c r="W30" s="22">
        <f t="shared" si="2"/>
        <v>20</v>
      </c>
      <c r="X30" s="22">
        <v>7.75</v>
      </c>
      <c r="Y30" s="22">
        <v>0</v>
      </c>
      <c r="Z30" s="28">
        <f t="shared" si="3"/>
        <v>1</v>
      </c>
      <c r="AA30" s="22">
        <f t="shared" si="4"/>
        <v>5</v>
      </c>
      <c r="AB30" s="29">
        <f t="shared" si="5"/>
        <v>0.1</v>
      </c>
      <c r="AC30" s="22">
        <f t="shared" si="6"/>
        <v>2</v>
      </c>
      <c r="AD30" s="28">
        <f t="shared" si="7"/>
        <v>0.89473684210526316</v>
      </c>
      <c r="AE30" s="22">
        <f t="shared" si="8"/>
        <v>0</v>
      </c>
      <c r="AF30" s="29">
        <f t="shared" si="9"/>
        <v>0</v>
      </c>
      <c r="AG30" s="22">
        <f t="shared" si="10"/>
        <v>9300</v>
      </c>
      <c r="AH30" s="30">
        <v>8193.2666666666664</v>
      </c>
      <c r="AI30" s="31">
        <f t="shared" si="11"/>
        <v>0.88099641577060928</v>
      </c>
      <c r="AJ30" s="22">
        <f t="shared" si="12"/>
        <v>1</v>
      </c>
      <c r="AK30" s="29">
        <f t="shared" si="13"/>
        <v>0.02</v>
      </c>
      <c r="AL30" s="32">
        <v>300</v>
      </c>
      <c r="AM30" s="33">
        <v>276.03283898305085</v>
      </c>
      <c r="AN30" s="32">
        <f t="shared" si="14"/>
        <v>5</v>
      </c>
      <c r="AO30" s="29">
        <f t="shared" si="15"/>
        <v>0.15</v>
      </c>
      <c r="AP30" s="34">
        <v>95</v>
      </c>
      <c r="AQ30" s="34">
        <v>98.888888888888886</v>
      </c>
      <c r="AR30" s="32">
        <f t="shared" si="16"/>
        <v>5</v>
      </c>
      <c r="AS30" s="29">
        <f t="shared" si="17"/>
        <v>0.1</v>
      </c>
      <c r="AT30" s="35">
        <v>0.92</v>
      </c>
      <c r="AU30" s="35">
        <v>0.98604651162790691</v>
      </c>
      <c r="AV30" s="32">
        <f t="shared" si="18"/>
        <v>5</v>
      </c>
      <c r="AW30" s="29">
        <f t="shared" si="19"/>
        <v>0.1</v>
      </c>
      <c r="AX30" s="34">
        <v>90</v>
      </c>
      <c r="AY30" s="34">
        <v>100</v>
      </c>
      <c r="AZ30" s="32">
        <f t="shared" si="20"/>
        <v>5</v>
      </c>
      <c r="BA30" s="29">
        <f t="shared" si="21"/>
        <v>0.08</v>
      </c>
      <c r="BB30" s="28">
        <v>0.85</v>
      </c>
      <c r="BC30" s="28">
        <v>0.97619047619047616</v>
      </c>
      <c r="BD30" s="36">
        <v>1</v>
      </c>
      <c r="BE30" s="32">
        <f t="shared" si="22"/>
        <v>0</v>
      </c>
      <c r="BF30" s="29">
        <f t="shared" si="23"/>
        <v>0</v>
      </c>
      <c r="BG30" s="28">
        <v>0.4</v>
      </c>
      <c r="BH30" s="28">
        <v>0.79069767441860461</v>
      </c>
      <c r="BI30" s="32">
        <f t="shared" si="24"/>
        <v>5</v>
      </c>
      <c r="BJ30" s="29">
        <f t="shared" si="25"/>
        <v>0.06</v>
      </c>
      <c r="BK30" s="37">
        <v>0.95</v>
      </c>
      <c r="BL30" s="38">
        <v>0.98857868020304573</v>
      </c>
      <c r="BM30" s="32">
        <f t="shared" si="26"/>
        <v>5</v>
      </c>
      <c r="BN30" s="29">
        <f t="shared" si="27"/>
        <v>0.05</v>
      </c>
      <c r="BO30" s="39">
        <f>VLOOKUP(B30,[1]Sheet1!$B$2:$D$214,3,0)</f>
        <v>2</v>
      </c>
      <c r="BP30" s="32">
        <f t="shared" si="28"/>
        <v>5</v>
      </c>
      <c r="BQ30" s="29">
        <f t="shared" si="29"/>
        <v>0.05</v>
      </c>
      <c r="BR30" s="29">
        <f t="shared" si="30"/>
        <v>0.27</v>
      </c>
      <c r="BS30" s="29">
        <f t="shared" si="31"/>
        <v>0.33999999999999997</v>
      </c>
      <c r="BT30" s="29">
        <f t="shared" si="32"/>
        <v>0.1</v>
      </c>
      <c r="BU30" s="40">
        <f t="shared" si="33"/>
        <v>0.71</v>
      </c>
      <c r="BV30" s="41" t="str">
        <f t="shared" si="34"/>
        <v>TERIMA</v>
      </c>
      <c r="BW30" s="42">
        <f t="shared" si="35"/>
        <v>670000</v>
      </c>
      <c r="BX30" s="43">
        <f t="shared" si="36"/>
        <v>227799.99999999997</v>
      </c>
      <c r="BY30" s="44"/>
      <c r="BZ30" s="44"/>
      <c r="CA30" s="44"/>
      <c r="CB30" s="43">
        <f t="shared" si="37"/>
        <v>180900</v>
      </c>
      <c r="CC30" s="43">
        <f t="shared" si="38"/>
        <v>227799.99999999997</v>
      </c>
      <c r="CD30" s="43">
        <f t="shared" si="39"/>
        <v>67000</v>
      </c>
      <c r="CE30" s="36">
        <f t="shared" si="40"/>
        <v>0</v>
      </c>
      <c r="CF30" s="24">
        <f t="shared" si="41"/>
        <v>0</v>
      </c>
      <c r="CG30" s="24">
        <f t="shared" si="42"/>
        <v>0</v>
      </c>
      <c r="CH30" s="24">
        <f t="shared" si="43"/>
        <v>0</v>
      </c>
      <c r="CI30" s="24">
        <f t="shared" si="44"/>
        <v>0</v>
      </c>
      <c r="CJ30" s="24">
        <f t="shared" si="45"/>
        <v>0</v>
      </c>
      <c r="CK30" s="24">
        <f t="shared" si="46"/>
        <v>0</v>
      </c>
      <c r="CL30" s="24">
        <f t="shared" si="47"/>
        <v>1</v>
      </c>
      <c r="CM30" s="24">
        <f t="shared" si="48"/>
        <v>0</v>
      </c>
      <c r="CN30" s="45">
        <f t="shared" si="49"/>
        <v>475700</v>
      </c>
      <c r="CO30" s="47"/>
    </row>
    <row r="31" spans="1:93" s="48" customFormat="1">
      <c r="A31" s="22">
        <v>21</v>
      </c>
      <c r="B31" s="53" t="s">
        <v>109</v>
      </c>
      <c r="C31" s="24">
        <v>160709</v>
      </c>
      <c r="D31" s="25">
        <v>44460</v>
      </c>
      <c r="E31" s="25">
        <v>44824</v>
      </c>
      <c r="F31" s="26">
        <v>26.7</v>
      </c>
      <c r="G31" s="24" t="s">
        <v>68</v>
      </c>
      <c r="H31" s="24" t="s">
        <v>59</v>
      </c>
      <c r="I31" s="24" t="s">
        <v>110</v>
      </c>
      <c r="J31" s="24" t="s">
        <v>70</v>
      </c>
      <c r="K31" s="27" t="s">
        <v>71</v>
      </c>
      <c r="L31" s="24"/>
      <c r="M31" s="24"/>
      <c r="N31" s="22">
        <v>22</v>
      </c>
      <c r="O31" s="22">
        <v>21</v>
      </c>
      <c r="P31" s="22">
        <v>0</v>
      </c>
      <c r="Q31" s="22">
        <v>0</v>
      </c>
      <c r="R31" s="22">
        <v>0</v>
      </c>
      <c r="S31" s="22">
        <v>1</v>
      </c>
      <c r="T31" s="22">
        <v>0</v>
      </c>
      <c r="U31" s="22">
        <f t="shared" si="0"/>
        <v>0</v>
      </c>
      <c r="V31" s="22">
        <f t="shared" si="1"/>
        <v>21</v>
      </c>
      <c r="W31" s="22">
        <f t="shared" si="2"/>
        <v>20</v>
      </c>
      <c r="X31" s="22">
        <v>7.75</v>
      </c>
      <c r="Y31" s="22">
        <v>0</v>
      </c>
      <c r="Z31" s="28">
        <f t="shared" si="3"/>
        <v>1</v>
      </c>
      <c r="AA31" s="22">
        <f t="shared" si="4"/>
        <v>5</v>
      </c>
      <c r="AB31" s="29">
        <f t="shared" si="5"/>
        <v>0.1</v>
      </c>
      <c r="AC31" s="22">
        <f t="shared" si="6"/>
        <v>0</v>
      </c>
      <c r="AD31" s="28">
        <f t="shared" si="7"/>
        <v>1</v>
      </c>
      <c r="AE31" s="22">
        <f t="shared" si="8"/>
        <v>5</v>
      </c>
      <c r="AF31" s="29">
        <f t="shared" si="9"/>
        <v>0.15</v>
      </c>
      <c r="AG31" s="22">
        <f t="shared" si="10"/>
        <v>9300</v>
      </c>
      <c r="AH31" s="30">
        <v>9810.6666666666661</v>
      </c>
      <c r="AI31" s="31">
        <f t="shared" si="11"/>
        <v>1.0549103942652329</v>
      </c>
      <c r="AJ31" s="22">
        <f t="shared" si="12"/>
        <v>5</v>
      </c>
      <c r="AK31" s="29">
        <f t="shared" si="13"/>
        <v>0.1</v>
      </c>
      <c r="AL31" s="32">
        <v>300</v>
      </c>
      <c r="AM31" s="33">
        <v>296.73802395209583</v>
      </c>
      <c r="AN31" s="32">
        <f t="shared" si="14"/>
        <v>5</v>
      </c>
      <c r="AO31" s="29">
        <f t="shared" si="15"/>
        <v>0.15</v>
      </c>
      <c r="AP31" s="34">
        <v>95</v>
      </c>
      <c r="AQ31" s="34">
        <v>98.888888888888886</v>
      </c>
      <c r="AR31" s="32">
        <f t="shared" si="16"/>
        <v>5</v>
      </c>
      <c r="AS31" s="29">
        <f t="shared" si="17"/>
        <v>0.1</v>
      </c>
      <c r="AT31" s="35">
        <v>0.92</v>
      </c>
      <c r="AU31" s="35">
        <v>0.95</v>
      </c>
      <c r="AV31" s="32">
        <f t="shared" si="18"/>
        <v>5</v>
      </c>
      <c r="AW31" s="29">
        <f t="shared" si="19"/>
        <v>0.1</v>
      </c>
      <c r="AX31" s="34">
        <v>90</v>
      </c>
      <c r="AY31" s="34">
        <v>100</v>
      </c>
      <c r="AZ31" s="32">
        <f t="shared" si="20"/>
        <v>5</v>
      </c>
      <c r="BA31" s="29">
        <f t="shared" si="21"/>
        <v>0.08</v>
      </c>
      <c r="BB31" s="28">
        <v>0.85</v>
      </c>
      <c r="BC31" s="28">
        <v>0.90625</v>
      </c>
      <c r="BD31" s="36" t="s">
        <v>72</v>
      </c>
      <c r="BE31" s="32">
        <f t="shared" si="22"/>
        <v>5</v>
      </c>
      <c r="BF31" s="29">
        <f t="shared" si="23"/>
        <v>0.06</v>
      </c>
      <c r="BG31" s="28">
        <v>0.4</v>
      </c>
      <c r="BH31" s="28">
        <v>0.52777777777777779</v>
      </c>
      <c r="BI31" s="32">
        <f t="shared" si="24"/>
        <v>5</v>
      </c>
      <c r="BJ31" s="29">
        <f t="shared" si="25"/>
        <v>0.06</v>
      </c>
      <c r="BK31" s="37">
        <v>0.95</v>
      </c>
      <c r="BL31" s="38">
        <v>0.9880239520958084</v>
      </c>
      <c r="BM31" s="32">
        <f t="shared" si="26"/>
        <v>5</v>
      </c>
      <c r="BN31" s="29">
        <f t="shared" si="27"/>
        <v>0.05</v>
      </c>
      <c r="BO31" s="39">
        <f>VLOOKUP(B31,[1]Sheet1!$B$2:$D$214,3,0)</f>
        <v>2</v>
      </c>
      <c r="BP31" s="32">
        <f t="shared" si="28"/>
        <v>5</v>
      </c>
      <c r="BQ31" s="29">
        <f t="shared" si="29"/>
        <v>0.05</v>
      </c>
      <c r="BR31" s="29">
        <f t="shared" si="30"/>
        <v>0.5</v>
      </c>
      <c r="BS31" s="29">
        <f t="shared" si="31"/>
        <v>0.4</v>
      </c>
      <c r="BT31" s="29">
        <f t="shared" si="32"/>
        <v>0.1</v>
      </c>
      <c r="BU31" s="40">
        <f t="shared" si="33"/>
        <v>1</v>
      </c>
      <c r="BV31" s="41" t="str">
        <f t="shared" si="34"/>
        <v>TERIMA</v>
      </c>
      <c r="BW31" s="42">
        <f t="shared" si="35"/>
        <v>670000</v>
      </c>
      <c r="BX31" s="43">
        <f t="shared" si="36"/>
        <v>268000</v>
      </c>
      <c r="BY31" s="44"/>
      <c r="BZ31" s="44"/>
      <c r="CA31" s="44"/>
      <c r="CB31" s="43">
        <f t="shared" si="37"/>
        <v>335000</v>
      </c>
      <c r="CC31" s="43">
        <f t="shared" si="38"/>
        <v>268000</v>
      </c>
      <c r="CD31" s="43">
        <f t="shared" si="39"/>
        <v>67000</v>
      </c>
      <c r="CE31" s="36">
        <f t="shared" si="40"/>
        <v>200000</v>
      </c>
      <c r="CF31" s="24">
        <f t="shared" si="41"/>
        <v>0</v>
      </c>
      <c r="CG31" s="24">
        <f t="shared" si="42"/>
        <v>0</v>
      </c>
      <c r="CH31" s="24">
        <f t="shared" si="43"/>
        <v>0</v>
      </c>
      <c r="CI31" s="24">
        <f t="shared" si="44"/>
        <v>0</v>
      </c>
      <c r="CJ31" s="24">
        <f t="shared" si="45"/>
        <v>0</v>
      </c>
      <c r="CK31" s="24">
        <f t="shared" si="46"/>
        <v>0</v>
      </c>
      <c r="CL31" s="24">
        <f t="shared" si="47"/>
        <v>0</v>
      </c>
      <c r="CM31" s="24">
        <f t="shared" si="48"/>
        <v>1</v>
      </c>
      <c r="CN31" s="45">
        <f t="shared" si="49"/>
        <v>870000</v>
      </c>
      <c r="CO31" s="47"/>
    </row>
    <row r="32" spans="1:93" s="48" customFormat="1">
      <c r="A32" s="22">
        <v>22</v>
      </c>
      <c r="B32" s="55" t="s">
        <v>111</v>
      </c>
      <c r="C32" s="24">
        <v>161143</v>
      </c>
      <c r="D32" s="25">
        <v>44569</v>
      </c>
      <c r="E32" s="25">
        <v>44872</v>
      </c>
      <c r="F32" s="26">
        <v>26.233333333333334</v>
      </c>
      <c r="G32" s="24" t="s">
        <v>68</v>
      </c>
      <c r="H32" s="24" t="s">
        <v>59</v>
      </c>
      <c r="I32" s="24" t="s">
        <v>112</v>
      </c>
      <c r="J32" s="24" t="s">
        <v>70</v>
      </c>
      <c r="K32" s="27" t="s">
        <v>71</v>
      </c>
      <c r="L32" s="24"/>
      <c r="M32" s="24"/>
      <c r="N32" s="22">
        <v>22</v>
      </c>
      <c r="O32" s="22">
        <v>21</v>
      </c>
      <c r="P32" s="22">
        <v>1</v>
      </c>
      <c r="Q32" s="22">
        <v>0</v>
      </c>
      <c r="R32" s="22">
        <v>0</v>
      </c>
      <c r="S32" s="22">
        <v>1</v>
      </c>
      <c r="T32" s="22">
        <v>0</v>
      </c>
      <c r="U32" s="22">
        <f t="shared" si="0"/>
        <v>1</v>
      </c>
      <c r="V32" s="22">
        <f t="shared" si="1"/>
        <v>20</v>
      </c>
      <c r="W32" s="22">
        <f t="shared" si="2"/>
        <v>20</v>
      </c>
      <c r="X32" s="22">
        <v>7.75</v>
      </c>
      <c r="Y32" s="22">
        <v>0</v>
      </c>
      <c r="Z32" s="28">
        <f t="shared" si="3"/>
        <v>1</v>
      </c>
      <c r="AA32" s="22">
        <f t="shared" si="4"/>
        <v>5</v>
      </c>
      <c r="AB32" s="29">
        <f t="shared" si="5"/>
        <v>0.1</v>
      </c>
      <c r="AC32" s="22">
        <f t="shared" si="6"/>
        <v>1</v>
      </c>
      <c r="AD32" s="28">
        <f t="shared" si="7"/>
        <v>0.95</v>
      </c>
      <c r="AE32" s="22">
        <f t="shared" si="8"/>
        <v>1</v>
      </c>
      <c r="AF32" s="29">
        <f t="shared" si="9"/>
        <v>0.03</v>
      </c>
      <c r="AG32" s="22">
        <f t="shared" si="10"/>
        <v>9300</v>
      </c>
      <c r="AH32" s="30">
        <v>9026.4333333333325</v>
      </c>
      <c r="AI32" s="31">
        <f t="shared" si="11"/>
        <v>0.9705842293906809</v>
      </c>
      <c r="AJ32" s="22">
        <f t="shared" si="12"/>
        <v>2</v>
      </c>
      <c r="AK32" s="29">
        <f t="shared" si="13"/>
        <v>0.04</v>
      </c>
      <c r="AL32" s="32">
        <v>300</v>
      </c>
      <c r="AM32" s="33">
        <v>292.43163265306123</v>
      </c>
      <c r="AN32" s="32">
        <f t="shared" si="14"/>
        <v>5</v>
      </c>
      <c r="AO32" s="29">
        <f t="shared" si="15"/>
        <v>0.15</v>
      </c>
      <c r="AP32" s="34">
        <v>95</v>
      </c>
      <c r="AQ32" s="34">
        <v>98.888888888888886</v>
      </c>
      <c r="AR32" s="32">
        <f t="shared" si="16"/>
        <v>5</v>
      </c>
      <c r="AS32" s="29">
        <f t="shared" si="17"/>
        <v>0.1</v>
      </c>
      <c r="AT32" s="35">
        <v>0.92</v>
      </c>
      <c r="AU32" s="35">
        <v>0.90810810810810805</v>
      </c>
      <c r="AV32" s="32">
        <f t="shared" si="18"/>
        <v>1</v>
      </c>
      <c r="AW32" s="29">
        <f t="shared" si="19"/>
        <v>0.02</v>
      </c>
      <c r="AX32" s="34">
        <v>90</v>
      </c>
      <c r="AY32" s="34">
        <v>100</v>
      </c>
      <c r="AZ32" s="32">
        <f t="shared" si="20"/>
        <v>5</v>
      </c>
      <c r="BA32" s="29">
        <f t="shared" si="21"/>
        <v>0.08</v>
      </c>
      <c r="BB32" s="28">
        <v>0.85</v>
      </c>
      <c r="BC32" s="28">
        <v>0.90909090909090906</v>
      </c>
      <c r="BD32" s="36" t="s">
        <v>72</v>
      </c>
      <c r="BE32" s="32">
        <f t="shared" si="22"/>
        <v>5</v>
      </c>
      <c r="BF32" s="29">
        <f t="shared" si="23"/>
        <v>0.06</v>
      </c>
      <c r="BG32" s="28">
        <v>0.4</v>
      </c>
      <c r="BH32" s="28">
        <v>0.59459459459459463</v>
      </c>
      <c r="BI32" s="32">
        <f t="shared" si="24"/>
        <v>5</v>
      </c>
      <c r="BJ32" s="29">
        <f t="shared" si="25"/>
        <v>0.06</v>
      </c>
      <c r="BK32" s="37">
        <v>0.95</v>
      </c>
      <c r="BL32" s="38">
        <v>0.98806941431670281</v>
      </c>
      <c r="BM32" s="32">
        <f t="shared" si="26"/>
        <v>5</v>
      </c>
      <c r="BN32" s="29">
        <f t="shared" si="27"/>
        <v>0.05</v>
      </c>
      <c r="BO32" s="39">
        <f>VLOOKUP(B32,[1]Sheet1!$B$2:$D$214,3,0)</f>
        <v>2</v>
      </c>
      <c r="BP32" s="32">
        <f t="shared" si="28"/>
        <v>5</v>
      </c>
      <c r="BQ32" s="29">
        <f t="shared" si="29"/>
        <v>0.05</v>
      </c>
      <c r="BR32" s="29">
        <f t="shared" si="30"/>
        <v>0.32</v>
      </c>
      <c r="BS32" s="29">
        <f t="shared" si="31"/>
        <v>0.32</v>
      </c>
      <c r="BT32" s="29">
        <f t="shared" si="32"/>
        <v>0.1</v>
      </c>
      <c r="BU32" s="40">
        <f t="shared" si="33"/>
        <v>0.74</v>
      </c>
      <c r="BV32" s="41" t="str">
        <f t="shared" si="34"/>
        <v>TERIMA</v>
      </c>
      <c r="BW32" s="42">
        <f t="shared" si="35"/>
        <v>670000</v>
      </c>
      <c r="BX32" s="43">
        <f t="shared" si="36"/>
        <v>214400</v>
      </c>
      <c r="BY32" s="44"/>
      <c r="BZ32" s="44" t="s">
        <v>98</v>
      </c>
      <c r="CA32" s="44"/>
      <c r="CB32" s="43">
        <f t="shared" si="37"/>
        <v>214400</v>
      </c>
      <c r="CC32" s="43">
        <f t="shared" si="38"/>
        <v>128640</v>
      </c>
      <c r="CD32" s="43">
        <f t="shared" si="39"/>
        <v>67000</v>
      </c>
      <c r="CE32" s="36">
        <f t="shared" si="40"/>
        <v>0</v>
      </c>
      <c r="CF32" s="24">
        <f t="shared" si="41"/>
        <v>0</v>
      </c>
      <c r="CG32" s="24">
        <f t="shared" si="42"/>
        <v>0</v>
      </c>
      <c r="CH32" s="24">
        <f t="shared" si="43"/>
        <v>0</v>
      </c>
      <c r="CI32" s="24">
        <f t="shared" si="44"/>
        <v>0</v>
      </c>
      <c r="CJ32" s="24">
        <f t="shared" si="45"/>
        <v>0</v>
      </c>
      <c r="CK32" s="24">
        <f t="shared" si="46"/>
        <v>0</v>
      </c>
      <c r="CL32" s="24">
        <f t="shared" si="47"/>
        <v>0</v>
      </c>
      <c r="CM32" s="24">
        <f t="shared" si="48"/>
        <v>1</v>
      </c>
      <c r="CN32" s="45">
        <f t="shared" si="49"/>
        <v>410040</v>
      </c>
      <c r="CO32" s="47"/>
    </row>
    <row r="33" spans="1:93" s="48" customFormat="1">
      <c r="A33" s="22">
        <v>23</v>
      </c>
      <c r="B33" s="56" t="s">
        <v>113</v>
      </c>
      <c r="C33" s="24">
        <v>160079</v>
      </c>
      <c r="D33" s="25">
        <v>44435</v>
      </c>
      <c r="E33" s="25">
        <v>44738</v>
      </c>
      <c r="F33" s="26">
        <v>27.533333333333335</v>
      </c>
      <c r="G33" s="24" t="s">
        <v>68</v>
      </c>
      <c r="H33" s="24" t="s">
        <v>59</v>
      </c>
      <c r="I33" s="24" t="s">
        <v>114</v>
      </c>
      <c r="J33" s="24" t="s">
        <v>78</v>
      </c>
      <c r="K33" s="27" t="s">
        <v>71</v>
      </c>
      <c r="L33" s="24"/>
      <c r="M33" s="24"/>
      <c r="N33" s="22">
        <v>22</v>
      </c>
      <c r="O33" s="22">
        <v>21</v>
      </c>
      <c r="P33" s="22">
        <v>0</v>
      </c>
      <c r="Q33" s="22">
        <v>0</v>
      </c>
      <c r="R33" s="22">
        <v>0</v>
      </c>
      <c r="S33" s="22">
        <v>1</v>
      </c>
      <c r="T33" s="22">
        <v>0</v>
      </c>
      <c r="U33" s="22">
        <f t="shared" si="0"/>
        <v>0</v>
      </c>
      <c r="V33" s="22">
        <f t="shared" si="1"/>
        <v>21</v>
      </c>
      <c r="W33" s="22">
        <f t="shared" si="2"/>
        <v>20</v>
      </c>
      <c r="X33" s="22">
        <v>7.75</v>
      </c>
      <c r="Y33" s="22">
        <v>0</v>
      </c>
      <c r="Z33" s="28">
        <f t="shared" si="3"/>
        <v>1</v>
      </c>
      <c r="AA33" s="22">
        <f t="shared" si="4"/>
        <v>5</v>
      </c>
      <c r="AB33" s="29">
        <f t="shared" si="5"/>
        <v>0.1</v>
      </c>
      <c r="AC33" s="22">
        <f t="shared" si="6"/>
        <v>0</v>
      </c>
      <c r="AD33" s="28">
        <f t="shared" si="7"/>
        <v>1</v>
      </c>
      <c r="AE33" s="22">
        <f t="shared" si="8"/>
        <v>5</v>
      </c>
      <c r="AF33" s="29">
        <f t="shared" si="9"/>
        <v>0.15</v>
      </c>
      <c r="AG33" s="22">
        <f t="shared" si="10"/>
        <v>9300</v>
      </c>
      <c r="AH33" s="30">
        <v>10161.049999999999</v>
      </c>
      <c r="AI33" s="31">
        <f t="shared" si="11"/>
        <v>1.0925860215053762</v>
      </c>
      <c r="AJ33" s="22">
        <f t="shared" si="12"/>
        <v>5</v>
      </c>
      <c r="AK33" s="29">
        <f t="shared" si="13"/>
        <v>0.1</v>
      </c>
      <c r="AL33" s="32">
        <v>300</v>
      </c>
      <c r="AM33" s="33">
        <v>308.32930298719771</v>
      </c>
      <c r="AN33" s="32">
        <f t="shared" si="14"/>
        <v>1</v>
      </c>
      <c r="AO33" s="29">
        <f t="shared" si="15"/>
        <v>0.03</v>
      </c>
      <c r="AP33" s="34">
        <v>95</v>
      </c>
      <c r="AQ33" s="34">
        <v>99.375</v>
      </c>
      <c r="AR33" s="32">
        <f t="shared" si="16"/>
        <v>5</v>
      </c>
      <c r="AS33" s="29">
        <f t="shared" si="17"/>
        <v>0.1</v>
      </c>
      <c r="AT33" s="35">
        <v>0.92</v>
      </c>
      <c r="AU33" s="35">
        <v>0.94285714285714284</v>
      </c>
      <c r="AV33" s="32">
        <f t="shared" si="18"/>
        <v>5</v>
      </c>
      <c r="AW33" s="29">
        <f t="shared" si="19"/>
        <v>0.1</v>
      </c>
      <c r="AX33" s="34">
        <v>90</v>
      </c>
      <c r="AY33" s="34">
        <v>100</v>
      </c>
      <c r="AZ33" s="32">
        <f t="shared" si="20"/>
        <v>5</v>
      </c>
      <c r="BA33" s="29">
        <f t="shared" si="21"/>
        <v>0.08</v>
      </c>
      <c r="BB33" s="28">
        <v>0.85</v>
      </c>
      <c r="BC33" s="28">
        <v>0.86486486486486491</v>
      </c>
      <c r="BD33" s="36" t="s">
        <v>72</v>
      </c>
      <c r="BE33" s="32">
        <f t="shared" si="22"/>
        <v>5</v>
      </c>
      <c r="BF33" s="29">
        <f t="shared" si="23"/>
        <v>0.06</v>
      </c>
      <c r="BG33" s="28">
        <v>0.4</v>
      </c>
      <c r="BH33" s="28">
        <v>0.7142857142857143</v>
      </c>
      <c r="BI33" s="32">
        <f t="shared" si="24"/>
        <v>5</v>
      </c>
      <c r="BJ33" s="29">
        <f t="shared" si="25"/>
        <v>0.06</v>
      </c>
      <c r="BK33" s="37">
        <v>0.95</v>
      </c>
      <c r="BL33" s="38">
        <v>0.99369582348305752</v>
      </c>
      <c r="BM33" s="32">
        <f t="shared" si="26"/>
        <v>5</v>
      </c>
      <c r="BN33" s="29">
        <f t="shared" si="27"/>
        <v>0.05</v>
      </c>
      <c r="BO33" s="39">
        <f>VLOOKUP(B33,[1]Sheet1!$B$2:$D$214,3,0)</f>
        <v>2</v>
      </c>
      <c r="BP33" s="32">
        <f t="shared" si="28"/>
        <v>5</v>
      </c>
      <c r="BQ33" s="29">
        <f t="shared" si="29"/>
        <v>0.05</v>
      </c>
      <c r="BR33" s="29">
        <f t="shared" si="30"/>
        <v>0.38</v>
      </c>
      <c r="BS33" s="29">
        <f t="shared" si="31"/>
        <v>0.4</v>
      </c>
      <c r="BT33" s="29">
        <f t="shared" si="32"/>
        <v>0.1</v>
      </c>
      <c r="BU33" s="40">
        <f t="shared" si="33"/>
        <v>0.88</v>
      </c>
      <c r="BV33" s="41" t="str">
        <f t="shared" si="34"/>
        <v>TERIMA</v>
      </c>
      <c r="BW33" s="42">
        <f t="shared" si="35"/>
        <v>670000</v>
      </c>
      <c r="BX33" s="43">
        <f t="shared" si="36"/>
        <v>268000</v>
      </c>
      <c r="BY33" s="44"/>
      <c r="BZ33" s="44"/>
      <c r="CA33" s="44"/>
      <c r="CB33" s="43">
        <f t="shared" si="37"/>
        <v>254600</v>
      </c>
      <c r="CC33" s="43">
        <f t="shared" si="38"/>
        <v>268000</v>
      </c>
      <c r="CD33" s="43">
        <f t="shared" si="39"/>
        <v>67000</v>
      </c>
      <c r="CE33" s="36">
        <f t="shared" si="40"/>
        <v>0</v>
      </c>
      <c r="CF33" s="24">
        <f t="shared" si="41"/>
        <v>0</v>
      </c>
      <c r="CG33" s="24">
        <f t="shared" si="42"/>
        <v>0</v>
      </c>
      <c r="CH33" s="24">
        <f t="shared" si="43"/>
        <v>0</v>
      </c>
      <c r="CI33" s="24">
        <f t="shared" si="44"/>
        <v>0</v>
      </c>
      <c r="CJ33" s="24">
        <f t="shared" si="45"/>
        <v>0</v>
      </c>
      <c r="CK33" s="24">
        <f t="shared" si="46"/>
        <v>0</v>
      </c>
      <c r="CL33" s="24">
        <f t="shared" si="47"/>
        <v>0</v>
      </c>
      <c r="CM33" s="24">
        <f t="shared" si="48"/>
        <v>1</v>
      </c>
      <c r="CN33" s="45">
        <f t="shared" si="49"/>
        <v>589600</v>
      </c>
      <c r="CO33" s="47"/>
    </row>
    <row r="34" spans="1:93" s="48" customFormat="1">
      <c r="A34" s="22">
        <v>24</v>
      </c>
      <c r="B34" s="53" t="s">
        <v>115</v>
      </c>
      <c r="C34" s="24">
        <v>160028</v>
      </c>
      <c r="D34" s="25">
        <v>44304</v>
      </c>
      <c r="E34" s="25">
        <v>44668</v>
      </c>
      <c r="F34" s="26">
        <v>27.866666666666667</v>
      </c>
      <c r="G34" s="24" t="s">
        <v>68</v>
      </c>
      <c r="H34" s="24" t="s">
        <v>59</v>
      </c>
      <c r="I34" s="24" t="s">
        <v>86</v>
      </c>
      <c r="J34" s="24" t="s">
        <v>78</v>
      </c>
      <c r="K34" s="27" t="s">
        <v>71</v>
      </c>
      <c r="L34" s="24"/>
      <c r="M34" s="24"/>
      <c r="N34" s="22">
        <v>22</v>
      </c>
      <c r="O34" s="22">
        <v>21</v>
      </c>
      <c r="P34" s="22">
        <v>0</v>
      </c>
      <c r="Q34" s="22">
        <v>0</v>
      </c>
      <c r="R34" s="22">
        <v>0</v>
      </c>
      <c r="S34" s="22">
        <v>1</v>
      </c>
      <c r="T34" s="22">
        <v>0</v>
      </c>
      <c r="U34" s="22">
        <f t="shared" si="0"/>
        <v>0</v>
      </c>
      <c r="V34" s="22">
        <f t="shared" si="1"/>
        <v>21</v>
      </c>
      <c r="W34" s="22">
        <f t="shared" si="2"/>
        <v>20</v>
      </c>
      <c r="X34" s="22">
        <v>7.75</v>
      </c>
      <c r="Y34" s="22">
        <v>0</v>
      </c>
      <c r="Z34" s="28">
        <f t="shared" si="3"/>
        <v>1</v>
      </c>
      <c r="AA34" s="22">
        <f t="shared" si="4"/>
        <v>5</v>
      </c>
      <c r="AB34" s="29">
        <f t="shared" si="5"/>
        <v>0.1</v>
      </c>
      <c r="AC34" s="22">
        <f t="shared" si="6"/>
        <v>0</v>
      </c>
      <c r="AD34" s="28">
        <f t="shared" si="7"/>
        <v>1</v>
      </c>
      <c r="AE34" s="22">
        <f t="shared" si="8"/>
        <v>5</v>
      </c>
      <c r="AF34" s="29">
        <f t="shared" si="9"/>
        <v>0.15</v>
      </c>
      <c r="AG34" s="22">
        <f t="shared" si="10"/>
        <v>9300</v>
      </c>
      <c r="AH34" s="30">
        <v>9697.1333333333332</v>
      </c>
      <c r="AI34" s="31">
        <f t="shared" si="11"/>
        <v>1.0427025089605735</v>
      </c>
      <c r="AJ34" s="22">
        <f t="shared" si="12"/>
        <v>4</v>
      </c>
      <c r="AK34" s="29">
        <f t="shared" si="13"/>
        <v>0.08</v>
      </c>
      <c r="AL34" s="32">
        <v>300</v>
      </c>
      <c r="AM34" s="33">
        <v>286.19528371407517</v>
      </c>
      <c r="AN34" s="32">
        <f t="shared" si="14"/>
        <v>5</v>
      </c>
      <c r="AO34" s="29">
        <f t="shared" si="15"/>
        <v>0.15</v>
      </c>
      <c r="AP34" s="34">
        <v>95</v>
      </c>
      <c r="AQ34" s="34">
        <v>98.888888888888886</v>
      </c>
      <c r="AR34" s="32">
        <f t="shared" si="16"/>
        <v>5</v>
      </c>
      <c r="AS34" s="29">
        <f t="shared" si="17"/>
        <v>0.1</v>
      </c>
      <c r="AT34" s="35">
        <v>0.92</v>
      </c>
      <c r="AU34" s="35">
        <v>0.94285714285714284</v>
      </c>
      <c r="AV34" s="32">
        <f t="shared" si="18"/>
        <v>5</v>
      </c>
      <c r="AW34" s="29">
        <f t="shared" si="19"/>
        <v>0.1</v>
      </c>
      <c r="AX34" s="34">
        <v>90</v>
      </c>
      <c r="AY34" s="34">
        <v>100</v>
      </c>
      <c r="AZ34" s="32">
        <f t="shared" si="20"/>
        <v>5</v>
      </c>
      <c r="BA34" s="29">
        <f t="shared" si="21"/>
        <v>0.08</v>
      </c>
      <c r="BB34" s="28">
        <v>0.85</v>
      </c>
      <c r="BC34" s="28">
        <v>0.9178082191780822</v>
      </c>
      <c r="BD34" s="36" t="s">
        <v>72</v>
      </c>
      <c r="BE34" s="32">
        <f t="shared" si="22"/>
        <v>5</v>
      </c>
      <c r="BF34" s="29">
        <f t="shared" si="23"/>
        <v>0.06</v>
      </c>
      <c r="BG34" s="28">
        <v>0.4</v>
      </c>
      <c r="BH34" s="28">
        <v>0.5714285714285714</v>
      </c>
      <c r="BI34" s="32">
        <f t="shared" si="24"/>
        <v>5</v>
      </c>
      <c r="BJ34" s="29">
        <f t="shared" si="25"/>
        <v>0.06</v>
      </c>
      <c r="BK34" s="37">
        <v>0.95</v>
      </c>
      <c r="BL34" s="38">
        <v>0.99437751004016062</v>
      </c>
      <c r="BM34" s="32">
        <f t="shared" si="26"/>
        <v>5</v>
      </c>
      <c r="BN34" s="29">
        <f t="shared" si="27"/>
        <v>0.05</v>
      </c>
      <c r="BO34" s="39">
        <f>VLOOKUP(B34,[1]Sheet1!$B$2:$D$214,3,0)</f>
        <v>2</v>
      </c>
      <c r="BP34" s="32">
        <f t="shared" si="28"/>
        <v>5</v>
      </c>
      <c r="BQ34" s="29">
        <f t="shared" si="29"/>
        <v>0.05</v>
      </c>
      <c r="BR34" s="29">
        <f t="shared" si="30"/>
        <v>0.48</v>
      </c>
      <c r="BS34" s="29">
        <f t="shared" si="31"/>
        <v>0.4</v>
      </c>
      <c r="BT34" s="29">
        <f t="shared" si="32"/>
        <v>0.1</v>
      </c>
      <c r="BU34" s="40">
        <f t="shared" si="33"/>
        <v>0.98</v>
      </c>
      <c r="BV34" s="41" t="str">
        <f t="shared" si="34"/>
        <v>TERIMA</v>
      </c>
      <c r="BW34" s="42">
        <f t="shared" si="35"/>
        <v>670000</v>
      </c>
      <c r="BX34" s="43">
        <f t="shared" si="36"/>
        <v>268000</v>
      </c>
      <c r="BY34" s="44"/>
      <c r="BZ34" s="44"/>
      <c r="CA34" s="44"/>
      <c r="CB34" s="43">
        <f t="shared" si="37"/>
        <v>321600</v>
      </c>
      <c r="CC34" s="43">
        <f t="shared" si="38"/>
        <v>268000</v>
      </c>
      <c r="CD34" s="43">
        <f t="shared" si="39"/>
        <v>67000</v>
      </c>
      <c r="CE34" s="36">
        <f t="shared" si="40"/>
        <v>100000</v>
      </c>
      <c r="CF34" s="24">
        <f t="shared" si="41"/>
        <v>0</v>
      </c>
      <c r="CG34" s="24">
        <f t="shared" si="42"/>
        <v>0</v>
      </c>
      <c r="CH34" s="24">
        <f t="shared" si="43"/>
        <v>0</v>
      </c>
      <c r="CI34" s="24">
        <f t="shared" si="44"/>
        <v>0</v>
      </c>
      <c r="CJ34" s="24">
        <f t="shared" si="45"/>
        <v>0</v>
      </c>
      <c r="CK34" s="24">
        <f t="shared" si="46"/>
        <v>0</v>
      </c>
      <c r="CL34" s="24">
        <f t="shared" si="47"/>
        <v>0</v>
      </c>
      <c r="CM34" s="24">
        <f t="shared" si="48"/>
        <v>1</v>
      </c>
      <c r="CN34" s="45">
        <f t="shared" si="49"/>
        <v>756600</v>
      </c>
      <c r="CO34" s="47"/>
    </row>
    <row r="35" spans="1:93" s="48" customFormat="1">
      <c r="A35" s="22">
        <v>25</v>
      </c>
      <c r="B35" s="53" t="s">
        <v>116</v>
      </c>
      <c r="C35" s="24">
        <v>153783</v>
      </c>
      <c r="D35" s="25">
        <v>44408</v>
      </c>
      <c r="E35" s="25">
        <v>44772</v>
      </c>
      <c r="F35" s="26">
        <v>33.5</v>
      </c>
      <c r="G35" s="24" t="s">
        <v>68</v>
      </c>
      <c r="H35" s="24" t="s">
        <v>58</v>
      </c>
      <c r="I35" s="24" t="s">
        <v>106</v>
      </c>
      <c r="J35" s="24" t="s">
        <v>78</v>
      </c>
      <c r="K35" s="27" t="s">
        <v>71</v>
      </c>
      <c r="L35" s="24"/>
      <c r="M35" s="24"/>
      <c r="N35" s="22">
        <v>22</v>
      </c>
      <c r="O35" s="22">
        <v>21</v>
      </c>
      <c r="P35" s="22">
        <v>0</v>
      </c>
      <c r="Q35" s="22">
        <v>0</v>
      </c>
      <c r="R35" s="22">
        <v>0</v>
      </c>
      <c r="S35" s="22">
        <v>1</v>
      </c>
      <c r="T35" s="22">
        <v>0</v>
      </c>
      <c r="U35" s="22">
        <f t="shared" si="0"/>
        <v>0</v>
      </c>
      <c r="V35" s="22">
        <f t="shared" si="1"/>
        <v>21</v>
      </c>
      <c r="W35" s="22">
        <f t="shared" si="2"/>
        <v>20</v>
      </c>
      <c r="X35" s="22">
        <v>7.75</v>
      </c>
      <c r="Y35" s="22">
        <v>0</v>
      </c>
      <c r="Z35" s="28">
        <f t="shared" si="3"/>
        <v>1</v>
      </c>
      <c r="AA35" s="22">
        <f t="shared" si="4"/>
        <v>5</v>
      </c>
      <c r="AB35" s="29">
        <f t="shared" si="5"/>
        <v>0.1</v>
      </c>
      <c r="AC35" s="22">
        <f t="shared" si="6"/>
        <v>0</v>
      </c>
      <c r="AD35" s="28">
        <f t="shared" si="7"/>
        <v>1</v>
      </c>
      <c r="AE35" s="22">
        <f t="shared" si="8"/>
        <v>5</v>
      </c>
      <c r="AF35" s="29">
        <f t="shared" si="9"/>
        <v>0.15</v>
      </c>
      <c r="AG35" s="22">
        <f t="shared" si="10"/>
        <v>9300</v>
      </c>
      <c r="AH35" s="30">
        <v>9694.4333333333325</v>
      </c>
      <c r="AI35" s="31">
        <f t="shared" si="11"/>
        <v>1.0424121863799283</v>
      </c>
      <c r="AJ35" s="22">
        <f t="shared" si="12"/>
        <v>4</v>
      </c>
      <c r="AK35" s="29">
        <f t="shared" si="13"/>
        <v>0.08</v>
      </c>
      <c r="AL35" s="32">
        <v>300</v>
      </c>
      <c r="AM35" s="33">
        <v>291.24679170779859</v>
      </c>
      <c r="AN35" s="32">
        <f t="shared" si="14"/>
        <v>5</v>
      </c>
      <c r="AO35" s="29">
        <f t="shared" si="15"/>
        <v>0.15</v>
      </c>
      <c r="AP35" s="34">
        <v>95</v>
      </c>
      <c r="AQ35" s="34">
        <v>100</v>
      </c>
      <c r="AR35" s="32">
        <f t="shared" si="16"/>
        <v>5</v>
      </c>
      <c r="AS35" s="29">
        <f t="shared" si="17"/>
        <v>0.1</v>
      </c>
      <c r="AT35" s="35">
        <v>0.92</v>
      </c>
      <c r="AU35" s="35">
        <v>0.97599999999999998</v>
      </c>
      <c r="AV35" s="32">
        <f t="shared" si="18"/>
        <v>5</v>
      </c>
      <c r="AW35" s="29">
        <f t="shared" si="19"/>
        <v>0.1</v>
      </c>
      <c r="AX35" s="34">
        <v>90</v>
      </c>
      <c r="AY35" s="34">
        <v>100</v>
      </c>
      <c r="AZ35" s="32">
        <f t="shared" si="20"/>
        <v>5</v>
      </c>
      <c r="BA35" s="29">
        <f t="shared" si="21"/>
        <v>0.08</v>
      </c>
      <c r="BB35" s="28">
        <v>0.85</v>
      </c>
      <c r="BC35" s="28">
        <v>0.91666666666666663</v>
      </c>
      <c r="BD35" s="36" t="s">
        <v>72</v>
      </c>
      <c r="BE35" s="32">
        <f t="shared" si="22"/>
        <v>5</v>
      </c>
      <c r="BF35" s="29">
        <f t="shared" si="23"/>
        <v>0.06</v>
      </c>
      <c r="BG35" s="28">
        <v>0.4</v>
      </c>
      <c r="BH35" s="28">
        <v>0.76</v>
      </c>
      <c r="BI35" s="32">
        <f t="shared" si="24"/>
        <v>5</v>
      </c>
      <c r="BJ35" s="29">
        <f t="shared" si="25"/>
        <v>0.06</v>
      </c>
      <c r="BK35" s="37">
        <v>0.95</v>
      </c>
      <c r="BL35" s="38">
        <v>0.98863636363636365</v>
      </c>
      <c r="BM35" s="32">
        <f t="shared" si="26"/>
        <v>5</v>
      </c>
      <c r="BN35" s="29">
        <f t="shared" si="27"/>
        <v>0.05</v>
      </c>
      <c r="BO35" s="39">
        <f>VLOOKUP(B35,[1]Sheet1!$B$2:$D$214,3,0)</f>
        <v>2</v>
      </c>
      <c r="BP35" s="32">
        <f t="shared" si="28"/>
        <v>5</v>
      </c>
      <c r="BQ35" s="29">
        <f t="shared" si="29"/>
        <v>0.05</v>
      </c>
      <c r="BR35" s="29">
        <f t="shared" si="30"/>
        <v>0.48</v>
      </c>
      <c r="BS35" s="29">
        <f t="shared" si="31"/>
        <v>0.4</v>
      </c>
      <c r="BT35" s="29">
        <f t="shared" si="32"/>
        <v>0.1</v>
      </c>
      <c r="BU35" s="40">
        <f t="shared" si="33"/>
        <v>0.98</v>
      </c>
      <c r="BV35" s="41" t="str">
        <f t="shared" si="34"/>
        <v>TERIMA</v>
      </c>
      <c r="BW35" s="42">
        <f t="shared" si="35"/>
        <v>670000</v>
      </c>
      <c r="BX35" s="43">
        <f t="shared" si="36"/>
        <v>268000</v>
      </c>
      <c r="BY35" s="44"/>
      <c r="BZ35" s="44"/>
      <c r="CA35" s="44"/>
      <c r="CB35" s="43">
        <f t="shared" si="37"/>
        <v>321600</v>
      </c>
      <c r="CC35" s="43">
        <f t="shared" si="38"/>
        <v>268000</v>
      </c>
      <c r="CD35" s="43">
        <f t="shared" si="39"/>
        <v>67000</v>
      </c>
      <c r="CE35" s="36">
        <f t="shared" si="40"/>
        <v>100000</v>
      </c>
      <c r="CF35" s="24">
        <f t="shared" si="41"/>
        <v>0</v>
      </c>
      <c r="CG35" s="24">
        <f t="shared" si="42"/>
        <v>0</v>
      </c>
      <c r="CH35" s="24">
        <f t="shared" si="43"/>
        <v>0</v>
      </c>
      <c r="CI35" s="24">
        <f t="shared" si="44"/>
        <v>0</v>
      </c>
      <c r="CJ35" s="24">
        <f t="shared" si="45"/>
        <v>0</v>
      </c>
      <c r="CK35" s="24">
        <f t="shared" si="46"/>
        <v>0</v>
      </c>
      <c r="CL35" s="24">
        <f t="shared" si="47"/>
        <v>1</v>
      </c>
      <c r="CM35" s="24">
        <f t="shared" si="48"/>
        <v>0</v>
      </c>
      <c r="CN35" s="45">
        <f t="shared" si="49"/>
        <v>756600</v>
      </c>
      <c r="CO35" s="47"/>
    </row>
    <row r="36" spans="1:93" s="48" customFormat="1">
      <c r="A36" s="22">
        <v>26</v>
      </c>
      <c r="B36" s="56" t="s">
        <v>117</v>
      </c>
      <c r="C36" s="24">
        <v>159687</v>
      </c>
      <c r="D36" s="25">
        <v>44419</v>
      </c>
      <c r="E36" s="25">
        <v>44722</v>
      </c>
      <c r="F36" s="26">
        <v>28.1</v>
      </c>
      <c r="G36" s="24" t="s">
        <v>68</v>
      </c>
      <c r="H36" s="24" t="s">
        <v>58</v>
      </c>
      <c r="I36" s="24" t="s">
        <v>93</v>
      </c>
      <c r="J36" s="24" t="s">
        <v>78</v>
      </c>
      <c r="K36" s="27" t="s">
        <v>71</v>
      </c>
      <c r="L36" s="24"/>
      <c r="M36" s="24"/>
      <c r="N36" s="22">
        <v>22</v>
      </c>
      <c r="O36" s="22">
        <v>21</v>
      </c>
      <c r="P36" s="22">
        <v>0</v>
      </c>
      <c r="Q36" s="22">
        <v>0</v>
      </c>
      <c r="R36" s="22">
        <v>0</v>
      </c>
      <c r="S36" s="22">
        <v>1</v>
      </c>
      <c r="T36" s="22">
        <v>0</v>
      </c>
      <c r="U36" s="22">
        <f t="shared" si="0"/>
        <v>0</v>
      </c>
      <c r="V36" s="22">
        <f t="shared" si="1"/>
        <v>21</v>
      </c>
      <c r="W36" s="22">
        <f t="shared" si="2"/>
        <v>20</v>
      </c>
      <c r="X36" s="22">
        <v>7.75</v>
      </c>
      <c r="Y36" s="22">
        <v>0</v>
      </c>
      <c r="Z36" s="28">
        <f t="shared" si="3"/>
        <v>1</v>
      </c>
      <c r="AA36" s="22">
        <f t="shared" si="4"/>
        <v>5</v>
      </c>
      <c r="AB36" s="29">
        <f t="shared" si="5"/>
        <v>0.1</v>
      </c>
      <c r="AC36" s="22">
        <f t="shared" si="6"/>
        <v>0</v>
      </c>
      <c r="AD36" s="28">
        <f t="shared" si="7"/>
        <v>1</v>
      </c>
      <c r="AE36" s="22">
        <f t="shared" si="8"/>
        <v>5</v>
      </c>
      <c r="AF36" s="29">
        <f t="shared" si="9"/>
        <v>0.15</v>
      </c>
      <c r="AG36" s="22">
        <f t="shared" si="10"/>
        <v>9300</v>
      </c>
      <c r="AH36" s="30">
        <v>9526.5166666666664</v>
      </c>
      <c r="AI36" s="31">
        <f t="shared" si="11"/>
        <v>1.0243566308243728</v>
      </c>
      <c r="AJ36" s="22">
        <f t="shared" si="12"/>
        <v>4</v>
      </c>
      <c r="AK36" s="29">
        <f t="shared" si="13"/>
        <v>0.08</v>
      </c>
      <c r="AL36" s="32">
        <v>300</v>
      </c>
      <c r="AM36" s="33">
        <v>318.52444444444444</v>
      </c>
      <c r="AN36" s="32">
        <f t="shared" si="14"/>
        <v>1</v>
      </c>
      <c r="AO36" s="29">
        <f t="shared" si="15"/>
        <v>0.03</v>
      </c>
      <c r="AP36" s="34">
        <v>95</v>
      </c>
      <c r="AQ36" s="34">
        <v>90.208333333333329</v>
      </c>
      <c r="AR36" s="32">
        <f t="shared" si="16"/>
        <v>1</v>
      </c>
      <c r="AS36" s="29">
        <f t="shared" si="17"/>
        <v>0.02</v>
      </c>
      <c r="AT36" s="35">
        <v>0.92</v>
      </c>
      <c r="AU36" s="35">
        <v>0.93333333333333335</v>
      </c>
      <c r="AV36" s="32">
        <f t="shared" si="18"/>
        <v>5</v>
      </c>
      <c r="AW36" s="29">
        <f t="shared" si="19"/>
        <v>0.1</v>
      </c>
      <c r="AX36" s="34">
        <v>90</v>
      </c>
      <c r="AY36" s="34">
        <v>100</v>
      </c>
      <c r="AZ36" s="32">
        <f t="shared" si="20"/>
        <v>5</v>
      </c>
      <c r="BA36" s="29">
        <f t="shared" si="21"/>
        <v>0.08</v>
      </c>
      <c r="BB36" s="28">
        <v>0.85</v>
      </c>
      <c r="BC36" s="28">
        <v>0.95652173913043481</v>
      </c>
      <c r="BD36" s="36" t="s">
        <v>72</v>
      </c>
      <c r="BE36" s="32">
        <f t="shared" si="22"/>
        <v>5</v>
      </c>
      <c r="BF36" s="29">
        <f t="shared" si="23"/>
        <v>0.06</v>
      </c>
      <c r="BG36" s="28">
        <v>0.4</v>
      </c>
      <c r="BH36" s="28">
        <v>0.62962962962962965</v>
      </c>
      <c r="BI36" s="32">
        <f t="shared" si="24"/>
        <v>5</v>
      </c>
      <c r="BJ36" s="29">
        <f t="shared" si="25"/>
        <v>0.06</v>
      </c>
      <c r="BK36" s="37">
        <v>0.95</v>
      </c>
      <c r="BL36" s="38">
        <v>0.98958333333333337</v>
      </c>
      <c r="BM36" s="32">
        <f t="shared" si="26"/>
        <v>5</v>
      </c>
      <c r="BN36" s="29">
        <f t="shared" si="27"/>
        <v>0.05</v>
      </c>
      <c r="BO36" s="39">
        <f>VLOOKUP(B36,[1]Sheet1!$B$2:$D$214,3,0)</f>
        <v>2</v>
      </c>
      <c r="BP36" s="32">
        <f t="shared" si="28"/>
        <v>5</v>
      </c>
      <c r="BQ36" s="29">
        <f t="shared" si="29"/>
        <v>0.05</v>
      </c>
      <c r="BR36" s="29">
        <f t="shared" si="30"/>
        <v>0.36</v>
      </c>
      <c r="BS36" s="29">
        <f t="shared" si="31"/>
        <v>0.32</v>
      </c>
      <c r="BT36" s="29">
        <f t="shared" si="32"/>
        <v>0.1</v>
      </c>
      <c r="BU36" s="40">
        <f t="shared" si="33"/>
        <v>0.77999999999999992</v>
      </c>
      <c r="BV36" s="41" t="str">
        <f t="shared" si="34"/>
        <v>TERIMA</v>
      </c>
      <c r="BW36" s="42">
        <f t="shared" si="35"/>
        <v>670000</v>
      </c>
      <c r="BX36" s="43">
        <f t="shared" si="36"/>
        <v>214400</v>
      </c>
      <c r="BY36" s="44" t="s">
        <v>87</v>
      </c>
      <c r="BZ36" s="44"/>
      <c r="CA36" s="44"/>
      <c r="CB36" s="43">
        <f t="shared" si="37"/>
        <v>241200</v>
      </c>
      <c r="CC36" s="43">
        <f t="shared" si="38"/>
        <v>182240</v>
      </c>
      <c r="CD36" s="43">
        <f t="shared" si="39"/>
        <v>67000</v>
      </c>
      <c r="CE36" s="36">
        <f t="shared" si="40"/>
        <v>0</v>
      </c>
      <c r="CF36" s="24">
        <f t="shared" si="41"/>
        <v>0</v>
      </c>
      <c r="CG36" s="24">
        <f t="shared" si="42"/>
        <v>0</v>
      </c>
      <c r="CH36" s="24">
        <f t="shared" si="43"/>
        <v>0</v>
      </c>
      <c r="CI36" s="24">
        <f t="shared" si="44"/>
        <v>0</v>
      </c>
      <c r="CJ36" s="24">
        <f t="shared" si="45"/>
        <v>0</v>
      </c>
      <c r="CK36" s="24">
        <f t="shared" si="46"/>
        <v>0</v>
      </c>
      <c r="CL36" s="24">
        <f t="shared" si="47"/>
        <v>1</v>
      </c>
      <c r="CM36" s="24">
        <f t="shared" si="48"/>
        <v>0</v>
      </c>
      <c r="CN36" s="45">
        <f t="shared" si="49"/>
        <v>490440</v>
      </c>
      <c r="CO36" s="47"/>
    </row>
    <row r="37" spans="1:93" s="48" customFormat="1">
      <c r="A37" s="22">
        <v>27</v>
      </c>
      <c r="B37" s="53" t="s">
        <v>118</v>
      </c>
      <c r="C37" s="24">
        <v>101574</v>
      </c>
      <c r="D37" s="25">
        <v>44351</v>
      </c>
      <c r="E37" s="25">
        <v>44715</v>
      </c>
      <c r="F37" s="26">
        <v>30.4</v>
      </c>
      <c r="G37" s="24" t="s">
        <v>68</v>
      </c>
      <c r="H37" s="24" t="s">
        <v>58</v>
      </c>
      <c r="I37" s="24" t="s">
        <v>119</v>
      </c>
      <c r="J37" s="24" t="s">
        <v>70</v>
      </c>
      <c r="K37" s="27" t="s">
        <v>71</v>
      </c>
      <c r="L37" s="24"/>
      <c r="M37" s="24"/>
      <c r="N37" s="22">
        <v>22</v>
      </c>
      <c r="O37" s="22">
        <v>21</v>
      </c>
      <c r="P37" s="22">
        <v>0</v>
      </c>
      <c r="Q37" s="22">
        <v>0</v>
      </c>
      <c r="R37" s="22">
        <v>0</v>
      </c>
      <c r="S37" s="22">
        <v>1</v>
      </c>
      <c r="T37" s="22">
        <v>0</v>
      </c>
      <c r="U37" s="22">
        <f t="shared" si="0"/>
        <v>0</v>
      </c>
      <c r="V37" s="22">
        <f t="shared" si="1"/>
        <v>21</v>
      </c>
      <c r="W37" s="22">
        <f t="shared" si="2"/>
        <v>20</v>
      </c>
      <c r="X37" s="22">
        <v>7.75</v>
      </c>
      <c r="Y37" s="22">
        <v>0</v>
      </c>
      <c r="Z37" s="28">
        <f t="shared" si="3"/>
        <v>1</v>
      </c>
      <c r="AA37" s="22">
        <f t="shared" si="4"/>
        <v>5</v>
      </c>
      <c r="AB37" s="29">
        <f t="shared" si="5"/>
        <v>0.1</v>
      </c>
      <c r="AC37" s="22">
        <f t="shared" si="6"/>
        <v>0</v>
      </c>
      <c r="AD37" s="28">
        <f t="shared" si="7"/>
        <v>1</v>
      </c>
      <c r="AE37" s="22">
        <f t="shared" si="8"/>
        <v>5</v>
      </c>
      <c r="AF37" s="29">
        <f t="shared" si="9"/>
        <v>0.15</v>
      </c>
      <c r="AG37" s="22">
        <f t="shared" si="10"/>
        <v>9300</v>
      </c>
      <c r="AH37" s="30">
        <v>9559.1333333333332</v>
      </c>
      <c r="AI37" s="31">
        <f t="shared" si="11"/>
        <v>1.0278637992831541</v>
      </c>
      <c r="AJ37" s="22">
        <f t="shared" si="12"/>
        <v>4</v>
      </c>
      <c r="AK37" s="29">
        <f t="shared" si="13"/>
        <v>0.08</v>
      </c>
      <c r="AL37" s="32">
        <v>300</v>
      </c>
      <c r="AM37" s="33">
        <v>338.50787401574803</v>
      </c>
      <c r="AN37" s="32">
        <f t="shared" si="14"/>
        <v>1</v>
      </c>
      <c r="AO37" s="29">
        <f t="shared" si="15"/>
        <v>0.03</v>
      </c>
      <c r="AP37" s="34">
        <v>95</v>
      </c>
      <c r="AQ37" s="34">
        <v>97.083333333333343</v>
      </c>
      <c r="AR37" s="32">
        <f t="shared" si="16"/>
        <v>5</v>
      </c>
      <c r="AS37" s="29">
        <f t="shared" si="17"/>
        <v>0.1</v>
      </c>
      <c r="AT37" s="35">
        <v>0.92</v>
      </c>
      <c r="AU37" s="35">
        <v>0.9913043478260869</v>
      </c>
      <c r="AV37" s="32">
        <f t="shared" si="18"/>
        <v>5</v>
      </c>
      <c r="AW37" s="29">
        <f t="shared" si="19"/>
        <v>0.1</v>
      </c>
      <c r="AX37" s="34">
        <v>90</v>
      </c>
      <c r="AY37" s="34">
        <v>100</v>
      </c>
      <c r="AZ37" s="32">
        <f t="shared" si="20"/>
        <v>5</v>
      </c>
      <c r="BA37" s="29">
        <f t="shared" si="21"/>
        <v>0.08</v>
      </c>
      <c r="BB37" s="28">
        <v>0.85</v>
      </c>
      <c r="BC37" s="28">
        <v>0.91304347826086951</v>
      </c>
      <c r="BD37" s="36" t="s">
        <v>72</v>
      </c>
      <c r="BE37" s="32">
        <f t="shared" si="22"/>
        <v>5</v>
      </c>
      <c r="BF37" s="29">
        <f t="shared" si="23"/>
        <v>0.06</v>
      </c>
      <c r="BG37" s="28">
        <v>0.4</v>
      </c>
      <c r="BH37" s="28">
        <v>0.82608695652173914</v>
      </c>
      <c r="BI37" s="32">
        <f t="shared" si="24"/>
        <v>5</v>
      </c>
      <c r="BJ37" s="29">
        <f t="shared" si="25"/>
        <v>0.06</v>
      </c>
      <c r="BK37" s="37">
        <v>0.95</v>
      </c>
      <c r="BL37" s="38">
        <v>0.99437570303712031</v>
      </c>
      <c r="BM37" s="32">
        <f t="shared" si="26"/>
        <v>5</v>
      </c>
      <c r="BN37" s="29">
        <f t="shared" si="27"/>
        <v>0.05</v>
      </c>
      <c r="BO37" s="39">
        <f>VLOOKUP(B37,[1]Sheet1!$B$2:$D$214,3,0)</f>
        <v>2</v>
      </c>
      <c r="BP37" s="32">
        <f t="shared" si="28"/>
        <v>5</v>
      </c>
      <c r="BQ37" s="29">
        <f t="shared" si="29"/>
        <v>0.05</v>
      </c>
      <c r="BR37" s="29">
        <f t="shared" si="30"/>
        <v>0.36</v>
      </c>
      <c r="BS37" s="29">
        <f t="shared" si="31"/>
        <v>0.4</v>
      </c>
      <c r="BT37" s="29">
        <f t="shared" si="32"/>
        <v>0.1</v>
      </c>
      <c r="BU37" s="40">
        <f t="shared" si="33"/>
        <v>0.86</v>
      </c>
      <c r="BV37" s="41" t="str">
        <f t="shared" si="34"/>
        <v>TERIMA</v>
      </c>
      <c r="BW37" s="42">
        <f t="shared" si="35"/>
        <v>670000</v>
      </c>
      <c r="BX37" s="43">
        <f t="shared" si="36"/>
        <v>268000</v>
      </c>
      <c r="BY37" s="44" t="s">
        <v>90</v>
      </c>
      <c r="BZ37" s="44"/>
      <c r="CA37" s="44"/>
      <c r="CB37" s="43">
        <f t="shared" si="37"/>
        <v>241200</v>
      </c>
      <c r="CC37" s="43">
        <f t="shared" si="38"/>
        <v>227800</v>
      </c>
      <c r="CD37" s="43">
        <f t="shared" si="39"/>
        <v>67000</v>
      </c>
      <c r="CE37" s="36">
        <f t="shared" si="40"/>
        <v>0</v>
      </c>
      <c r="CF37" s="24">
        <f t="shared" si="41"/>
        <v>0</v>
      </c>
      <c r="CG37" s="24">
        <f t="shared" si="42"/>
        <v>0</v>
      </c>
      <c r="CH37" s="24">
        <f t="shared" si="43"/>
        <v>0</v>
      </c>
      <c r="CI37" s="24">
        <f t="shared" si="44"/>
        <v>0</v>
      </c>
      <c r="CJ37" s="24">
        <f t="shared" si="45"/>
        <v>0</v>
      </c>
      <c r="CK37" s="24">
        <f t="shared" si="46"/>
        <v>0</v>
      </c>
      <c r="CL37" s="24">
        <f t="shared" si="47"/>
        <v>1</v>
      </c>
      <c r="CM37" s="24">
        <f t="shared" si="48"/>
        <v>0</v>
      </c>
      <c r="CN37" s="45">
        <f t="shared" si="49"/>
        <v>536000</v>
      </c>
      <c r="CO37" s="47"/>
    </row>
    <row r="38" spans="1:93" s="48" customFormat="1">
      <c r="A38" s="22">
        <v>28</v>
      </c>
      <c r="B38" s="53" t="s">
        <v>120</v>
      </c>
      <c r="C38" s="24">
        <v>101063</v>
      </c>
      <c r="D38" s="25">
        <v>44350</v>
      </c>
      <c r="E38" s="25">
        <v>44653</v>
      </c>
      <c r="F38" s="26">
        <v>30.4</v>
      </c>
      <c r="G38" s="24" t="s">
        <v>68</v>
      </c>
      <c r="H38" s="50" t="s">
        <v>59</v>
      </c>
      <c r="I38" s="24" t="s">
        <v>110</v>
      </c>
      <c r="J38" s="24" t="s">
        <v>70</v>
      </c>
      <c r="K38" s="27" t="s">
        <v>71</v>
      </c>
      <c r="L38" s="24"/>
      <c r="M38" s="24"/>
      <c r="N38" s="22">
        <v>22</v>
      </c>
      <c r="O38" s="22">
        <v>21</v>
      </c>
      <c r="P38" s="22">
        <v>0</v>
      </c>
      <c r="Q38" s="22">
        <v>0</v>
      </c>
      <c r="R38" s="22">
        <v>0</v>
      </c>
      <c r="S38" s="22">
        <v>1</v>
      </c>
      <c r="T38" s="22">
        <v>0</v>
      </c>
      <c r="U38" s="22">
        <f t="shared" si="0"/>
        <v>0</v>
      </c>
      <c r="V38" s="22">
        <f t="shared" si="1"/>
        <v>21</v>
      </c>
      <c r="W38" s="22">
        <f t="shared" si="2"/>
        <v>20</v>
      </c>
      <c r="X38" s="22">
        <v>7.75</v>
      </c>
      <c r="Y38" s="22">
        <v>0</v>
      </c>
      <c r="Z38" s="28">
        <f t="shared" si="3"/>
        <v>1</v>
      </c>
      <c r="AA38" s="22">
        <f t="shared" si="4"/>
        <v>5</v>
      </c>
      <c r="AB38" s="29">
        <f t="shared" si="5"/>
        <v>0.1</v>
      </c>
      <c r="AC38" s="22">
        <f t="shared" si="6"/>
        <v>0</v>
      </c>
      <c r="AD38" s="28">
        <f t="shared" si="7"/>
        <v>1</v>
      </c>
      <c r="AE38" s="22">
        <f t="shared" si="8"/>
        <v>5</v>
      </c>
      <c r="AF38" s="29">
        <f t="shared" si="9"/>
        <v>0.15</v>
      </c>
      <c r="AG38" s="22">
        <f t="shared" si="10"/>
        <v>9300</v>
      </c>
      <c r="AH38" s="30">
        <v>9682.85</v>
      </c>
      <c r="AI38" s="31">
        <f t="shared" si="11"/>
        <v>1.0411666666666668</v>
      </c>
      <c r="AJ38" s="22">
        <f t="shared" si="12"/>
        <v>4</v>
      </c>
      <c r="AK38" s="29">
        <f t="shared" si="13"/>
        <v>0.08</v>
      </c>
      <c r="AL38" s="32">
        <v>300</v>
      </c>
      <c r="AM38" s="33">
        <v>295.53951367781156</v>
      </c>
      <c r="AN38" s="32">
        <f t="shared" si="14"/>
        <v>5</v>
      </c>
      <c r="AO38" s="29">
        <f t="shared" si="15"/>
        <v>0.15</v>
      </c>
      <c r="AP38" s="34">
        <v>95</v>
      </c>
      <c r="AQ38" s="34">
        <v>100</v>
      </c>
      <c r="AR38" s="32">
        <f t="shared" si="16"/>
        <v>5</v>
      </c>
      <c r="AS38" s="29">
        <f t="shared" si="17"/>
        <v>0.1</v>
      </c>
      <c r="AT38" s="35">
        <v>0.92</v>
      </c>
      <c r="AU38" s="35">
        <v>0.94339622641509435</v>
      </c>
      <c r="AV38" s="32">
        <f t="shared" si="18"/>
        <v>5</v>
      </c>
      <c r="AW38" s="29">
        <f t="shared" si="19"/>
        <v>0.1</v>
      </c>
      <c r="AX38" s="34">
        <v>90</v>
      </c>
      <c r="AY38" s="34">
        <v>100</v>
      </c>
      <c r="AZ38" s="32">
        <f t="shared" si="20"/>
        <v>5</v>
      </c>
      <c r="BA38" s="29">
        <f t="shared" si="21"/>
        <v>0.08</v>
      </c>
      <c r="BB38" s="28">
        <v>0.85</v>
      </c>
      <c r="BC38" s="28">
        <v>0.82</v>
      </c>
      <c r="BD38" s="36" t="s">
        <v>72</v>
      </c>
      <c r="BE38" s="32">
        <f t="shared" si="22"/>
        <v>1</v>
      </c>
      <c r="BF38" s="29">
        <f t="shared" si="23"/>
        <v>1.2E-2</v>
      </c>
      <c r="BG38" s="28">
        <v>0.4</v>
      </c>
      <c r="BH38" s="28">
        <v>0.69811320754716977</v>
      </c>
      <c r="BI38" s="32">
        <f t="shared" si="24"/>
        <v>5</v>
      </c>
      <c r="BJ38" s="29">
        <f t="shared" si="25"/>
        <v>0.06</v>
      </c>
      <c r="BK38" s="37">
        <v>0.95</v>
      </c>
      <c r="BL38" s="38">
        <v>0.99468085106382975</v>
      </c>
      <c r="BM38" s="32">
        <f t="shared" si="26"/>
        <v>5</v>
      </c>
      <c r="BN38" s="29">
        <f t="shared" si="27"/>
        <v>0.05</v>
      </c>
      <c r="BO38" s="39">
        <f>VLOOKUP(B38,[1]Sheet1!$B$2:$D$214,3,0)</f>
        <v>2</v>
      </c>
      <c r="BP38" s="32">
        <f t="shared" si="28"/>
        <v>5</v>
      </c>
      <c r="BQ38" s="29">
        <f t="shared" si="29"/>
        <v>0.05</v>
      </c>
      <c r="BR38" s="29">
        <f t="shared" si="30"/>
        <v>0.48</v>
      </c>
      <c r="BS38" s="29">
        <f t="shared" si="31"/>
        <v>0.35199999999999998</v>
      </c>
      <c r="BT38" s="29">
        <f t="shared" si="32"/>
        <v>0.1</v>
      </c>
      <c r="BU38" s="40">
        <f t="shared" si="33"/>
        <v>0.93199999999999994</v>
      </c>
      <c r="BV38" s="41" t="str">
        <f t="shared" si="34"/>
        <v>TERIMA</v>
      </c>
      <c r="BW38" s="42">
        <f t="shared" si="35"/>
        <v>670000</v>
      </c>
      <c r="BX38" s="43">
        <f t="shared" si="36"/>
        <v>235840</v>
      </c>
      <c r="BY38" s="44" t="s">
        <v>87</v>
      </c>
      <c r="BZ38" s="44"/>
      <c r="CA38" s="44"/>
      <c r="CB38" s="43">
        <f t="shared" si="37"/>
        <v>321600</v>
      </c>
      <c r="CC38" s="43">
        <f t="shared" si="38"/>
        <v>200464</v>
      </c>
      <c r="CD38" s="43">
        <f t="shared" si="39"/>
        <v>67000</v>
      </c>
      <c r="CE38" s="36">
        <f t="shared" si="40"/>
        <v>0</v>
      </c>
      <c r="CF38" s="24">
        <f t="shared" si="41"/>
        <v>0</v>
      </c>
      <c r="CG38" s="24">
        <f t="shared" si="42"/>
        <v>0</v>
      </c>
      <c r="CH38" s="24">
        <f t="shared" si="43"/>
        <v>0</v>
      </c>
      <c r="CI38" s="24">
        <f t="shared" si="44"/>
        <v>0</v>
      </c>
      <c r="CJ38" s="24">
        <f t="shared" si="45"/>
        <v>0</v>
      </c>
      <c r="CK38" s="24">
        <f t="shared" si="46"/>
        <v>0</v>
      </c>
      <c r="CL38" s="24">
        <f t="shared" si="47"/>
        <v>0</v>
      </c>
      <c r="CM38" s="24">
        <f t="shared" si="48"/>
        <v>1</v>
      </c>
      <c r="CN38" s="45">
        <f t="shared" si="49"/>
        <v>589064</v>
      </c>
      <c r="CO38" s="47"/>
    </row>
    <row r="39" spans="1:93" s="48" customFormat="1">
      <c r="A39" s="22">
        <v>29</v>
      </c>
      <c r="B39" s="53" t="s">
        <v>121</v>
      </c>
      <c r="C39" s="24">
        <v>154502</v>
      </c>
      <c r="D39" s="25">
        <v>44441</v>
      </c>
      <c r="E39" s="25">
        <v>44621</v>
      </c>
      <c r="F39" s="26">
        <v>33.166666666666664</v>
      </c>
      <c r="G39" s="24" t="s">
        <v>68</v>
      </c>
      <c r="H39" s="50" t="s">
        <v>59</v>
      </c>
      <c r="I39" s="24" t="s">
        <v>104</v>
      </c>
      <c r="J39" s="24" t="s">
        <v>78</v>
      </c>
      <c r="K39" s="27" t="s">
        <v>71</v>
      </c>
      <c r="L39" s="24"/>
      <c r="M39" s="24"/>
      <c r="N39" s="22">
        <v>22</v>
      </c>
      <c r="O39" s="22">
        <v>21</v>
      </c>
      <c r="P39" s="22">
        <v>0</v>
      </c>
      <c r="Q39" s="22">
        <v>0</v>
      </c>
      <c r="R39" s="22">
        <v>1</v>
      </c>
      <c r="S39" s="22">
        <v>1</v>
      </c>
      <c r="T39" s="22">
        <v>0</v>
      </c>
      <c r="U39" s="22">
        <f t="shared" si="0"/>
        <v>1</v>
      </c>
      <c r="V39" s="22">
        <f t="shared" si="1"/>
        <v>21</v>
      </c>
      <c r="W39" s="22">
        <f t="shared" si="2"/>
        <v>20</v>
      </c>
      <c r="X39" s="22">
        <v>7.75</v>
      </c>
      <c r="Y39" s="22">
        <v>0</v>
      </c>
      <c r="Z39" s="28">
        <f t="shared" si="3"/>
        <v>1</v>
      </c>
      <c r="AA39" s="22">
        <f t="shared" si="4"/>
        <v>5</v>
      </c>
      <c r="AB39" s="29">
        <f t="shared" si="5"/>
        <v>0.1</v>
      </c>
      <c r="AC39" s="22">
        <f t="shared" si="6"/>
        <v>1</v>
      </c>
      <c r="AD39" s="28">
        <f t="shared" si="7"/>
        <v>0.95238095238095233</v>
      </c>
      <c r="AE39" s="22">
        <f t="shared" si="8"/>
        <v>1</v>
      </c>
      <c r="AF39" s="29">
        <f t="shared" si="9"/>
        <v>0.03</v>
      </c>
      <c r="AG39" s="22">
        <f t="shared" si="10"/>
        <v>9300</v>
      </c>
      <c r="AH39" s="30">
        <v>9203.5</v>
      </c>
      <c r="AI39" s="31">
        <f t="shared" si="11"/>
        <v>0.98962365591397849</v>
      </c>
      <c r="AJ39" s="22">
        <f t="shared" si="12"/>
        <v>2</v>
      </c>
      <c r="AK39" s="29">
        <f t="shared" si="13"/>
        <v>0.04</v>
      </c>
      <c r="AL39" s="32">
        <v>300</v>
      </c>
      <c r="AM39" s="33">
        <v>310.76944444444445</v>
      </c>
      <c r="AN39" s="32">
        <f t="shared" si="14"/>
        <v>1</v>
      </c>
      <c r="AO39" s="29">
        <f t="shared" si="15"/>
        <v>0.03</v>
      </c>
      <c r="AP39" s="34">
        <v>95</v>
      </c>
      <c r="AQ39" s="34">
        <v>98.888888888888886</v>
      </c>
      <c r="AR39" s="32">
        <f t="shared" si="16"/>
        <v>5</v>
      </c>
      <c r="AS39" s="29">
        <f t="shared" si="17"/>
        <v>0.1</v>
      </c>
      <c r="AT39" s="35">
        <v>0.92</v>
      </c>
      <c r="AU39" s="35">
        <v>0.95806451612903221</v>
      </c>
      <c r="AV39" s="32">
        <f t="shared" si="18"/>
        <v>5</v>
      </c>
      <c r="AW39" s="29">
        <f t="shared" si="19"/>
        <v>0.1</v>
      </c>
      <c r="AX39" s="34">
        <v>90</v>
      </c>
      <c r="AY39" s="34">
        <v>100</v>
      </c>
      <c r="AZ39" s="32">
        <f t="shared" si="20"/>
        <v>5</v>
      </c>
      <c r="BA39" s="29">
        <f t="shared" si="21"/>
        <v>0.08</v>
      </c>
      <c r="BB39" s="28">
        <v>0.85</v>
      </c>
      <c r="BC39" s="28">
        <v>0.8928571428571429</v>
      </c>
      <c r="BD39" s="36" t="s">
        <v>72</v>
      </c>
      <c r="BE39" s="32">
        <f t="shared" si="22"/>
        <v>5</v>
      </c>
      <c r="BF39" s="29">
        <f t="shared" si="23"/>
        <v>0.06</v>
      </c>
      <c r="BG39" s="28">
        <v>0.4</v>
      </c>
      <c r="BH39" s="28">
        <v>0.70967741935483875</v>
      </c>
      <c r="BI39" s="32">
        <f t="shared" si="24"/>
        <v>5</v>
      </c>
      <c r="BJ39" s="29">
        <f t="shared" si="25"/>
        <v>0.06</v>
      </c>
      <c r="BK39" s="37">
        <v>0.95</v>
      </c>
      <c r="BL39" s="38">
        <v>0.9895506792058516</v>
      </c>
      <c r="BM39" s="32">
        <f t="shared" si="26"/>
        <v>5</v>
      </c>
      <c r="BN39" s="29">
        <f t="shared" si="27"/>
        <v>0.05</v>
      </c>
      <c r="BO39" s="39">
        <f>VLOOKUP(B39,[1]Sheet1!$B$2:$D$214,3,0)</f>
        <v>2</v>
      </c>
      <c r="BP39" s="32">
        <f t="shared" si="28"/>
        <v>5</v>
      </c>
      <c r="BQ39" s="29">
        <f t="shared" si="29"/>
        <v>0.05</v>
      </c>
      <c r="BR39" s="29">
        <f t="shared" si="30"/>
        <v>0.2</v>
      </c>
      <c r="BS39" s="29">
        <f t="shared" si="31"/>
        <v>0.4</v>
      </c>
      <c r="BT39" s="29">
        <f t="shared" si="32"/>
        <v>0.1</v>
      </c>
      <c r="BU39" s="40">
        <f t="shared" si="33"/>
        <v>0.70000000000000007</v>
      </c>
      <c r="BV39" s="41" t="str">
        <f t="shared" si="34"/>
        <v>TERIMA</v>
      </c>
      <c r="BW39" s="42">
        <f t="shared" si="35"/>
        <v>670000</v>
      </c>
      <c r="BX39" s="43">
        <f t="shared" si="36"/>
        <v>268000</v>
      </c>
      <c r="BY39" s="44" t="s">
        <v>122</v>
      </c>
      <c r="BZ39" s="44"/>
      <c r="CA39" s="44"/>
      <c r="CB39" s="43">
        <f t="shared" si="37"/>
        <v>134000</v>
      </c>
      <c r="CC39" s="43">
        <f t="shared" si="38"/>
        <v>227800</v>
      </c>
      <c r="CD39" s="43">
        <f t="shared" si="39"/>
        <v>67000</v>
      </c>
      <c r="CE39" s="36">
        <f t="shared" si="40"/>
        <v>0</v>
      </c>
      <c r="CF39" s="24">
        <f t="shared" si="41"/>
        <v>0</v>
      </c>
      <c r="CG39" s="24">
        <f t="shared" si="42"/>
        <v>0</v>
      </c>
      <c r="CH39" s="24">
        <f t="shared" si="43"/>
        <v>0</v>
      </c>
      <c r="CI39" s="24">
        <f t="shared" si="44"/>
        <v>0</v>
      </c>
      <c r="CJ39" s="24">
        <f t="shared" si="45"/>
        <v>0</v>
      </c>
      <c r="CK39" s="24">
        <f t="shared" si="46"/>
        <v>0</v>
      </c>
      <c r="CL39" s="24">
        <f t="shared" si="47"/>
        <v>0</v>
      </c>
      <c r="CM39" s="24">
        <f t="shared" si="48"/>
        <v>1</v>
      </c>
      <c r="CN39" s="45">
        <f t="shared" si="49"/>
        <v>428800</v>
      </c>
      <c r="CO39" s="47"/>
    </row>
    <row r="40" spans="1:93" s="48" customFormat="1">
      <c r="A40" s="22">
        <v>30</v>
      </c>
      <c r="B40" s="53" t="s">
        <v>123</v>
      </c>
      <c r="C40" s="24">
        <v>156228</v>
      </c>
      <c r="D40" s="25">
        <v>44232</v>
      </c>
      <c r="E40" s="25">
        <v>44596</v>
      </c>
      <c r="F40" s="26">
        <v>30.4</v>
      </c>
      <c r="G40" s="24" t="s">
        <v>68</v>
      </c>
      <c r="H40" s="50" t="s">
        <v>59</v>
      </c>
      <c r="I40" s="24" t="s">
        <v>80</v>
      </c>
      <c r="J40" s="24" t="s">
        <v>70</v>
      </c>
      <c r="K40" s="27" t="s">
        <v>71</v>
      </c>
      <c r="L40" s="24"/>
      <c r="M40" s="24"/>
      <c r="N40" s="22">
        <v>22</v>
      </c>
      <c r="O40" s="22">
        <v>20</v>
      </c>
      <c r="P40" s="22">
        <v>0</v>
      </c>
      <c r="Q40" s="22">
        <v>0</v>
      </c>
      <c r="R40" s="22">
        <v>0</v>
      </c>
      <c r="S40" s="22">
        <v>1</v>
      </c>
      <c r="T40" s="22">
        <v>0</v>
      </c>
      <c r="U40" s="22">
        <f t="shared" si="0"/>
        <v>0</v>
      </c>
      <c r="V40" s="22">
        <f t="shared" si="1"/>
        <v>20</v>
      </c>
      <c r="W40" s="22">
        <f t="shared" si="2"/>
        <v>19</v>
      </c>
      <c r="X40" s="22">
        <v>7.75</v>
      </c>
      <c r="Y40" s="22">
        <v>0</v>
      </c>
      <c r="Z40" s="28">
        <f t="shared" si="3"/>
        <v>1</v>
      </c>
      <c r="AA40" s="22">
        <f t="shared" si="4"/>
        <v>5</v>
      </c>
      <c r="AB40" s="29">
        <f t="shared" si="5"/>
        <v>0.1</v>
      </c>
      <c r="AC40" s="22">
        <f t="shared" si="6"/>
        <v>0</v>
      </c>
      <c r="AD40" s="28">
        <f t="shared" si="7"/>
        <v>1</v>
      </c>
      <c r="AE40" s="22">
        <f t="shared" si="8"/>
        <v>5</v>
      </c>
      <c r="AF40" s="29">
        <f t="shared" si="9"/>
        <v>0.15</v>
      </c>
      <c r="AG40" s="22">
        <f t="shared" si="10"/>
        <v>8835</v>
      </c>
      <c r="AH40" s="30">
        <v>9246.5499999999993</v>
      </c>
      <c r="AI40" s="31">
        <f t="shared" si="11"/>
        <v>1.0465817770232031</v>
      </c>
      <c r="AJ40" s="22">
        <f t="shared" si="12"/>
        <v>4</v>
      </c>
      <c r="AK40" s="29">
        <f t="shared" si="13"/>
        <v>0.08</v>
      </c>
      <c r="AL40" s="32">
        <v>300</v>
      </c>
      <c r="AM40" s="33">
        <v>290.8602409638554</v>
      </c>
      <c r="AN40" s="32">
        <f t="shared" si="14"/>
        <v>5</v>
      </c>
      <c r="AO40" s="29">
        <f t="shared" si="15"/>
        <v>0.15</v>
      </c>
      <c r="AP40" s="34">
        <v>95</v>
      </c>
      <c r="AQ40" s="34">
        <v>100</v>
      </c>
      <c r="AR40" s="32">
        <f t="shared" si="16"/>
        <v>5</v>
      </c>
      <c r="AS40" s="29">
        <f t="shared" si="17"/>
        <v>0.1</v>
      </c>
      <c r="AT40" s="35">
        <v>0.92</v>
      </c>
      <c r="AU40" s="35">
        <v>0.95609756097560972</v>
      </c>
      <c r="AV40" s="32">
        <f t="shared" si="18"/>
        <v>5</v>
      </c>
      <c r="AW40" s="29">
        <f t="shared" si="19"/>
        <v>0.1</v>
      </c>
      <c r="AX40" s="34">
        <v>90</v>
      </c>
      <c r="AY40" s="34">
        <v>100</v>
      </c>
      <c r="AZ40" s="32">
        <f t="shared" si="20"/>
        <v>5</v>
      </c>
      <c r="BA40" s="29">
        <f t="shared" si="21"/>
        <v>0.08</v>
      </c>
      <c r="BB40" s="28">
        <v>0.85</v>
      </c>
      <c r="BC40" s="28">
        <v>0.94871794871794868</v>
      </c>
      <c r="BD40" s="36" t="s">
        <v>72</v>
      </c>
      <c r="BE40" s="32">
        <f t="shared" si="22"/>
        <v>5</v>
      </c>
      <c r="BF40" s="29">
        <f t="shared" si="23"/>
        <v>0.06</v>
      </c>
      <c r="BG40" s="28">
        <v>0.4</v>
      </c>
      <c r="BH40" s="28">
        <v>0.78048780487804881</v>
      </c>
      <c r="BI40" s="32">
        <f t="shared" si="24"/>
        <v>5</v>
      </c>
      <c r="BJ40" s="29">
        <f t="shared" si="25"/>
        <v>0.06</v>
      </c>
      <c r="BK40" s="37">
        <v>0.95</v>
      </c>
      <c r="BL40" s="38">
        <v>0.9942196531791907</v>
      </c>
      <c r="BM40" s="32">
        <f t="shared" si="26"/>
        <v>5</v>
      </c>
      <c r="BN40" s="29">
        <f t="shared" si="27"/>
        <v>0.05</v>
      </c>
      <c r="BO40" s="39">
        <f>VLOOKUP(B40,[1]Sheet1!$B$2:$D$214,3,0)</f>
        <v>2</v>
      </c>
      <c r="BP40" s="32">
        <f t="shared" si="28"/>
        <v>5</v>
      </c>
      <c r="BQ40" s="29">
        <f t="shared" si="29"/>
        <v>0.05</v>
      </c>
      <c r="BR40" s="29">
        <f t="shared" si="30"/>
        <v>0.48</v>
      </c>
      <c r="BS40" s="29">
        <f t="shared" si="31"/>
        <v>0.4</v>
      </c>
      <c r="BT40" s="29">
        <f t="shared" si="32"/>
        <v>0.1</v>
      </c>
      <c r="BU40" s="40">
        <f t="shared" si="33"/>
        <v>0.98</v>
      </c>
      <c r="BV40" s="41" t="str">
        <f t="shared" si="34"/>
        <v>TERIMA</v>
      </c>
      <c r="BW40" s="42">
        <f t="shared" si="35"/>
        <v>670000</v>
      </c>
      <c r="BX40" s="43">
        <f t="shared" si="36"/>
        <v>268000</v>
      </c>
      <c r="BY40" s="44"/>
      <c r="BZ40" s="44"/>
      <c r="CA40" s="44"/>
      <c r="CB40" s="43">
        <f t="shared" si="37"/>
        <v>321600</v>
      </c>
      <c r="CC40" s="43">
        <f t="shared" si="38"/>
        <v>268000</v>
      </c>
      <c r="CD40" s="43">
        <f t="shared" si="39"/>
        <v>67000</v>
      </c>
      <c r="CE40" s="36">
        <f t="shared" si="40"/>
        <v>100000</v>
      </c>
      <c r="CF40" s="24">
        <f t="shared" si="41"/>
        <v>0</v>
      </c>
      <c r="CG40" s="24">
        <f t="shared" si="42"/>
        <v>0</v>
      </c>
      <c r="CH40" s="24">
        <f t="shared" si="43"/>
        <v>0</v>
      </c>
      <c r="CI40" s="24">
        <f t="shared" si="44"/>
        <v>0</v>
      </c>
      <c r="CJ40" s="24">
        <f t="shared" si="45"/>
        <v>0</v>
      </c>
      <c r="CK40" s="24">
        <f t="shared" si="46"/>
        <v>0</v>
      </c>
      <c r="CL40" s="24">
        <f t="shared" si="47"/>
        <v>0</v>
      </c>
      <c r="CM40" s="24">
        <f t="shared" si="48"/>
        <v>1</v>
      </c>
      <c r="CN40" s="45">
        <f t="shared" si="49"/>
        <v>756600</v>
      </c>
      <c r="CO40" s="47"/>
    </row>
    <row r="41" spans="1:93" s="48" customFormat="1">
      <c r="A41" s="22">
        <v>31</v>
      </c>
      <c r="B41" s="53" t="s">
        <v>124</v>
      </c>
      <c r="C41" s="24">
        <v>154682</v>
      </c>
      <c r="D41" s="25">
        <v>44357</v>
      </c>
      <c r="E41" s="25">
        <v>44721</v>
      </c>
      <c r="F41" s="26">
        <v>32.200000000000003</v>
      </c>
      <c r="G41" s="24" t="s">
        <v>68</v>
      </c>
      <c r="H41" s="50" t="s">
        <v>59</v>
      </c>
      <c r="I41" s="24" t="s">
        <v>112</v>
      </c>
      <c r="J41" s="24" t="s">
        <v>70</v>
      </c>
      <c r="K41" s="27" t="s">
        <v>71</v>
      </c>
      <c r="L41" s="24"/>
      <c r="M41" s="24"/>
      <c r="N41" s="22">
        <v>22</v>
      </c>
      <c r="O41" s="22">
        <v>21</v>
      </c>
      <c r="P41" s="22">
        <v>0</v>
      </c>
      <c r="Q41" s="22">
        <v>0</v>
      </c>
      <c r="R41" s="22">
        <v>0</v>
      </c>
      <c r="S41" s="22">
        <v>1</v>
      </c>
      <c r="T41" s="22">
        <v>0</v>
      </c>
      <c r="U41" s="22">
        <f t="shared" si="0"/>
        <v>0</v>
      </c>
      <c r="V41" s="22">
        <f t="shared" si="1"/>
        <v>21</v>
      </c>
      <c r="W41" s="22">
        <f t="shared" si="2"/>
        <v>20</v>
      </c>
      <c r="X41" s="22">
        <v>7.75</v>
      </c>
      <c r="Y41" s="22">
        <v>0</v>
      </c>
      <c r="Z41" s="28">
        <f t="shared" si="3"/>
        <v>1</v>
      </c>
      <c r="AA41" s="22">
        <f t="shared" si="4"/>
        <v>5</v>
      </c>
      <c r="AB41" s="29">
        <f t="shared" si="5"/>
        <v>0.1</v>
      </c>
      <c r="AC41" s="22">
        <f t="shared" si="6"/>
        <v>0</v>
      </c>
      <c r="AD41" s="28">
        <f t="shared" si="7"/>
        <v>1</v>
      </c>
      <c r="AE41" s="22">
        <f t="shared" si="8"/>
        <v>5</v>
      </c>
      <c r="AF41" s="29">
        <f t="shared" si="9"/>
        <v>0.15</v>
      </c>
      <c r="AG41" s="22">
        <f t="shared" si="10"/>
        <v>9300</v>
      </c>
      <c r="AH41" s="30">
        <v>10009.783333333333</v>
      </c>
      <c r="AI41" s="31">
        <f t="shared" si="11"/>
        <v>1.076320788530466</v>
      </c>
      <c r="AJ41" s="22">
        <f t="shared" si="12"/>
        <v>5</v>
      </c>
      <c r="AK41" s="29">
        <f t="shared" si="13"/>
        <v>0.1</v>
      </c>
      <c r="AL41" s="32">
        <v>300</v>
      </c>
      <c r="AM41" s="33">
        <v>292.13432835820896</v>
      </c>
      <c r="AN41" s="32">
        <f t="shared" si="14"/>
        <v>5</v>
      </c>
      <c r="AO41" s="29">
        <f t="shared" si="15"/>
        <v>0.15</v>
      </c>
      <c r="AP41" s="34">
        <v>95</v>
      </c>
      <c r="AQ41" s="34">
        <v>96.666666666666657</v>
      </c>
      <c r="AR41" s="32">
        <f t="shared" si="16"/>
        <v>5</v>
      </c>
      <c r="AS41" s="29">
        <f t="shared" si="17"/>
        <v>0.1</v>
      </c>
      <c r="AT41" s="35">
        <v>0.92</v>
      </c>
      <c r="AU41" s="35">
        <v>0.95744680851063835</v>
      </c>
      <c r="AV41" s="32">
        <f t="shared" si="18"/>
        <v>5</v>
      </c>
      <c r="AW41" s="29">
        <f t="shared" si="19"/>
        <v>0.1</v>
      </c>
      <c r="AX41" s="34">
        <v>90</v>
      </c>
      <c r="AY41" s="34">
        <v>100</v>
      </c>
      <c r="AZ41" s="32">
        <f t="shared" si="20"/>
        <v>5</v>
      </c>
      <c r="BA41" s="29">
        <f t="shared" si="21"/>
        <v>0.08</v>
      </c>
      <c r="BB41" s="28">
        <v>0.85</v>
      </c>
      <c r="BC41" s="28">
        <v>0.88636363636363635</v>
      </c>
      <c r="BD41" s="36" t="s">
        <v>72</v>
      </c>
      <c r="BE41" s="32">
        <f t="shared" si="22"/>
        <v>5</v>
      </c>
      <c r="BF41" s="29">
        <f t="shared" si="23"/>
        <v>0.06</v>
      </c>
      <c r="BG41" s="28">
        <v>0.4</v>
      </c>
      <c r="BH41" s="28">
        <v>0.5957446808510638</v>
      </c>
      <c r="BI41" s="32">
        <f t="shared" si="24"/>
        <v>5</v>
      </c>
      <c r="BJ41" s="29">
        <f t="shared" si="25"/>
        <v>0.06</v>
      </c>
      <c r="BK41" s="37">
        <v>0.95</v>
      </c>
      <c r="BL41" s="38">
        <v>0.99380804953560375</v>
      </c>
      <c r="BM41" s="32">
        <f t="shared" si="26"/>
        <v>5</v>
      </c>
      <c r="BN41" s="29">
        <f t="shared" si="27"/>
        <v>0.05</v>
      </c>
      <c r="BO41" s="39">
        <f>VLOOKUP(B41,[1]Sheet1!$B$2:$D$214,3,0)</f>
        <v>2</v>
      </c>
      <c r="BP41" s="32">
        <f t="shared" si="28"/>
        <v>5</v>
      </c>
      <c r="BQ41" s="29">
        <f t="shared" si="29"/>
        <v>0.05</v>
      </c>
      <c r="BR41" s="29">
        <f t="shared" si="30"/>
        <v>0.5</v>
      </c>
      <c r="BS41" s="29">
        <f t="shared" si="31"/>
        <v>0.4</v>
      </c>
      <c r="BT41" s="29">
        <f t="shared" si="32"/>
        <v>0.1</v>
      </c>
      <c r="BU41" s="40">
        <f t="shared" si="33"/>
        <v>1</v>
      </c>
      <c r="BV41" s="41" t="str">
        <f t="shared" si="34"/>
        <v>TERIMA</v>
      </c>
      <c r="BW41" s="42">
        <f t="shared" si="35"/>
        <v>670000</v>
      </c>
      <c r="BX41" s="43">
        <f t="shared" si="36"/>
        <v>268000</v>
      </c>
      <c r="BY41" s="44"/>
      <c r="BZ41" s="44"/>
      <c r="CA41" s="44"/>
      <c r="CB41" s="43">
        <f t="shared" si="37"/>
        <v>335000</v>
      </c>
      <c r="CC41" s="43">
        <f t="shared" si="38"/>
        <v>268000</v>
      </c>
      <c r="CD41" s="43">
        <f t="shared" si="39"/>
        <v>67000</v>
      </c>
      <c r="CE41" s="36">
        <f t="shared" si="40"/>
        <v>200000</v>
      </c>
      <c r="CF41" s="24">
        <f t="shared" si="41"/>
        <v>0</v>
      </c>
      <c r="CG41" s="24">
        <f t="shared" si="42"/>
        <v>0</v>
      </c>
      <c r="CH41" s="24">
        <f t="shared" si="43"/>
        <v>0</v>
      </c>
      <c r="CI41" s="24">
        <f t="shared" si="44"/>
        <v>0</v>
      </c>
      <c r="CJ41" s="24">
        <f t="shared" si="45"/>
        <v>0</v>
      </c>
      <c r="CK41" s="24">
        <f t="shared" si="46"/>
        <v>0</v>
      </c>
      <c r="CL41" s="24">
        <f t="shared" si="47"/>
        <v>0</v>
      </c>
      <c r="CM41" s="24">
        <f t="shared" si="48"/>
        <v>1</v>
      </c>
      <c r="CN41" s="45">
        <f t="shared" si="49"/>
        <v>870000</v>
      </c>
      <c r="CO41" s="47"/>
    </row>
    <row r="42" spans="1:93" s="48" customFormat="1">
      <c r="A42" s="22">
        <v>32</v>
      </c>
      <c r="B42" s="53" t="s">
        <v>125</v>
      </c>
      <c r="C42" s="24">
        <v>106036</v>
      </c>
      <c r="D42" s="25">
        <v>44351</v>
      </c>
      <c r="E42" s="25">
        <v>44715</v>
      </c>
      <c r="F42" s="26">
        <v>33.5</v>
      </c>
      <c r="G42" s="24" t="s">
        <v>68</v>
      </c>
      <c r="H42" s="50" t="s">
        <v>59</v>
      </c>
      <c r="I42" s="24" t="s">
        <v>69</v>
      </c>
      <c r="J42" s="24" t="s">
        <v>70</v>
      </c>
      <c r="K42" s="27" t="s">
        <v>71</v>
      </c>
      <c r="L42" s="24"/>
      <c r="M42" s="24"/>
      <c r="N42" s="22">
        <v>22</v>
      </c>
      <c r="O42" s="22">
        <v>21</v>
      </c>
      <c r="P42" s="22">
        <v>3</v>
      </c>
      <c r="Q42" s="22">
        <v>0</v>
      </c>
      <c r="R42" s="22">
        <v>0</v>
      </c>
      <c r="S42" s="22">
        <v>1</v>
      </c>
      <c r="T42" s="22">
        <v>0</v>
      </c>
      <c r="U42" s="22">
        <f t="shared" si="0"/>
        <v>3</v>
      </c>
      <c r="V42" s="22">
        <f t="shared" si="1"/>
        <v>18</v>
      </c>
      <c r="W42" s="22">
        <f t="shared" si="2"/>
        <v>20</v>
      </c>
      <c r="X42" s="22">
        <v>7.75</v>
      </c>
      <c r="Y42" s="22">
        <v>0</v>
      </c>
      <c r="Z42" s="28">
        <f t="shared" si="3"/>
        <v>1</v>
      </c>
      <c r="AA42" s="22">
        <f t="shared" si="4"/>
        <v>5</v>
      </c>
      <c r="AB42" s="29">
        <f t="shared" si="5"/>
        <v>0.1</v>
      </c>
      <c r="AC42" s="22">
        <f t="shared" si="6"/>
        <v>3</v>
      </c>
      <c r="AD42" s="28">
        <f t="shared" si="7"/>
        <v>0.83333333333333337</v>
      </c>
      <c r="AE42" s="22">
        <f t="shared" si="8"/>
        <v>0</v>
      </c>
      <c r="AF42" s="29">
        <f t="shared" si="9"/>
        <v>0</v>
      </c>
      <c r="AG42" s="22">
        <f t="shared" si="10"/>
        <v>9300</v>
      </c>
      <c r="AH42" s="30">
        <v>8299.1666666666661</v>
      </c>
      <c r="AI42" s="31">
        <f t="shared" si="11"/>
        <v>0.89238351254480275</v>
      </c>
      <c r="AJ42" s="22">
        <f t="shared" si="12"/>
        <v>1</v>
      </c>
      <c r="AK42" s="29">
        <f t="shared" si="13"/>
        <v>0.02</v>
      </c>
      <c r="AL42" s="32">
        <v>300</v>
      </c>
      <c r="AM42" s="33">
        <v>295.75157232704402</v>
      </c>
      <c r="AN42" s="32">
        <f t="shared" si="14"/>
        <v>5</v>
      </c>
      <c r="AO42" s="29">
        <f t="shared" si="15"/>
        <v>0.15</v>
      </c>
      <c r="AP42" s="34">
        <v>95</v>
      </c>
      <c r="AQ42" s="34">
        <v>98.333333333333343</v>
      </c>
      <c r="AR42" s="32">
        <f t="shared" si="16"/>
        <v>5</v>
      </c>
      <c r="AS42" s="29">
        <f t="shared" si="17"/>
        <v>0.1</v>
      </c>
      <c r="AT42" s="35">
        <v>0.92</v>
      </c>
      <c r="AU42" s="35">
        <v>0.967741935483871</v>
      </c>
      <c r="AV42" s="32">
        <f t="shared" si="18"/>
        <v>5</v>
      </c>
      <c r="AW42" s="29">
        <f t="shared" si="19"/>
        <v>0.1</v>
      </c>
      <c r="AX42" s="34">
        <v>90</v>
      </c>
      <c r="AY42" s="34">
        <v>95</v>
      </c>
      <c r="AZ42" s="32">
        <f t="shared" si="20"/>
        <v>5</v>
      </c>
      <c r="BA42" s="29">
        <f t="shared" si="21"/>
        <v>0.08</v>
      </c>
      <c r="BB42" s="28">
        <v>0.85</v>
      </c>
      <c r="BC42" s="28">
        <v>0.92592592592592593</v>
      </c>
      <c r="BD42" s="36" t="s">
        <v>72</v>
      </c>
      <c r="BE42" s="32">
        <f t="shared" si="22"/>
        <v>5</v>
      </c>
      <c r="BF42" s="29">
        <f t="shared" si="23"/>
        <v>0.06</v>
      </c>
      <c r="BG42" s="28">
        <v>0.4</v>
      </c>
      <c r="BH42" s="28">
        <v>0.70967741935483875</v>
      </c>
      <c r="BI42" s="32">
        <f t="shared" si="24"/>
        <v>5</v>
      </c>
      <c r="BJ42" s="29">
        <f t="shared" si="25"/>
        <v>0.06</v>
      </c>
      <c r="BK42" s="37">
        <v>0.95</v>
      </c>
      <c r="BL42" s="38">
        <v>0.99161425576519913</v>
      </c>
      <c r="BM42" s="32">
        <f t="shared" si="26"/>
        <v>5</v>
      </c>
      <c r="BN42" s="29">
        <f t="shared" si="27"/>
        <v>0.05</v>
      </c>
      <c r="BO42" s="39">
        <f>VLOOKUP(B42,[1]Sheet1!$B$2:$D$214,3,0)</f>
        <v>2</v>
      </c>
      <c r="BP42" s="32">
        <f t="shared" si="28"/>
        <v>5</v>
      </c>
      <c r="BQ42" s="29">
        <f t="shared" si="29"/>
        <v>0.05</v>
      </c>
      <c r="BR42" s="29">
        <f t="shared" si="30"/>
        <v>0.27</v>
      </c>
      <c r="BS42" s="29">
        <f t="shared" si="31"/>
        <v>0.4</v>
      </c>
      <c r="BT42" s="29">
        <f t="shared" si="32"/>
        <v>0.1</v>
      </c>
      <c r="BU42" s="40">
        <f t="shared" si="33"/>
        <v>0.77</v>
      </c>
      <c r="BV42" s="41" t="str">
        <f t="shared" si="34"/>
        <v>TERIMA</v>
      </c>
      <c r="BW42" s="42">
        <f t="shared" si="35"/>
        <v>670000</v>
      </c>
      <c r="BX42" s="43">
        <f t="shared" si="36"/>
        <v>268000</v>
      </c>
      <c r="BY42" s="44"/>
      <c r="BZ42" s="44"/>
      <c r="CA42" s="44"/>
      <c r="CB42" s="43">
        <f t="shared" si="37"/>
        <v>180900</v>
      </c>
      <c r="CC42" s="43">
        <f t="shared" si="38"/>
        <v>268000</v>
      </c>
      <c r="CD42" s="43">
        <f t="shared" si="39"/>
        <v>67000</v>
      </c>
      <c r="CE42" s="36">
        <f t="shared" si="40"/>
        <v>0</v>
      </c>
      <c r="CF42" s="24">
        <f t="shared" si="41"/>
        <v>0</v>
      </c>
      <c r="CG42" s="24">
        <f t="shared" si="42"/>
        <v>0</v>
      </c>
      <c r="CH42" s="24">
        <f t="shared" si="43"/>
        <v>0</v>
      </c>
      <c r="CI42" s="24">
        <f t="shared" si="44"/>
        <v>0</v>
      </c>
      <c r="CJ42" s="24">
        <f t="shared" si="45"/>
        <v>0</v>
      </c>
      <c r="CK42" s="24">
        <f t="shared" si="46"/>
        <v>0</v>
      </c>
      <c r="CL42" s="24">
        <f t="shared" si="47"/>
        <v>0</v>
      </c>
      <c r="CM42" s="24">
        <f t="shared" si="48"/>
        <v>1</v>
      </c>
      <c r="CN42" s="45">
        <f t="shared" si="49"/>
        <v>515900</v>
      </c>
      <c r="CO42" s="47"/>
    </row>
    <row r="43" spans="1:93" s="48" customFormat="1">
      <c r="A43" s="22">
        <v>33</v>
      </c>
      <c r="B43" s="53" t="s">
        <v>126</v>
      </c>
      <c r="C43" s="24">
        <v>154477</v>
      </c>
      <c r="D43" s="25">
        <v>44318</v>
      </c>
      <c r="E43" s="25">
        <v>44621</v>
      </c>
      <c r="F43" s="26">
        <v>33.5</v>
      </c>
      <c r="G43" s="24" t="s">
        <v>68</v>
      </c>
      <c r="H43" s="50" t="s">
        <v>59</v>
      </c>
      <c r="I43" s="24" t="s">
        <v>69</v>
      </c>
      <c r="J43" s="24" t="s">
        <v>70</v>
      </c>
      <c r="K43" s="27" t="s">
        <v>71</v>
      </c>
      <c r="L43" s="24"/>
      <c r="M43" s="24"/>
      <c r="N43" s="22">
        <v>22</v>
      </c>
      <c r="O43" s="22">
        <v>21</v>
      </c>
      <c r="P43" s="22">
        <v>0</v>
      </c>
      <c r="Q43" s="22">
        <v>0</v>
      </c>
      <c r="R43" s="22">
        <v>0</v>
      </c>
      <c r="S43" s="22">
        <v>1</v>
      </c>
      <c r="T43" s="22">
        <v>0</v>
      </c>
      <c r="U43" s="22">
        <f t="shared" si="0"/>
        <v>0</v>
      </c>
      <c r="V43" s="22">
        <f t="shared" si="1"/>
        <v>21</v>
      </c>
      <c r="W43" s="22">
        <f t="shared" si="2"/>
        <v>20</v>
      </c>
      <c r="X43" s="22">
        <v>7.75</v>
      </c>
      <c r="Y43" s="22">
        <v>0</v>
      </c>
      <c r="Z43" s="28">
        <f t="shared" si="3"/>
        <v>1</v>
      </c>
      <c r="AA43" s="22">
        <f t="shared" si="4"/>
        <v>5</v>
      </c>
      <c r="AB43" s="29">
        <f t="shared" si="5"/>
        <v>0.1</v>
      </c>
      <c r="AC43" s="22">
        <f t="shared" si="6"/>
        <v>0</v>
      </c>
      <c r="AD43" s="28">
        <f t="shared" si="7"/>
        <v>1</v>
      </c>
      <c r="AE43" s="22">
        <f t="shared" si="8"/>
        <v>5</v>
      </c>
      <c r="AF43" s="29">
        <f t="shared" si="9"/>
        <v>0.15</v>
      </c>
      <c r="AG43" s="22">
        <f t="shared" si="10"/>
        <v>9300</v>
      </c>
      <c r="AH43" s="30">
        <v>10071.183333333332</v>
      </c>
      <c r="AI43" s="31">
        <f t="shared" si="11"/>
        <v>1.0829229390681003</v>
      </c>
      <c r="AJ43" s="22">
        <f t="shared" si="12"/>
        <v>5</v>
      </c>
      <c r="AK43" s="29">
        <f t="shared" si="13"/>
        <v>0.1</v>
      </c>
      <c r="AL43" s="32">
        <v>300</v>
      </c>
      <c r="AM43" s="33">
        <v>285.04897959183671</v>
      </c>
      <c r="AN43" s="32">
        <f t="shared" si="14"/>
        <v>5</v>
      </c>
      <c r="AO43" s="29">
        <f t="shared" si="15"/>
        <v>0.15</v>
      </c>
      <c r="AP43" s="34">
        <v>95</v>
      </c>
      <c r="AQ43" s="34">
        <v>98.888888888888886</v>
      </c>
      <c r="AR43" s="32">
        <f t="shared" si="16"/>
        <v>5</v>
      </c>
      <c r="AS43" s="29">
        <f t="shared" si="17"/>
        <v>0.1</v>
      </c>
      <c r="AT43" s="35">
        <v>0.92</v>
      </c>
      <c r="AU43" s="35">
        <v>0.91500000000000004</v>
      </c>
      <c r="AV43" s="32">
        <f t="shared" si="18"/>
        <v>1</v>
      </c>
      <c r="AW43" s="29">
        <f t="shared" si="19"/>
        <v>0.02</v>
      </c>
      <c r="AX43" s="34">
        <v>90</v>
      </c>
      <c r="AY43" s="34">
        <v>100</v>
      </c>
      <c r="AZ43" s="32">
        <f t="shared" si="20"/>
        <v>5</v>
      </c>
      <c r="BA43" s="29">
        <f t="shared" si="21"/>
        <v>0.08</v>
      </c>
      <c r="BB43" s="28">
        <v>0.85</v>
      </c>
      <c r="BC43" s="28">
        <v>0.88235294117647056</v>
      </c>
      <c r="BD43" s="36" t="s">
        <v>72</v>
      </c>
      <c r="BE43" s="32">
        <f t="shared" si="22"/>
        <v>5</v>
      </c>
      <c r="BF43" s="29">
        <f t="shared" si="23"/>
        <v>0.06</v>
      </c>
      <c r="BG43" s="28">
        <v>0.4</v>
      </c>
      <c r="BH43" s="28">
        <v>0.6</v>
      </c>
      <c r="BI43" s="32">
        <f t="shared" si="24"/>
        <v>5</v>
      </c>
      <c r="BJ43" s="29">
        <f t="shared" si="25"/>
        <v>0.06</v>
      </c>
      <c r="BK43" s="37">
        <v>0.95</v>
      </c>
      <c r="BL43" s="38">
        <v>0.99512195121951219</v>
      </c>
      <c r="BM43" s="32">
        <f t="shared" si="26"/>
        <v>5</v>
      </c>
      <c r="BN43" s="29">
        <f t="shared" si="27"/>
        <v>0.05</v>
      </c>
      <c r="BO43" s="39">
        <f>VLOOKUP(B43,[1]Sheet1!$B$2:$D$214,3,0)</f>
        <v>2</v>
      </c>
      <c r="BP43" s="32">
        <f t="shared" si="28"/>
        <v>5</v>
      </c>
      <c r="BQ43" s="29">
        <f t="shared" si="29"/>
        <v>0.05</v>
      </c>
      <c r="BR43" s="29">
        <f t="shared" si="30"/>
        <v>0.5</v>
      </c>
      <c r="BS43" s="29">
        <f t="shared" si="31"/>
        <v>0.32</v>
      </c>
      <c r="BT43" s="29">
        <f t="shared" si="32"/>
        <v>0.1</v>
      </c>
      <c r="BU43" s="40">
        <f t="shared" si="33"/>
        <v>0.92</v>
      </c>
      <c r="BV43" s="41" t="str">
        <f t="shared" si="34"/>
        <v>TERIMA</v>
      </c>
      <c r="BW43" s="42">
        <f t="shared" si="35"/>
        <v>670000</v>
      </c>
      <c r="BX43" s="43">
        <f t="shared" si="36"/>
        <v>214400</v>
      </c>
      <c r="BY43" s="44" t="s">
        <v>87</v>
      </c>
      <c r="BZ43" s="44"/>
      <c r="CA43" s="44"/>
      <c r="CB43" s="43">
        <f t="shared" si="37"/>
        <v>335000</v>
      </c>
      <c r="CC43" s="43">
        <f t="shared" si="38"/>
        <v>182240</v>
      </c>
      <c r="CD43" s="43">
        <f t="shared" si="39"/>
        <v>67000</v>
      </c>
      <c r="CE43" s="36">
        <f t="shared" si="40"/>
        <v>0</v>
      </c>
      <c r="CF43" s="24">
        <f t="shared" si="41"/>
        <v>0</v>
      </c>
      <c r="CG43" s="24">
        <f t="shared" si="42"/>
        <v>0</v>
      </c>
      <c r="CH43" s="24">
        <f t="shared" si="43"/>
        <v>0</v>
      </c>
      <c r="CI43" s="24">
        <f t="shared" si="44"/>
        <v>0</v>
      </c>
      <c r="CJ43" s="24">
        <f t="shared" si="45"/>
        <v>0</v>
      </c>
      <c r="CK43" s="24">
        <f t="shared" si="46"/>
        <v>0</v>
      </c>
      <c r="CL43" s="24">
        <f t="shared" si="47"/>
        <v>0</v>
      </c>
      <c r="CM43" s="24">
        <f t="shared" si="48"/>
        <v>1</v>
      </c>
      <c r="CN43" s="45">
        <f t="shared" si="49"/>
        <v>584240</v>
      </c>
      <c r="CO43" s="47"/>
    </row>
    <row r="44" spans="1:93" s="48" customFormat="1">
      <c r="A44" s="22">
        <v>34</v>
      </c>
      <c r="B44" s="53" t="s">
        <v>127</v>
      </c>
      <c r="C44" s="24">
        <v>154489</v>
      </c>
      <c r="D44" s="25">
        <v>44376</v>
      </c>
      <c r="E44" s="25">
        <v>44740</v>
      </c>
      <c r="F44" s="26">
        <v>33.5</v>
      </c>
      <c r="G44" s="24" t="s">
        <v>68</v>
      </c>
      <c r="H44" s="50" t="s">
        <v>59</v>
      </c>
      <c r="I44" s="24" t="s">
        <v>93</v>
      </c>
      <c r="J44" s="24" t="s">
        <v>78</v>
      </c>
      <c r="K44" s="27" t="s">
        <v>71</v>
      </c>
      <c r="L44" s="24"/>
      <c r="M44" s="24"/>
      <c r="N44" s="22">
        <v>22</v>
      </c>
      <c r="O44" s="22">
        <v>21</v>
      </c>
      <c r="P44" s="22">
        <v>1</v>
      </c>
      <c r="Q44" s="22">
        <v>0</v>
      </c>
      <c r="R44" s="22">
        <v>0</v>
      </c>
      <c r="S44" s="22">
        <v>1</v>
      </c>
      <c r="T44" s="22">
        <v>0</v>
      </c>
      <c r="U44" s="22">
        <f t="shared" si="0"/>
        <v>1</v>
      </c>
      <c r="V44" s="22">
        <f t="shared" si="1"/>
        <v>20</v>
      </c>
      <c r="W44" s="22">
        <f t="shared" si="2"/>
        <v>20</v>
      </c>
      <c r="X44" s="22">
        <v>7.75</v>
      </c>
      <c r="Y44" s="22">
        <v>0</v>
      </c>
      <c r="Z44" s="28">
        <f t="shared" si="3"/>
        <v>1</v>
      </c>
      <c r="AA44" s="22">
        <f t="shared" si="4"/>
        <v>5</v>
      </c>
      <c r="AB44" s="29">
        <f t="shared" si="5"/>
        <v>0.1</v>
      </c>
      <c r="AC44" s="22">
        <f t="shared" si="6"/>
        <v>1</v>
      </c>
      <c r="AD44" s="28">
        <f t="shared" si="7"/>
        <v>0.95</v>
      </c>
      <c r="AE44" s="22">
        <f t="shared" si="8"/>
        <v>1</v>
      </c>
      <c r="AF44" s="29">
        <f t="shared" si="9"/>
        <v>0.03</v>
      </c>
      <c r="AG44" s="22">
        <f t="shared" si="10"/>
        <v>9300</v>
      </c>
      <c r="AH44" s="30">
        <v>9246.4</v>
      </c>
      <c r="AI44" s="31">
        <f t="shared" si="11"/>
        <v>0.99423655913978493</v>
      </c>
      <c r="AJ44" s="22">
        <f t="shared" si="12"/>
        <v>2</v>
      </c>
      <c r="AK44" s="29">
        <f t="shared" si="13"/>
        <v>0.04</v>
      </c>
      <c r="AL44" s="32">
        <v>300</v>
      </c>
      <c r="AM44" s="33">
        <v>307.27478991596638</v>
      </c>
      <c r="AN44" s="32">
        <f t="shared" si="14"/>
        <v>1</v>
      </c>
      <c r="AO44" s="29">
        <f t="shared" si="15"/>
        <v>0.03</v>
      </c>
      <c r="AP44" s="34">
        <v>95</v>
      </c>
      <c r="AQ44" s="34">
        <v>100</v>
      </c>
      <c r="AR44" s="32">
        <f t="shared" si="16"/>
        <v>5</v>
      </c>
      <c r="AS44" s="29">
        <f t="shared" si="17"/>
        <v>0.1</v>
      </c>
      <c r="AT44" s="35">
        <v>0.92</v>
      </c>
      <c r="AU44" s="35">
        <v>0.9526315789473685</v>
      </c>
      <c r="AV44" s="32">
        <f t="shared" si="18"/>
        <v>5</v>
      </c>
      <c r="AW44" s="29">
        <f t="shared" si="19"/>
        <v>0.1</v>
      </c>
      <c r="AX44" s="34">
        <v>90</v>
      </c>
      <c r="AY44" s="34">
        <v>100</v>
      </c>
      <c r="AZ44" s="32">
        <f t="shared" si="20"/>
        <v>5</v>
      </c>
      <c r="BA44" s="29">
        <f t="shared" si="21"/>
        <v>0.08</v>
      </c>
      <c r="BB44" s="28">
        <v>0.85</v>
      </c>
      <c r="BC44" s="28">
        <v>0.94117647058823528</v>
      </c>
      <c r="BD44" s="36" t="s">
        <v>72</v>
      </c>
      <c r="BE44" s="32">
        <f t="shared" si="22"/>
        <v>5</v>
      </c>
      <c r="BF44" s="29">
        <f t="shared" si="23"/>
        <v>0.06</v>
      </c>
      <c r="BG44" s="28">
        <v>0.4</v>
      </c>
      <c r="BH44" s="28">
        <v>0.76315789473684215</v>
      </c>
      <c r="BI44" s="32">
        <f t="shared" si="24"/>
        <v>5</v>
      </c>
      <c r="BJ44" s="29">
        <f t="shared" si="25"/>
        <v>0.06</v>
      </c>
      <c r="BK44" s="37">
        <v>0.95</v>
      </c>
      <c r="BL44" s="38">
        <v>0.9916666666666667</v>
      </c>
      <c r="BM44" s="32">
        <f t="shared" si="26"/>
        <v>5</v>
      </c>
      <c r="BN44" s="29">
        <f t="shared" si="27"/>
        <v>0.05</v>
      </c>
      <c r="BO44" s="39">
        <f>VLOOKUP(B44,[1]Sheet1!$B$2:$D$214,3,0)</f>
        <v>2</v>
      </c>
      <c r="BP44" s="32">
        <f t="shared" si="28"/>
        <v>5</v>
      </c>
      <c r="BQ44" s="29">
        <f t="shared" si="29"/>
        <v>0.05</v>
      </c>
      <c r="BR44" s="29">
        <f t="shared" si="30"/>
        <v>0.2</v>
      </c>
      <c r="BS44" s="29">
        <f t="shared" si="31"/>
        <v>0.4</v>
      </c>
      <c r="BT44" s="29">
        <f t="shared" si="32"/>
        <v>0.1</v>
      </c>
      <c r="BU44" s="40">
        <f t="shared" si="33"/>
        <v>0.70000000000000007</v>
      </c>
      <c r="BV44" s="41" t="str">
        <f t="shared" si="34"/>
        <v>TERIMA</v>
      </c>
      <c r="BW44" s="42">
        <f t="shared" si="35"/>
        <v>670000</v>
      </c>
      <c r="BX44" s="43">
        <f t="shared" si="36"/>
        <v>268000</v>
      </c>
      <c r="BY44" s="44" t="s">
        <v>122</v>
      </c>
      <c r="BZ44" s="44"/>
      <c r="CA44" s="44"/>
      <c r="CB44" s="43">
        <f t="shared" si="37"/>
        <v>134000</v>
      </c>
      <c r="CC44" s="43">
        <f t="shared" si="38"/>
        <v>227800</v>
      </c>
      <c r="CD44" s="43">
        <f t="shared" si="39"/>
        <v>67000</v>
      </c>
      <c r="CE44" s="36">
        <f t="shared" si="40"/>
        <v>0</v>
      </c>
      <c r="CF44" s="24">
        <f t="shared" si="41"/>
        <v>0</v>
      </c>
      <c r="CG44" s="24">
        <f t="shared" si="42"/>
        <v>0</v>
      </c>
      <c r="CH44" s="24">
        <f t="shared" si="43"/>
        <v>0</v>
      </c>
      <c r="CI44" s="24">
        <f t="shared" si="44"/>
        <v>0</v>
      </c>
      <c r="CJ44" s="24">
        <f t="shared" si="45"/>
        <v>0</v>
      </c>
      <c r="CK44" s="24">
        <f t="shared" si="46"/>
        <v>0</v>
      </c>
      <c r="CL44" s="24">
        <f t="shared" si="47"/>
        <v>0</v>
      </c>
      <c r="CM44" s="24">
        <f t="shared" si="48"/>
        <v>1</v>
      </c>
      <c r="CN44" s="45">
        <f t="shared" si="49"/>
        <v>428800</v>
      </c>
      <c r="CO44" s="47"/>
    </row>
    <row r="45" spans="1:93" s="48" customFormat="1">
      <c r="A45" s="22">
        <v>35</v>
      </c>
      <c r="B45" s="56" t="s">
        <v>128</v>
      </c>
      <c r="C45" s="24">
        <v>160065</v>
      </c>
      <c r="D45" s="25">
        <v>44312</v>
      </c>
      <c r="E45" s="25">
        <v>44617</v>
      </c>
      <c r="F45" s="26">
        <v>27.566666666666666</v>
      </c>
      <c r="G45" s="24" t="s">
        <v>68</v>
      </c>
      <c r="H45" s="50" t="s">
        <v>58</v>
      </c>
      <c r="I45" s="24" t="s">
        <v>69</v>
      </c>
      <c r="J45" s="24" t="s">
        <v>70</v>
      </c>
      <c r="K45" s="27" t="s">
        <v>71</v>
      </c>
      <c r="L45" s="24"/>
      <c r="M45" s="24"/>
      <c r="N45" s="22">
        <v>22</v>
      </c>
      <c r="O45" s="22">
        <v>21</v>
      </c>
      <c r="P45" s="22">
        <v>0</v>
      </c>
      <c r="Q45" s="22">
        <v>0</v>
      </c>
      <c r="R45" s="22">
        <v>0</v>
      </c>
      <c r="S45" s="22">
        <v>1</v>
      </c>
      <c r="T45" s="22">
        <v>0</v>
      </c>
      <c r="U45" s="22">
        <f t="shared" si="0"/>
        <v>0</v>
      </c>
      <c r="V45" s="22">
        <f t="shared" si="1"/>
        <v>21</v>
      </c>
      <c r="W45" s="22">
        <f t="shared" si="2"/>
        <v>20</v>
      </c>
      <c r="X45" s="22">
        <v>7.75</v>
      </c>
      <c r="Y45" s="22">
        <v>0</v>
      </c>
      <c r="Z45" s="28">
        <f t="shared" si="3"/>
        <v>1</v>
      </c>
      <c r="AA45" s="22">
        <f t="shared" si="4"/>
        <v>5</v>
      </c>
      <c r="AB45" s="29">
        <f t="shared" si="5"/>
        <v>0.1</v>
      </c>
      <c r="AC45" s="22">
        <f t="shared" si="6"/>
        <v>0</v>
      </c>
      <c r="AD45" s="28">
        <f t="shared" si="7"/>
        <v>1</v>
      </c>
      <c r="AE45" s="22">
        <f t="shared" si="8"/>
        <v>5</v>
      </c>
      <c r="AF45" s="29">
        <f t="shared" si="9"/>
        <v>0.15</v>
      </c>
      <c r="AG45" s="22">
        <f t="shared" si="10"/>
        <v>9300</v>
      </c>
      <c r="AH45" s="30">
        <v>9743.8333333333339</v>
      </c>
      <c r="AI45" s="31">
        <f t="shared" si="11"/>
        <v>1.0477240143369175</v>
      </c>
      <c r="AJ45" s="22">
        <f t="shared" si="12"/>
        <v>4</v>
      </c>
      <c r="AK45" s="29">
        <f t="shared" si="13"/>
        <v>0.08</v>
      </c>
      <c r="AL45" s="32">
        <v>300</v>
      </c>
      <c r="AM45" s="33">
        <v>296.5777610818933</v>
      </c>
      <c r="AN45" s="32">
        <f t="shared" si="14"/>
        <v>5</v>
      </c>
      <c r="AO45" s="29">
        <f t="shared" si="15"/>
        <v>0.15</v>
      </c>
      <c r="AP45" s="34">
        <v>95</v>
      </c>
      <c r="AQ45" s="34">
        <v>98.055555555555543</v>
      </c>
      <c r="AR45" s="32">
        <f t="shared" si="16"/>
        <v>5</v>
      </c>
      <c r="AS45" s="29">
        <f t="shared" si="17"/>
        <v>0.1</v>
      </c>
      <c r="AT45" s="35">
        <v>0.92</v>
      </c>
      <c r="AU45" s="35">
        <v>0.9589743589743589</v>
      </c>
      <c r="AV45" s="32">
        <f t="shared" si="18"/>
        <v>5</v>
      </c>
      <c r="AW45" s="29">
        <f t="shared" si="19"/>
        <v>0.1</v>
      </c>
      <c r="AX45" s="34">
        <v>90</v>
      </c>
      <c r="AY45" s="34">
        <v>100</v>
      </c>
      <c r="AZ45" s="32">
        <f t="shared" si="20"/>
        <v>5</v>
      </c>
      <c r="BA45" s="29">
        <f t="shared" si="21"/>
        <v>0.08</v>
      </c>
      <c r="BB45" s="28">
        <v>0.85</v>
      </c>
      <c r="BC45" s="28">
        <v>0.9375</v>
      </c>
      <c r="BD45" s="36" t="s">
        <v>72</v>
      </c>
      <c r="BE45" s="32">
        <f t="shared" si="22"/>
        <v>5</v>
      </c>
      <c r="BF45" s="29">
        <f t="shared" si="23"/>
        <v>0.06</v>
      </c>
      <c r="BG45" s="28">
        <v>0.4</v>
      </c>
      <c r="BH45" s="28">
        <v>0.76923076923076927</v>
      </c>
      <c r="BI45" s="32">
        <f t="shared" si="24"/>
        <v>5</v>
      </c>
      <c r="BJ45" s="29">
        <f t="shared" si="25"/>
        <v>0.06</v>
      </c>
      <c r="BK45" s="37">
        <v>0.95</v>
      </c>
      <c r="BL45" s="38">
        <v>0.9911147011308562</v>
      </c>
      <c r="BM45" s="32">
        <f t="shared" si="26"/>
        <v>5</v>
      </c>
      <c r="BN45" s="29">
        <f t="shared" si="27"/>
        <v>0.05</v>
      </c>
      <c r="BO45" s="39">
        <f>VLOOKUP(B45,[1]Sheet1!$B$2:$D$214,3,0)</f>
        <v>2</v>
      </c>
      <c r="BP45" s="32">
        <f t="shared" si="28"/>
        <v>5</v>
      </c>
      <c r="BQ45" s="29">
        <f t="shared" si="29"/>
        <v>0.05</v>
      </c>
      <c r="BR45" s="29">
        <f t="shared" si="30"/>
        <v>0.48</v>
      </c>
      <c r="BS45" s="29">
        <f t="shared" si="31"/>
        <v>0.4</v>
      </c>
      <c r="BT45" s="29">
        <f t="shared" si="32"/>
        <v>0.1</v>
      </c>
      <c r="BU45" s="40">
        <f t="shared" si="33"/>
        <v>0.98</v>
      </c>
      <c r="BV45" s="41" t="str">
        <f t="shared" si="34"/>
        <v>TERIMA</v>
      </c>
      <c r="BW45" s="42">
        <f t="shared" si="35"/>
        <v>670000</v>
      </c>
      <c r="BX45" s="43">
        <f t="shared" si="36"/>
        <v>268000</v>
      </c>
      <c r="BY45" s="44"/>
      <c r="BZ45" s="44"/>
      <c r="CA45" s="44"/>
      <c r="CB45" s="43">
        <f t="shared" si="37"/>
        <v>321600</v>
      </c>
      <c r="CC45" s="43">
        <f t="shared" si="38"/>
        <v>268000</v>
      </c>
      <c r="CD45" s="43">
        <f t="shared" si="39"/>
        <v>67000</v>
      </c>
      <c r="CE45" s="36">
        <f t="shared" si="40"/>
        <v>100000</v>
      </c>
      <c r="CF45" s="24">
        <f t="shared" si="41"/>
        <v>0</v>
      </c>
      <c r="CG45" s="24">
        <f t="shared" si="42"/>
        <v>0</v>
      </c>
      <c r="CH45" s="24">
        <f t="shared" si="43"/>
        <v>0</v>
      </c>
      <c r="CI45" s="24">
        <f t="shared" si="44"/>
        <v>0</v>
      </c>
      <c r="CJ45" s="24">
        <f t="shared" si="45"/>
        <v>0</v>
      </c>
      <c r="CK45" s="24">
        <f t="shared" si="46"/>
        <v>0</v>
      </c>
      <c r="CL45" s="24">
        <f t="shared" si="47"/>
        <v>1</v>
      </c>
      <c r="CM45" s="24">
        <f t="shared" si="48"/>
        <v>0</v>
      </c>
      <c r="CN45" s="45">
        <f t="shared" si="49"/>
        <v>756600</v>
      </c>
      <c r="CO45" s="47"/>
    </row>
    <row r="46" spans="1:93" s="48" customFormat="1">
      <c r="A46" s="22">
        <v>36</v>
      </c>
      <c r="B46" s="55" t="s">
        <v>129</v>
      </c>
      <c r="C46" s="24">
        <v>161151</v>
      </c>
      <c r="D46" s="25">
        <v>44368</v>
      </c>
      <c r="E46" s="25">
        <v>44732</v>
      </c>
      <c r="F46" s="26">
        <v>26.233333333333334</v>
      </c>
      <c r="G46" s="24" t="s">
        <v>76</v>
      </c>
      <c r="H46" s="50" t="s">
        <v>59</v>
      </c>
      <c r="I46" s="24" t="s">
        <v>130</v>
      </c>
      <c r="J46" s="24" t="s">
        <v>78</v>
      </c>
      <c r="K46" s="27" t="s">
        <v>71</v>
      </c>
      <c r="L46" s="24"/>
      <c r="M46" s="24"/>
      <c r="N46" s="22">
        <v>22</v>
      </c>
      <c r="O46" s="22">
        <v>19</v>
      </c>
      <c r="P46" s="22">
        <v>0</v>
      </c>
      <c r="Q46" s="22">
        <v>0</v>
      </c>
      <c r="R46" s="22">
        <v>0</v>
      </c>
      <c r="S46" s="22">
        <v>1</v>
      </c>
      <c r="T46" s="22">
        <v>0</v>
      </c>
      <c r="U46" s="22">
        <f t="shared" si="0"/>
        <v>0</v>
      </c>
      <c r="V46" s="22">
        <f t="shared" si="1"/>
        <v>19</v>
      </c>
      <c r="W46" s="22">
        <f t="shared" si="2"/>
        <v>18</v>
      </c>
      <c r="X46" s="22">
        <v>7.75</v>
      </c>
      <c r="Y46" s="22">
        <v>0</v>
      </c>
      <c r="Z46" s="28">
        <f t="shared" si="3"/>
        <v>1</v>
      </c>
      <c r="AA46" s="22">
        <f t="shared" si="4"/>
        <v>5</v>
      </c>
      <c r="AB46" s="29">
        <f t="shared" si="5"/>
        <v>0.1</v>
      </c>
      <c r="AC46" s="22">
        <f t="shared" si="6"/>
        <v>0</v>
      </c>
      <c r="AD46" s="28">
        <f t="shared" si="7"/>
        <v>1</v>
      </c>
      <c r="AE46" s="22">
        <f t="shared" si="8"/>
        <v>5</v>
      </c>
      <c r="AF46" s="29">
        <f t="shared" si="9"/>
        <v>0.15</v>
      </c>
      <c r="AG46" s="22">
        <f t="shared" si="10"/>
        <v>8370</v>
      </c>
      <c r="AH46" s="30">
        <v>8839.5499999999993</v>
      </c>
      <c r="AI46" s="31">
        <f t="shared" si="11"/>
        <v>1.0560991636798087</v>
      </c>
      <c r="AJ46" s="22">
        <f t="shared" si="12"/>
        <v>5</v>
      </c>
      <c r="AK46" s="29">
        <f t="shared" si="13"/>
        <v>0.1</v>
      </c>
      <c r="AL46" s="32">
        <v>300</v>
      </c>
      <c r="AM46" s="33">
        <v>293.69318181818181</v>
      </c>
      <c r="AN46" s="32">
        <f t="shared" si="14"/>
        <v>5</v>
      </c>
      <c r="AO46" s="29">
        <f t="shared" si="15"/>
        <v>0.15</v>
      </c>
      <c r="AP46" s="34">
        <v>95</v>
      </c>
      <c r="AQ46" s="34">
        <v>100</v>
      </c>
      <c r="AR46" s="32">
        <f t="shared" si="16"/>
        <v>5</v>
      </c>
      <c r="AS46" s="29">
        <f t="shared" si="17"/>
        <v>0.1</v>
      </c>
      <c r="AT46" s="35">
        <v>0.92</v>
      </c>
      <c r="AU46" s="35">
        <v>0.94782608695652171</v>
      </c>
      <c r="AV46" s="32">
        <f t="shared" si="18"/>
        <v>5</v>
      </c>
      <c r="AW46" s="29">
        <f t="shared" si="19"/>
        <v>0.1</v>
      </c>
      <c r="AX46" s="34">
        <v>90</v>
      </c>
      <c r="AY46" s="34">
        <v>100</v>
      </c>
      <c r="AZ46" s="32">
        <f t="shared" si="20"/>
        <v>5</v>
      </c>
      <c r="BA46" s="29">
        <f t="shared" si="21"/>
        <v>0.08</v>
      </c>
      <c r="BB46" s="28">
        <v>0.85</v>
      </c>
      <c r="BC46" s="28">
        <v>0.8571428571428571</v>
      </c>
      <c r="BD46" s="36" t="s">
        <v>72</v>
      </c>
      <c r="BE46" s="32">
        <f t="shared" si="22"/>
        <v>5</v>
      </c>
      <c r="BF46" s="29">
        <f t="shared" si="23"/>
        <v>0.06</v>
      </c>
      <c r="BG46" s="28">
        <v>0.4</v>
      </c>
      <c r="BH46" s="28">
        <v>0.47826086956521741</v>
      </c>
      <c r="BI46" s="32">
        <f t="shared" si="24"/>
        <v>5</v>
      </c>
      <c r="BJ46" s="29">
        <f t="shared" si="25"/>
        <v>0.06</v>
      </c>
      <c r="BK46" s="37">
        <v>0.95</v>
      </c>
      <c r="BL46" s="38">
        <v>0.96607869742198105</v>
      </c>
      <c r="BM46" s="32">
        <f t="shared" si="26"/>
        <v>5</v>
      </c>
      <c r="BN46" s="29">
        <f t="shared" si="27"/>
        <v>0.05</v>
      </c>
      <c r="BO46" s="39">
        <f>VLOOKUP(B46,[1]Sheet1!$B$2:$D$214,3,0)</f>
        <v>2</v>
      </c>
      <c r="BP46" s="32">
        <f t="shared" si="28"/>
        <v>5</v>
      </c>
      <c r="BQ46" s="29">
        <f t="shared" si="29"/>
        <v>0.05</v>
      </c>
      <c r="BR46" s="29">
        <f t="shared" si="30"/>
        <v>0.5</v>
      </c>
      <c r="BS46" s="29">
        <f t="shared" si="31"/>
        <v>0.4</v>
      </c>
      <c r="BT46" s="29">
        <f t="shared" si="32"/>
        <v>0.1</v>
      </c>
      <c r="BU46" s="40">
        <f t="shared" si="33"/>
        <v>1</v>
      </c>
      <c r="BV46" s="41" t="str">
        <f t="shared" si="34"/>
        <v>TERIMA</v>
      </c>
      <c r="BW46" s="42">
        <f t="shared" si="35"/>
        <v>670000</v>
      </c>
      <c r="BX46" s="43">
        <f t="shared" si="36"/>
        <v>268000</v>
      </c>
      <c r="BY46" s="44"/>
      <c r="BZ46" s="44"/>
      <c r="CA46" s="44"/>
      <c r="CB46" s="43">
        <f t="shared" si="37"/>
        <v>335000</v>
      </c>
      <c r="CC46" s="43">
        <f t="shared" si="38"/>
        <v>268000</v>
      </c>
      <c r="CD46" s="43">
        <f t="shared" si="39"/>
        <v>67000</v>
      </c>
      <c r="CE46" s="36">
        <f t="shared" si="40"/>
        <v>200000</v>
      </c>
      <c r="CF46" s="24">
        <f t="shared" si="41"/>
        <v>0</v>
      </c>
      <c r="CG46" s="24">
        <f t="shared" si="42"/>
        <v>0</v>
      </c>
      <c r="CH46" s="24">
        <f t="shared" si="43"/>
        <v>0</v>
      </c>
      <c r="CI46" s="24">
        <f t="shared" si="44"/>
        <v>0</v>
      </c>
      <c r="CJ46" s="24">
        <f t="shared" si="45"/>
        <v>0</v>
      </c>
      <c r="CK46" s="24">
        <f t="shared" si="46"/>
        <v>0</v>
      </c>
      <c r="CL46" s="24">
        <f t="shared" si="47"/>
        <v>0</v>
      </c>
      <c r="CM46" s="24">
        <f t="shared" si="48"/>
        <v>1</v>
      </c>
      <c r="CN46" s="45">
        <f t="shared" si="49"/>
        <v>870000</v>
      </c>
      <c r="CO46" s="47"/>
    </row>
    <row r="47" spans="1:93" s="48" customFormat="1">
      <c r="A47" s="22">
        <v>37</v>
      </c>
      <c r="B47" s="55" t="s">
        <v>131</v>
      </c>
      <c r="C47" s="24">
        <v>160821</v>
      </c>
      <c r="D47" s="25">
        <v>44352</v>
      </c>
      <c r="E47" s="25">
        <v>44655</v>
      </c>
      <c r="F47" s="26">
        <v>27.133333333333333</v>
      </c>
      <c r="G47" s="24" t="s">
        <v>76</v>
      </c>
      <c r="H47" s="24" t="s">
        <v>59</v>
      </c>
      <c r="I47" s="24" t="s">
        <v>97</v>
      </c>
      <c r="J47" s="24" t="s">
        <v>78</v>
      </c>
      <c r="K47" s="27" t="s">
        <v>71</v>
      </c>
      <c r="L47" s="24"/>
      <c r="M47" s="24"/>
      <c r="N47" s="22">
        <v>22</v>
      </c>
      <c r="O47" s="22">
        <v>19</v>
      </c>
      <c r="P47" s="22">
        <v>0</v>
      </c>
      <c r="Q47" s="22">
        <v>0</v>
      </c>
      <c r="R47" s="22">
        <v>0</v>
      </c>
      <c r="S47" s="22">
        <v>1</v>
      </c>
      <c r="T47" s="22">
        <v>0</v>
      </c>
      <c r="U47" s="22">
        <f t="shared" si="0"/>
        <v>0</v>
      </c>
      <c r="V47" s="22">
        <f t="shared" si="1"/>
        <v>19</v>
      </c>
      <c r="W47" s="22">
        <f t="shared" si="2"/>
        <v>18</v>
      </c>
      <c r="X47" s="22">
        <v>7.75</v>
      </c>
      <c r="Y47" s="22">
        <v>0</v>
      </c>
      <c r="Z47" s="28">
        <f t="shared" si="3"/>
        <v>1</v>
      </c>
      <c r="AA47" s="22">
        <f t="shared" si="4"/>
        <v>5</v>
      </c>
      <c r="AB47" s="29">
        <f t="shared" si="5"/>
        <v>0.1</v>
      </c>
      <c r="AC47" s="22">
        <f t="shared" si="6"/>
        <v>0</v>
      </c>
      <c r="AD47" s="28">
        <f t="shared" si="7"/>
        <v>1</v>
      </c>
      <c r="AE47" s="22">
        <f t="shared" si="8"/>
        <v>5</v>
      </c>
      <c r="AF47" s="29">
        <f t="shared" si="9"/>
        <v>0.15</v>
      </c>
      <c r="AG47" s="22">
        <f t="shared" si="10"/>
        <v>8370</v>
      </c>
      <c r="AH47" s="30">
        <v>8704.2833333333328</v>
      </c>
      <c r="AI47" s="31">
        <f t="shared" si="11"/>
        <v>1.0399382716049381</v>
      </c>
      <c r="AJ47" s="22">
        <f t="shared" si="12"/>
        <v>4</v>
      </c>
      <c r="AK47" s="29">
        <f t="shared" si="13"/>
        <v>0.08</v>
      </c>
      <c r="AL47" s="32">
        <v>300</v>
      </c>
      <c r="AM47" s="33">
        <v>303.97239648682557</v>
      </c>
      <c r="AN47" s="32">
        <f t="shared" si="14"/>
        <v>1</v>
      </c>
      <c r="AO47" s="29">
        <f t="shared" si="15"/>
        <v>0.03</v>
      </c>
      <c r="AP47" s="34">
        <v>95</v>
      </c>
      <c r="AQ47" s="34">
        <v>100</v>
      </c>
      <c r="AR47" s="32">
        <f t="shared" si="16"/>
        <v>5</v>
      </c>
      <c r="AS47" s="29">
        <f t="shared" si="17"/>
        <v>0.1</v>
      </c>
      <c r="AT47" s="35">
        <v>0.92</v>
      </c>
      <c r="AU47" s="35">
        <v>0.90434782608695641</v>
      </c>
      <c r="AV47" s="32">
        <f t="shared" si="18"/>
        <v>1</v>
      </c>
      <c r="AW47" s="29">
        <f t="shared" si="19"/>
        <v>0.02</v>
      </c>
      <c r="AX47" s="34">
        <v>90</v>
      </c>
      <c r="AY47" s="34">
        <v>100</v>
      </c>
      <c r="AZ47" s="32">
        <f t="shared" si="20"/>
        <v>5</v>
      </c>
      <c r="BA47" s="29">
        <f t="shared" si="21"/>
        <v>0.08</v>
      </c>
      <c r="BB47" s="28">
        <v>0.85</v>
      </c>
      <c r="BC47" s="28">
        <v>0.8571428571428571</v>
      </c>
      <c r="BD47" s="36" t="s">
        <v>72</v>
      </c>
      <c r="BE47" s="32">
        <f t="shared" si="22"/>
        <v>5</v>
      </c>
      <c r="BF47" s="29">
        <f t="shared" si="23"/>
        <v>0.06</v>
      </c>
      <c r="BG47" s="28">
        <v>0.4</v>
      </c>
      <c r="BH47" s="28">
        <v>0.56521739130434778</v>
      </c>
      <c r="BI47" s="32">
        <f t="shared" si="24"/>
        <v>5</v>
      </c>
      <c r="BJ47" s="29">
        <f t="shared" si="25"/>
        <v>0.06</v>
      </c>
      <c r="BK47" s="37">
        <v>0.95</v>
      </c>
      <c r="BL47" s="38">
        <v>0.97031039136302299</v>
      </c>
      <c r="BM47" s="32">
        <f t="shared" si="26"/>
        <v>5</v>
      </c>
      <c r="BN47" s="29">
        <f t="shared" si="27"/>
        <v>0.05</v>
      </c>
      <c r="BO47" s="39">
        <f>VLOOKUP(B47,[1]Sheet1!$B$2:$D$214,3,0)</f>
        <v>2</v>
      </c>
      <c r="BP47" s="32">
        <f t="shared" si="28"/>
        <v>5</v>
      </c>
      <c r="BQ47" s="29">
        <f t="shared" si="29"/>
        <v>0.05</v>
      </c>
      <c r="BR47" s="29">
        <f t="shared" si="30"/>
        <v>0.36</v>
      </c>
      <c r="BS47" s="29">
        <f t="shared" si="31"/>
        <v>0.32</v>
      </c>
      <c r="BT47" s="29">
        <f t="shared" si="32"/>
        <v>0.1</v>
      </c>
      <c r="BU47" s="40">
        <f t="shared" si="33"/>
        <v>0.77999999999999992</v>
      </c>
      <c r="BV47" s="41" t="str">
        <f t="shared" si="34"/>
        <v>TERIMA</v>
      </c>
      <c r="BW47" s="42">
        <f t="shared" si="35"/>
        <v>670000</v>
      </c>
      <c r="BX47" s="43">
        <f t="shared" si="36"/>
        <v>214400</v>
      </c>
      <c r="BY47" s="44"/>
      <c r="BZ47" s="44"/>
      <c r="CA47" s="44"/>
      <c r="CB47" s="43">
        <f t="shared" si="37"/>
        <v>241200</v>
      </c>
      <c r="CC47" s="43">
        <f t="shared" si="38"/>
        <v>214400</v>
      </c>
      <c r="CD47" s="43">
        <f t="shared" si="39"/>
        <v>67000</v>
      </c>
      <c r="CE47" s="36">
        <f t="shared" si="40"/>
        <v>0</v>
      </c>
      <c r="CF47" s="24">
        <f t="shared" si="41"/>
        <v>0</v>
      </c>
      <c r="CG47" s="24">
        <f t="shared" si="42"/>
        <v>0</v>
      </c>
      <c r="CH47" s="24">
        <f t="shared" si="43"/>
        <v>0</v>
      </c>
      <c r="CI47" s="24">
        <f t="shared" si="44"/>
        <v>0</v>
      </c>
      <c r="CJ47" s="24">
        <f t="shared" si="45"/>
        <v>0</v>
      </c>
      <c r="CK47" s="24">
        <f t="shared" si="46"/>
        <v>0</v>
      </c>
      <c r="CL47" s="24">
        <f t="shared" si="47"/>
        <v>0</v>
      </c>
      <c r="CM47" s="24">
        <f t="shared" si="48"/>
        <v>1</v>
      </c>
      <c r="CN47" s="45">
        <f t="shared" si="49"/>
        <v>522600</v>
      </c>
      <c r="CO47" s="47"/>
    </row>
    <row r="48" spans="1:93" s="48" customFormat="1">
      <c r="A48" s="22">
        <v>38</v>
      </c>
      <c r="B48" s="53" t="s">
        <v>132</v>
      </c>
      <c r="C48" s="24">
        <v>166733</v>
      </c>
      <c r="D48" s="25">
        <v>44333</v>
      </c>
      <c r="E48" s="25">
        <v>44636</v>
      </c>
      <c r="F48" s="26">
        <v>20.8</v>
      </c>
      <c r="G48" s="24" t="s">
        <v>76</v>
      </c>
      <c r="H48" s="50" t="s">
        <v>59</v>
      </c>
      <c r="I48" s="24" t="s">
        <v>89</v>
      </c>
      <c r="J48" s="24" t="s">
        <v>78</v>
      </c>
      <c r="K48" s="27" t="s">
        <v>71</v>
      </c>
      <c r="L48" s="24"/>
      <c r="M48" s="24"/>
      <c r="N48" s="22">
        <v>22</v>
      </c>
      <c r="O48" s="22">
        <v>19</v>
      </c>
      <c r="P48" s="22">
        <v>0</v>
      </c>
      <c r="Q48" s="22">
        <v>0</v>
      </c>
      <c r="R48" s="22">
        <v>0</v>
      </c>
      <c r="S48" s="22">
        <v>1</v>
      </c>
      <c r="T48" s="22">
        <v>0</v>
      </c>
      <c r="U48" s="22">
        <f t="shared" si="0"/>
        <v>0</v>
      </c>
      <c r="V48" s="22">
        <f t="shared" si="1"/>
        <v>19</v>
      </c>
      <c r="W48" s="22">
        <f t="shared" si="2"/>
        <v>18</v>
      </c>
      <c r="X48" s="22">
        <v>7.75</v>
      </c>
      <c r="Y48" s="22">
        <v>0</v>
      </c>
      <c r="Z48" s="28">
        <f t="shared" si="3"/>
        <v>1</v>
      </c>
      <c r="AA48" s="22">
        <f t="shared" si="4"/>
        <v>5</v>
      </c>
      <c r="AB48" s="29">
        <f t="shared" si="5"/>
        <v>0.1</v>
      </c>
      <c r="AC48" s="22">
        <f t="shared" si="6"/>
        <v>0</v>
      </c>
      <c r="AD48" s="28">
        <f t="shared" si="7"/>
        <v>1</v>
      </c>
      <c r="AE48" s="22">
        <f t="shared" si="8"/>
        <v>5</v>
      </c>
      <c r="AF48" s="29">
        <f t="shared" si="9"/>
        <v>0.15</v>
      </c>
      <c r="AG48" s="22">
        <f t="shared" si="10"/>
        <v>8370</v>
      </c>
      <c r="AH48" s="30">
        <v>8722.0666666666675</v>
      </c>
      <c r="AI48" s="31">
        <f t="shared" si="11"/>
        <v>1.0420629231381922</v>
      </c>
      <c r="AJ48" s="22">
        <f t="shared" si="12"/>
        <v>4</v>
      </c>
      <c r="AK48" s="29">
        <f t="shared" si="13"/>
        <v>0.08</v>
      </c>
      <c r="AL48" s="32">
        <v>300</v>
      </c>
      <c r="AM48" s="33">
        <v>294.16701607267646</v>
      </c>
      <c r="AN48" s="32">
        <f t="shared" si="14"/>
        <v>5</v>
      </c>
      <c r="AO48" s="29">
        <f t="shared" si="15"/>
        <v>0.15</v>
      </c>
      <c r="AP48" s="34">
        <v>95</v>
      </c>
      <c r="AQ48" s="34">
        <v>100</v>
      </c>
      <c r="AR48" s="32">
        <f t="shared" si="16"/>
        <v>5</v>
      </c>
      <c r="AS48" s="29">
        <f t="shared" si="17"/>
        <v>0.1</v>
      </c>
      <c r="AT48" s="35">
        <v>0.92</v>
      </c>
      <c r="AU48" s="35">
        <v>0.95</v>
      </c>
      <c r="AV48" s="32">
        <f t="shared" si="18"/>
        <v>5</v>
      </c>
      <c r="AW48" s="29">
        <f t="shared" si="19"/>
        <v>0.1</v>
      </c>
      <c r="AX48" s="34">
        <v>90</v>
      </c>
      <c r="AY48" s="34">
        <v>100</v>
      </c>
      <c r="AZ48" s="32">
        <f t="shared" si="20"/>
        <v>5</v>
      </c>
      <c r="BA48" s="29">
        <f t="shared" si="21"/>
        <v>0.08</v>
      </c>
      <c r="BB48" s="28">
        <v>0.85</v>
      </c>
      <c r="BC48" s="28">
        <v>0.84444444444444444</v>
      </c>
      <c r="BD48" s="36" t="s">
        <v>72</v>
      </c>
      <c r="BE48" s="32">
        <f t="shared" si="22"/>
        <v>1</v>
      </c>
      <c r="BF48" s="29">
        <f t="shared" si="23"/>
        <v>1.2E-2</v>
      </c>
      <c r="BG48" s="28">
        <v>0.4</v>
      </c>
      <c r="BH48" s="28">
        <v>0.78846153846153844</v>
      </c>
      <c r="BI48" s="32">
        <f t="shared" si="24"/>
        <v>5</v>
      </c>
      <c r="BJ48" s="29">
        <f t="shared" si="25"/>
        <v>0.06</v>
      </c>
      <c r="BK48" s="37">
        <v>0.95</v>
      </c>
      <c r="BL48" s="38">
        <v>0.98546289211935734</v>
      </c>
      <c r="BM48" s="32">
        <f t="shared" si="26"/>
        <v>5</v>
      </c>
      <c r="BN48" s="29">
        <f t="shared" si="27"/>
        <v>0.05</v>
      </c>
      <c r="BO48" s="39">
        <f>VLOOKUP(B48,[1]Sheet1!$B$2:$D$214,3,0)</f>
        <v>2</v>
      </c>
      <c r="BP48" s="32">
        <f t="shared" si="28"/>
        <v>5</v>
      </c>
      <c r="BQ48" s="29">
        <f t="shared" si="29"/>
        <v>0.05</v>
      </c>
      <c r="BR48" s="29">
        <f t="shared" si="30"/>
        <v>0.48</v>
      </c>
      <c r="BS48" s="29">
        <f t="shared" si="31"/>
        <v>0.35199999999999998</v>
      </c>
      <c r="BT48" s="29">
        <f t="shared" si="32"/>
        <v>0.1</v>
      </c>
      <c r="BU48" s="40">
        <f t="shared" si="33"/>
        <v>0.93199999999999994</v>
      </c>
      <c r="BV48" s="41" t="str">
        <f t="shared" si="34"/>
        <v>GUGUR</v>
      </c>
      <c r="BW48" s="42">
        <f t="shared" si="35"/>
        <v>0</v>
      </c>
      <c r="BX48" s="43">
        <f t="shared" si="36"/>
        <v>0</v>
      </c>
      <c r="BY48" s="44"/>
      <c r="BZ48" s="44"/>
      <c r="CA48" s="44" t="s">
        <v>133</v>
      </c>
      <c r="CB48" s="43">
        <f t="shared" si="37"/>
        <v>0</v>
      </c>
      <c r="CC48" s="43">
        <f t="shared" si="38"/>
        <v>0</v>
      </c>
      <c r="CD48" s="43">
        <f t="shared" si="39"/>
        <v>0</v>
      </c>
      <c r="CE48" s="36">
        <f t="shared" si="40"/>
        <v>0</v>
      </c>
      <c r="CF48" s="24">
        <f t="shared" si="41"/>
        <v>0</v>
      </c>
      <c r="CG48" s="24">
        <f t="shared" si="42"/>
        <v>0</v>
      </c>
      <c r="CH48" s="24">
        <f t="shared" si="43"/>
        <v>0</v>
      </c>
      <c r="CI48" s="24">
        <f t="shared" si="44"/>
        <v>0</v>
      </c>
      <c r="CJ48" s="24">
        <f t="shared" si="45"/>
        <v>0</v>
      </c>
      <c r="CK48" s="24">
        <f t="shared" si="46"/>
        <v>0</v>
      </c>
      <c r="CL48" s="24">
        <f t="shared" si="47"/>
        <v>0</v>
      </c>
      <c r="CM48" s="24">
        <f t="shared" si="48"/>
        <v>1</v>
      </c>
      <c r="CN48" s="45">
        <f t="shared" si="49"/>
        <v>0</v>
      </c>
      <c r="CO48" s="47"/>
    </row>
    <row r="49" spans="1:93" s="48" customFormat="1">
      <c r="A49" s="22">
        <v>39</v>
      </c>
      <c r="B49" s="57" t="s">
        <v>134</v>
      </c>
      <c r="C49" s="24">
        <v>168488</v>
      </c>
      <c r="D49" s="25">
        <v>44354</v>
      </c>
      <c r="E49" s="25">
        <v>44657</v>
      </c>
      <c r="F49" s="26">
        <v>20.133333333333333</v>
      </c>
      <c r="G49" s="24" t="s">
        <v>76</v>
      </c>
      <c r="H49" s="50" t="s">
        <v>58</v>
      </c>
      <c r="I49" s="24" t="s">
        <v>135</v>
      </c>
      <c r="J49" s="24" t="s">
        <v>78</v>
      </c>
      <c r="K49" s="27" t="s">
        <v>71</v>
      </c>
      <c r="L49" s="24"/>
      <c r="M49" s="24"/>
      <c r="N49" s="22">
        <v>22</v>
      </c>
      <c r="O49" s="22">
        <v>19</v>
      </c>
      <c r="P49" s="22">
        <v>1</v>
      </c>
      <c r="Q49" s="22">
        <v>5</v>
      </c>
      <c r="R49" s="22">
        <v>0</v>
      </c>
      <c r="S49" s="22">
        <v>1</v>
      </c>
      <c r="T49" s="22">
        <v>0</v>
      </c>
      <c r="U49" s="22">
        <f t="shared" si="0"/>
        <v>6</v>
      </c>
      <c r="V49" s="22">
        <f t="shared" si="1"/>
        <v>13</v>
      </c>
      <c r="W49" s="22">
        <f t="shared" si="2"/>
        <v>18</v>
      </c>
      <c r="X49" s="22">
        <v>7.75</v>
      </c>
      <c r="Y49" s="22">
        <v>0</v>
      </c>
      <c r="Z49" s="28">
        <f t="shared" si="3"/>
        <v>1</v>
      </c>
      <c r="AA49" s="22">
        <f t="shared" si="4"/>
        <v>0</v>
      </c>
      <c r="AB49" s="29">
        <f t="shared" si="5"/>
        <v>0</v>
      </c>
      <c r="AC49" s="22">
        <f t="shared" si="6"/>
        <v>6</v>
      </c>
      <c r="AD49" s="28">
        <f t="shared" si="7"/>
        <v>0.53846153846153844</v>
      </c>
      <c r="AE49" s="22">
        <f t="shared" si="8"/>
        <v>0</v>
      </c>
      <c r="AF49" s="29">
        <f t="shared" si="9"/>
        <v>0</v>
      </c>
      <c r="AG49" s="22">
        <f t="shared" si="10"/>
        <v>8370</v>
      </c>
      <c r="AH49" s="30">
        <v>5821.9833333333336</v>
      </c>
      <c r="AI49" s="31">
        <f t="shared" si="11"/>
        <v>0.69557745917960978</v>
      </c>
      <c r="AJ49" s="22">
        <f t="shared" si="12"/>
        <v>1</v>
      </c>
      <c r="AK49" s="29">
        <f t="shared" si="13"/>
        <v>0.02</v>
      </c>
      <c r="AL49" s="32">
        <v>300</v>
      </c>
      <c r="AM49" s="33">
        <v>269.6388595564942</v>
      </c>
      <c r="AN49" s="32">
        <f t="shared" si="14"/>
        <v>5</v>
      </c>
      <c r="AO49" s="29">
        <f t="shared" si="15"/>
        <v>0.15</v>
      </c>
      <c r="AP49" s="34">
        <v>95</v>
      </c>
      <c r="AQ49" s="34">
        <v>95.833333333333329</v>
      </c>
      <c r="AR49" s="32">
        <f t="shared" si="16"/>
        <v>5</v>
      </c>
      <c r="AS49" s="29">
        <f t="shared" si="17"/>
        <v>0.1</v>
      </c>
      <c r="AT49" s="35">
        <v>0.92</v>
      </c>
      <c r="AU49" s="35">
        <v>0.81818181818181812</v>
      </c>
      <c r="AV49" s="32">
        <f t="shared" si="18"/>
        <v>1</v>
      </c>
      <c r="AW49" s="29">
        <f t="shared" si="19"/>
        <v>0.02</v>
      </c>
      <c r="AX49" s="34">
        <v>90</v>
      </c>
      <c r="AY49" s="34">
        <v>100</v>
      </c>
      <c r="AZ49" s="32">
        <f t="shared" si="20"/>
        <v>5</v>
      </c>
      <c r="BA49" s="29">
        <f t="shared" si="21"/>
        <v>0.08</v>
      </c>
      <c r="BB49" s="28">
        <v>0.85</v>
      </c>
      <c r="BC49" s="28">
        <v>0.66666666666666663</v>
      </c>
      <c r="BD49" s="36" t="s">
        <v>72</v>
      </c>
      <c r="BE49" s="32">
        <f t="shared" si="22"/>
        <v>1</v>
      </c>
      <c r="BF49" s="29">
        <f t="shared" si="23"/>
        <v>1.2E-2</v>
      </c>
      <c r="BG49" s="28">
        <v>0.4</v>
      </c>
      <c r="BH49" s="28">
        <v>0.54545454545454541</v>
      </c>
      <c r="BI49" s="32">
        <f t="shared" si="24"/>
        <v>5</v>
      </c>
      <c r="BJ49" s="29">
        <f t="shared" si="25"/>
        <v>0.06</v>
      </c>
      <c r="BK49" s="37">
        <v>0.95</v>
      </c>
      <c r="BL49" s="38">
        <v>0.97571277719112992</v>
      </c>
      <c r="BM49" s="32">
        <f t="shared" si="26"/>
        <v>5</v>
      </c>
      <c r="BN49" s="29">
        <f t="shared" si="27"/>
        <v>0.05</v>
      </c>
      <c r="BO49" s="39">
        <f>VLOOKUP(B49,[1]Sheet1!$B$2:$D$214,3,0)</f>
        <v>2</v>
      </c>
      <c r="BP49" s="32">
        <f t="shared" si="28"/>
        <v>5</v>
      </c>
      <c r="BQ49" s="29">
        <f t="shared" si="29"/>
        <v>0.05</v>
      </c>
      <c r="BR49" s="29">
        <f t="shared" si="30"/>
        <v>0.16999999999999998</v>
      </c>
      <c r="BS49" s="29">
        <f t="shared" si="31"/>
        <v>0.27200000000000002</v>
      </c>
      <c r="BT49" s="29">
        <f t="shared" si="32"/>
        <v>0.1</v>
      </c>
      <c r="BU49" s="40">
        <f t="shared" si="33"/>
        <v>0.54200000000000004</v>
      </c>
      <c r="BV49" s="41" t="str">
        <f t="shared" si="34"/>
        <v>TERIMA</v>
      </c>
      <c r="BW49" s="42">
        <f t="shared" si="35"/>
        <v>670000</v>
      </c>
      <c r="BX49" s="43">
        <f t="shared" si="36"/>
        <v>182240</v>
      </c>
      <c r="BY49" s="44"/>
      <c r="BZ49" s="44"/>
      <c r="CA49" s="44"/>
      <c r="CB49" s="43">
        <f t="shared" si="37"/>
        <v>113899.99999999999</v>
      </c>
      <c r="CC49" s="43">
        <f t="shared" si="38"/>
        <v>182240</v>
      </c>
      <c r="CD49" s="43">
        <f t="shared" si="39"/>
        <v>67000</v>
      </c>
      <c r="CE49" s="36">
        <f t="shared" si="40"/>
        <v>0</v>
      </c>
      <c r="CF49" s="24">
        <f t="shared" si="41"/>
        <v>0</v>
      </c>
      <c r="CG49" s="24">
        <f t="shared" si="42"/>
        <v>0</v>
      </c>
      <c r="CH49" s="24">
        <f t="shared" si="43"/>
        <v>0</v>
      </c>
      <c r="CI49" s="24">
        <f t="shared" si="44"/>
        <v>0</v>
      </c>
      <c r="CJ49" s="24">
        <f t="shared" si="45"/>
        <v>0</v>
      </c>
      <c r="CK49" s="24">
        <f t="shared" si="46"/>
        <v>0</v>
      </c>
      <c r="CL49" s="24">
        <f t="shared" si="47"/>
        <v>1</v>
      </c>
      <c r="CM49" s="24">
        <f t="shared" si="48"/>
        <v>0</v>
      </c>
      <c r="CN49" s="45">
        <f t="shared" si="49"/>
        <v>363140</v>
      </c>
      <c r="CO49" s="47"/>
    </row>
    <row r="50" spans="1:93" s="48" customFormat="1">
      <c r="A50" s="22">
        <v>40</v>
      </c>
      <c r="B50" s="55" t="s">
        <v>136</v>
      </c>
      <c r="C50" s="24">
        <v>160829</v>
      </c>
      <c r="D50" s="25">
        <v>44328</v>
      </c>
      <c r="E50" s="25">
        <v>44692</v>
      </c>
      <c r="F50" s="26">
        <v>27.133333333333333</v>
      </c>
      <c r="G50" s="24" t="s">
        <v>76</v>
      </c>
      <c r="H50" s="50" t="s">
        <v>59</v>
      </c>
      <c r="I50" s="24" t="s">
        <v>108</v>
      </c>
      <c r="J50" s="24" t="s">
        <v>70</v>
      </c>
      <c r="K50" s="27" t="s">
        <v>71</v>
      </c>
      <c r="L50" s="24"/>
      <c r="M50" s="24"/>
      <c r="N50" s="22">
        <v>22</v>
      </c>
      <c r="O50" s="22">
        <v>19</v>
      </c>
      <c r="P50" s="22">
        <v>0</v>
      </c>
      <c r="Q50" s="22">
        <v>0</v>
      </c>
      <c r="R50" s="22">
        <v>0</v>
      </c>
      <c r="S50" s="22">
        <v>1</v>
      </c>
      <c r="T50" s="22">
        <v>0</v>
      </c>
      <c r="U50" s="22">
        <f t="shared" si="0"/>
        <v>0</v>
      </c>
      <c r="V50" s="22">
        <f t="shared" si="1"/>
        <v>19</v>
      </c>
      <c r="W50" s="22">
        <f t="shared" si="2"/>
        <v>18</v>
      </c>
      <c r="X50" s="22">
        <v>7.75</v>
      </c>
      <c r="Y50" s="22">
        <v>0</v>
      </c>
      <c r="Z50" s="28">
        <f t="shared" si="3"/>
        <v>1</v>
      </c>
      <c r="AA50" s="22">
        <f t="shared" si="4"/>
        <v>5</v>
      </c>
      <c r="AB50" s="29">
        <f t="shared" si="5"/>
        <v>0.1</v>
      </c>
      <c r="AC50" s="22">
        <f t="shared" si="6"/>
        <v>0</v>
      </c>
      <c r="AD50" s="28">
        <f t="shared" si="7"/>
        <v>1</v>
      </c>
      <c r="AE50" s="22">
        <f t="shared" si="8"/>
        <v>5</v>
      </c>
      <c r="AF50" s="29">
        <f t="shared" si="9"/>
        <v>0.15</v>
      </c>
      <c r="AG50" s="22">
        <f t="shared" si="10"/>
        <v>8370</v>
      </c>
      <c r="AH50" s="30">
        <v>9330.4666666666672</v>
      </c>
      <c r="AI50" s="31">
        <f t="shared" si="11"/>
        <v>1.1147510951812027</v>
      </c>
      <c r="AJ50" s="22">
        <f t="shared" si="12"/>
        <v>5</v>
      </c>
      <c r="AK50" s="29">
        <f t="shared" si="13"/>
        <v>0.1</v>
      </c>
      <c r="AL50" s="32">
        <v>300</v>
      </c>
      <c r="AM50" s="33">
        <v>288.63625000000002</v>
      </c>
      <c r="AN50" s="32">
        <f t="shared" si="14"/>
        <v>5</v>
      </c>
      <c r="AO50" s="29">
        <f t="shared" si="15"/>
        <v>0.15</v>
      </c>
      <c r="AP50" s="34">
        <v>95</v>
      </c>
      <c r="AQ50" s="34">
        <v>100</v>
      </c>
      <c r="AR50" s="32">
        <f t="shared" si="16"/>
        <v>5</v>
      </c>
      <c r="AS50" s="29">
        <f t="shared" si="17"/>
        <v>0.1</v>
      </c>
      <c r="AT50" s="35">
        <v>0.92</v>
      </c>
      <c r="AU50" s="35">
        <v>0.97692307692307701</v>
      </c>
      <c r="AV50" s="32">
        <f t="shared" si="18"/>
        <v>5</v>
      </c>
      <c r="AW50" s="29">
        <f t="shared" si="19"/>
        <v>0.1</v>
      </c>
      <c r="AX50" s="34">
        <v>90</v>
      </c>
      <c r="AY50" s="34">
        <v>100</v>
      </c>
      <c r="AZ50" s="32">
        <f t="shared" si="20"/>
        <v>5</v>
      </c>
      <c r="BA50" s="29">
        <f t="shared" si="21"/>
        <v>0.08</v>
      </c>
      <c r="BB50" s="28">
        <v>0.85</v>
      </c>
      <c r="BC50" s="28">
        <v>0.95652173913043481</v>
      </c>
      <c r="BD50" s="36" t="s">
        <v>72</v>
      </c>
      <c r="BE50" s="32">
        <f t="shared" si="22"/>
        <v>5</v>
      </c>
      <c r="BF50" s="29">
        <f t="shared" si="23"/>
        <v>0.06</v>
      </c>
      <c r="BG50" s="28">
        <v>0.4</v>
      </c>
      <c r="BH50" s="28">
        <v>0.80769230769230771</v>
      </c>
      <c r="BI50" s="32">
        <f t="shared" si="24"/>
        <v>5</v>
      </c>
      <c r="BJ50" s="29">
        <f t="shared" si="25"/>
        <v>0.06</v>
      </c>
      <c r="BK50" s="37">
        <v>0.95</v>
      </c>
      <c r="BL50" s="38">
        <v>0.97751322751322756</v>
      </c>
      <c r="BM50" s="32">
        <f t="shared" si="26"/>
        <v>5</v>
      </c>
      <c r="BN50" s="29">
        <f t="shared" si="27"/>
        <v>0.05</v>
      </c>
      <c r="BO50" s="39">
        <f>VLOOKUP(B50,[1]Sheet1!$B$2:$D$214,3,0)</f>
        <v>2</v>
      </c>
      <c r="BP50" s="32">
        <f t="shared" si="28"/>
        <v>5</v>
      </c>
      <c r="BQ50" s="29">
        <f t="shared" si="29"/>
        <v>0.05</v>
      </c>
      <c r="BR50" s="29">
        <f t="shared" si="30"/>
        <v>0.5</v>
      </c>
      <c r="BS50" s="29">
        <f t="shared" si="31"/>
        <v>0.4</v>
      </c>
      <c r="BT50" s="29">
        <f t="shared" si="32"/>
        <v>0.1</v>
      </c>
      <c r="BU50" s="40">
        <f t="shared" si="33"/>
        <v>1</v>
      </c>
      <c r="BV50" s="41" t="str">
        <f t="shared" si="34"/>
        <v>TERIMA</v>
      </c>
      <c r="BW50" s="42">
        <f t="shared" si="35"/>
        <v>670000</v>
      </c>
      <c r="BX50" s="43">
        <f t="shared" si="36"/>
        <v>268000</v>
      </c>
      <c r="BY50" s="44"/>
      <c r="BZ50" s="44"/>
      <c r="CA50" s="44"/>
      <c r="CB50" s="43">
        <f t="shared" si="37"/>
        <v>335000</v>
      </c>
      <c r="CC50" s="43">
        <f t="shared" si="38"/>
        <v>268000</v>
      </c>
      <c r="CD50" s="43">
        <f t="shared" si="39"/>
        <v>67000</v>
      </c>
      <c r="CE50" s="36">
        <f t="shared" si="40"/>
        <v>200000</v>
      </c>
      <c r="CF50" s="24">
        <f t="shared" si="41"/>
        <v>0</v>
      </c>
      <c r="CG50" s="24">
        <f t="shared" si="42"/>
        <v>0</v>
      </c>
      <c r="CH50" s="24">
        <f t="shared" si="43"/>
        <v>0</v>
      </c>
      <c r="CI50" s="24">
        <f t="shared" si="44"/>
        <v>0</v>
      </c>
      <c r="CJ50" s="24">
        <f t="shared" si="45"/>
        <v>0</v>
      </c>
      <c r="CK50" s="24">
        <f t="shared" si="46"/>
        <v>0</v>
      </c>
      <c r="CL50" s="24">
        <f t="shared" si="47"/>
        <v>0</v>
      </c>
      <c r="CM50" s="24">
        <f t="shared" si="48"/>
        <v>1</v>
      </c>
      <c r="CN50" s="45">
        <f t="shared" si="49"/>
        <v>870000</v>
      </c>
      <c r="CO50" s="47"/>
    </row>
    <row r="51" spans="1:93" s="48" customFormat="1">
      <c r="A51" s="22">
        <v>41</v>
      </c>
      <c r="B51" s="57" t="s">
        <v>137</v>
      </c>
      <c r="C51" s="24">
        <v>170012</v>
      </c>
      <c r="D51" s="25">
        <v>44254</v>
      </c>
      <c r="E51" s="25">
        <v>44618</v>
      </c>
      <c r="F51" s="26">
        <v>17.366666666666667</v>
      </c>
      <c r="G51" s="24" t="s">
        <v>76</v>
      </c>
      <c r="H51" s="50" t="s">
        <v>58</v>
      </c>
      <c r="I51" s="24" t="s">
        <v>82</v>
      </c>
      <c r="J51" s="24" t="s">
        <v>70</v>
      </c>
      <c r="K51" s="27" t="s">
        <v>71</v>
      </c>
      <c r="L51" s="24"/>
      <c r="M51" s="24"/>
      <c r="N51" s="22">
        <v>22</v>
      </c>
      <c r="O51" s="22">
        <v>19</v>
      </c>
      <c r="P51" s="22">
        <v>0</v>
      </c>
      <c r="Q51" s="22">
        <v>0</v>
      </c>
      <c r="R51" s="22">
        <v>0</v>
      </c>
      <c r="S51" s="22">
        <v>1</v>
      </c>
      <c r="T51" s="22">
        <v>0</v>
      </c>
      <c r="U51" s="22">
        <f t="shared" si="0"/>
        <v>0</v>
      </c>
      <c r="V51" s="22">
        <f t="shared" si="1"/>
        <v>19</v>
      </c>
      <c r="W51" s="22">
        <f t="shared" si="2"/>
        <v>18</v>
      </c>
      <c r="X51" s="22">
        <v>7.75</v>
      </c>
      <c r="Y51" s="22">
        <v>0</v>
      </c>
      <c r="Z51" s="28">
        <f t="shared" si="3"/>
        <v>1</v>
      </c>
      <c r="AA51" s="22">
        <f t="shared" si="4"/>
        <v>5</v>
      </c>
      <c r="AB51" s="29">
        <f t="shared" si="5"/>
        <v>0.1</v>
      </c>
      <c r="AC51" s="22">
        <f t="shared" si="6"/>
        <v>0</v>
      </c>
      <c r="AD51" s="28">
        <f t="shared" si="7"/>
        <v>1</v>
      </c>
      <c r="AE51" s="22">
        <f t="shared" si="8"/>
        <v>5</v>
      </c>
      <c r="AF51" s="29">
        <f t="shared" si="9"/>
        <v>0.15</v>
      </c>
      <c r="AG51" s="22">
        <f t="shared" si="10"/>
        <v>8370</v>
      </c>
      <c r="AH51" s="30">
        <v>8834.1833333333325</v>
      </c>
      <c r="AI51" s="31">
        <f t="shared" si="11"/>
        <v>1.0554579848665868</v>
      </c>
      <c r="AJ51" s="22">
        <f t="shared" si="12"/>
        <v>5</v>
      </c>
      <c r="AK51" s="29">
        <f t="shared" si="13"/>
        <v>0.1</v>
      </c>
      <c r="AL51" s="32">
        <v>300</v>
      </c>
      <c r="AM51" s="33">
        <v>245.46335245379223</v>
      </c>
      <c r="AN51" s="32">
        <f t="shared" si="14"/>
        <v>5</v>
      </c>
      <c r="AO51" s="29">
        <f t="shared" si="15"/>
        <v>0.15</v>
      </c>
      <c r="AP51" s="34">
        <v>95</v>
      </c>
      <c r="AQ51" s="34">
        <v>100</v>
      </c>
      <c r="AR51" s="32">
        <f t="shared" si="16"/>
        <v>5</v>
      </c>
      <c r="AS51" s="29">
        <f t="shared" si="17"/>
        <v>0.1</v>
      </c>
      <c r="AT51" s="35">
        <v>0.92</v>
      </c>
      <c r="AU51" s="35">
        <v>0.89523809523809528</v>
      </c>
      <c r="AV51" s="32">
        <f t="shared" si="18"/>
        <v>1</v>
      </c>
      <c r="AW51" s="29">
        <f t="shared" si="19"/>
        <v>0.02</v>
      </c>
      <c r="AX51" s="34">
        <v>90</v>
      </c>
      <c r="AY51" s="34">
        <v>100</v>
      </c>
      <c r="AZ51" s="32">
        <f t="shared" si="20"/>
        <v>5</v>
      </c>
      <c r="BA51" s="29">
        <f t="shared" si="21"/>
        <v>0.08</v>
      </c>
      <c r="BB51" s="28">
        <v>0.85</v>
      </c>
      <c r="BC51" s="28">
        <v>0.75</v>
      </c>
      <c r="BD51" s="36" t="s">
        <v>72</v>
      </c>
      <c r="BE51" s="32">
        <f t="shared" si="22"/>
        <v>1</v>
      </c>
      <c r="BF51" s="29">
        <f t="shared" si="23"/>
        <v>1.2E-2</v>
      </c>
      <c r="BG51" s="28">
        <v>0.4</v>
      </c>
      <c r="BH51" s="28">
        <v>0.5714285714285714</v>
      </c>
      <c r="BI51" s="32">
        <f t="shared" si="24"/>
        <v>5</v>
      </c>
      <c r="BJ51" s="29">
        <f t="shared" si="25"/>
        <v>0.06</v>
      </c>
      <c r="BK51" s="37">
        <v>0.95</v>
      </c>
      <c r="BL51" s="38">
        <v>0.98565573770491799</v>
      </c>
      <c r="BM51" s="32">
        <f t="shared" si="26"/>
        <v>5</v>
      </c>
      <c r="BN51" s="29">
        <f t="shared" si="27"/>
        <v>0.05</v>
      </c>
      <c r="BO51" s="39">
        <f>VLOOKUP(B51,[1]Sheet1!$B$2:$D$214,3,0)</f>
        <v>2</v>
      </c>
      <c r="BP51" s="32">
        <f t="shared" si="28"/>
        <v>5</v>
      </c>
      <c r="BQ51" s="29">
        <f t="shared" si="29"/>
        <v>0.05</v>
      </c>
      <c r="BR51" s="29">
        <f t="shared" si="30"/>
        <v>0.5</v>
      </c>
      <c r="BS51" s="29">
        <f t="shared" si="31"/>
        <v>0.27200000000000002</v>
      </c>
      <c r="BT51" s="29">
        <f t="shared" si="32"/>
        <v>0.1</v>
      </c>
      <c r="BU51" s="40">
        <f t="shared" si="33"/>
        <v>0.872</v>
      </c>
      <c r="BV51" s="41" t="str">
        <f t="shared" si="34"/>
        <v>TERIMA</v>
      </c>
      <c r="BW51" s="42">
        <f t="shared" si="35"/>
        <v>670000</v>
      </c>
      <c r="BX51" s="43">
        <f t="shared" si="36"/>
        <v>182240</v>
      </c>
      <c r="BY51" s="44"/>
      <c r="BZ51" s="44"/>
      <c r="CA51" s="44"/>
      <c r="CB51" s="43">
        <f t="shared" si="37"/>
        <v>335000</v>
      </c>
      <c r="CC51" s="43">
        <f t="shared" si="38"/>
        <v>182240</v>
      </c>
      <c r="CD51" s="43">
        <f t="shared" si="39"/>
        <v>67000</v>
      </c>
      <c r="CE51" s="36">
        <f t="shared" si="40"/>
        <v>0</v>
      </c>
      <c r="CF51" s="24">
        <f t="shared" si="41"/>
        <v>0</v>
      </c>
      <c r="CG51" s="24">
        <f t="shared" si="42"/>
        <v>0</v>
      </c>
      <c r="CH51" s="24">
        <f t="shared" si="43"/>
        <v>0</v>
      </c>
      <c r="CI51" s="24">
        <f t="shared" si="44"/>
        <v>0</v>
      </c>
      <c r="CJ51" s="24">
        <f t="shared" si="45"/>
        <v>0</v>
      </c>
      <c r="CK51" s="24">
        <f t="shared" si="46"/>
        <v>0</v>
      </c>
      <c r="CL51" s="24">
        <f t="shared" si="47"/>
        <v>1</v>
      </c>
      <c r="CM51" s="24">
        <f t="shared" si="48"/>
        <v>0</v>
      </c>
      <c r="CN51" s="45">
        <f t="shared" si="49"/>
        <v>584240</v>
      </c>
      <c r="CO51" s="47"/>
    </row>
    <row r="52" spans="1:93" s="48" customFormat="1">
      <c r="A52" s="22">
        <v>42</v>
      </c>
      <c r="B52" s="56" t="s">
        <v>138</v>
      </c>
      <c r="C52" s="24">
        <v>157006</v>
      </c>
      <c r="D52" s="25">
        <v>44497</v>
      </c>
      <c r="E52" s="25">
        <v>44861</v>
      </c>
      <c r="F52" s="26">
        <v>31.633333333333333</v>
      </c>
      <c r="G52" s="24" t="s">
        <v>68</v>
      </c>
      <c r="H52" s="50" t="s">
        <v>59</v>
      </c>
      <c r="I52" s="24" t="s">
        <v>130</v>
      </c>
      <c r="J52" s="24" t="s">
        <v>78</v>
      </c>
      <c r="K52" s="27" t="s">
        <v>71</v>
      </c>
      <c r="L52" s="24"/>
      <c r="M52" s="24"/>
      <c r="N52" s="22">
        <v>22</v>
      </c>
      <c r="O52" s="22">
        <v>21</v>
      </c>
      <c r="P52" s="22">
        <v>0</v>
      </c>
      <c r="Q52" s="22">
        <v>0</v>
      </c>
      <c r="R52" s="22">
        <v>0</v>
      </c>
      <c r="S52" s="22">
        <v>1</v>
      </c>
      <c r="T52" s="22">
        <v>0</v>
      </c>
      <c r="U52" s="22">
        <f t="shared" si="0"/>
        <v>0</v>
      </c>
      <c r="V52" s="22">
        <f t="shared" si="1"/>
        <v>21</v>
      </c>
      <c r="W52" s="22">
        <f t="shared" si="2"/>
        <v>20</v>
      </c>
      <c r="X52" s="22">
        <v>7.75</v>
      </c>
      <c r="Y52" s="22">
        <v>0</v>
      </c>
      <c r="Z52" s="28">
        <f t="shared" si="3"/>
        <v>1</v>
      </c>
      <c r="AA52" s="22">
        <f t="shared" si="4"/>
        <v>5</v>
      </c>
      <c r="AB52" s="29">
        <f t="shared" si="5"/>
        <v>0.1</v>
      </c>
      <c r="AC52" s="22">
        <f t="shared" si="6"/>
        <v>0</v>
      </c>
      <c r="AD52" s="28">
        <f t="shared" si="7"/>
        <v>1</v>
      </c>
      <c r="AE52" s="22">
        <f t="shared" si="8"/>
        <v>5</v>
      </c>
      <c r="AF52" s="29">
        <f t="shared" si="9"/>
        <v>0.15</v>
      </c>
      <c r="AG52" s="22">
        <f t="shared" si="10"/>
        <v>9300</v>
      </c>
      <c r="AH52" s="30">
        <v>10250.583333333334</v>
      </c>
      <c r="AI52" s="31">
        <f t="shared" si="11"/>
        <v>1.1022132616487457</v>
      </c>
      <c r="AJ52" s="22">
        <f t="shared" si="12"/>
        <v>5</v>
      </c>
      <c r="AK52" s="29">
        <f t="shared" si="13"/>
        <v>0.1</v>
      </c>
      <c r="AL52" s="32">
        <v>300</v>
      </c>
      <c r="AM52" s="33">
        <v>293.57870791628756</v>
      </c>
      <c r="AN52" s="32">
        <f t="shared" si="14"/>
        <v>5</v>
      </c>
      <c r="AO52" s="29">
        <f t="shared" si="15"/>
        <v>0.15</v>
      </c>
      <c r="AP52" s="34">
        <v>95</v>
      </c>
      <c r="AQ52" s="34">
        <v>98.888888888888886</v>
      </c>
      <c r="AR52" s="32">
        <f t="shared" si="16"/>
        <v>5</v>
      </c>
      <c r="AS52" s="29">
        <f t="shared" si="17"/>
        <v>0.1</v>
      </c>
      <c r="AT52" s="35">
        <v>0.92</v>
      </c>
      <c r="AU52" s="35">
        <v>0.91764705882352937</v>
      </c>
      <c r="AV52" s="32">
        <f t="shared" si="18"/>
        <v>1</v>
      </c>
      <c r="AW52" s="29">
        <f t="shared" si="19"/>
        <v>0.02</v>
      </c>
      <c r="AX52" s="34">
        <v>90</v>
      </c>
      <c r="AY52" s="34">
        <v>100</v>
      </c>
      <c r="AZ52" s="32">
        <f t="shared" si="20"/>
        <v>5</v>
      </c>
      <c r="BA52" s="29">
        <f t="shared" si="21"/>
        <v>0.08</v>
      </c>
      <c r="BB52" s="28">
        <v>0.85</v>
      </c>
      <c r="BC52" s="28">
        <v>0.8125</v>
      </c>
      <c r="BD52" s="36" t="s">
        <v>72</v>
      </c>
      <c r="BE52" s="32">
        <f t="shared" si="22"/>
        <v>1</v>
      </c>
      <c r="BF52" s="29">
        <f t="shared" si="23"/>
        <v>1.2E-2</v>
      </c>
      <c r="BG52" s="28">
        <v>0.4</v>
      </c>
      <c r="BH52" s="28">
        <v>0.70588235294117652</v>
      </c>
      <c r="BI52" s="32">
        <f t="shared" si="24"/>
        <v>5</v>
      </c>
      <c r="BJ52" s="29">
        <f t="shared" si="25"/>
        <v>0.06</v>
      </c>
      <c r="BK52" s="37">
        <v>0.95</v>
      </c>
      <c r="BL52" s="38">
        <v>0.99391480730223125</v>
      </c>
      <c r="BM52" s="32">
        <f t="shared" si="26"/>
        <v>5</v>
      </c>
      <c r="BN52" s="29">
        <f t="shared" si="27"/>
        <v>0.05</v>
      </c>
      <c r="BO52" s="39">
        <f>VLOOKUP(B52,[1]Sheet1!$B$2:$D$214,3,0)</f>
        <v>2</v>
      </c>
      <c r="BP52" s="32">
        <f t="shared" si="28"/>
        <v>5</v>
      </c>
      <c r="BQ52" s="29">
        <f t="shared" si="29"/>
        <v>0.05</v>
      </c>
      <c r="BR52" s="29">
        <f t="shared" si="30"/>
        <v>0.5</v>
      </c>
      <c r="BS52" s="29">
        <f t="shared" si="31"/>
        <v>0.27200000000000002</v>
      </c>
      <c r="BT52" s="29">
        <f t="shared" si="32"/>
        <v>0.1</v>
      </c>
      <c r="BU52" s="40">
        <f t="shared" si="33"/>
        <v>0.872</v>
      </c>
      <c r="BV52" s="41" t="str">
        <f t="shared" si="34"/>
        <v>TERIMA</v>
      </c>
      <c r="BW52" s="42">
        <f t="shared" si="35"/>
        <v>670000</v>
      </c>
      <c r="BX52" s="43">
        <f t="shared" si="36"/>
        <v>182240</v>
      </c>
      <c r="BY52" s="44"/>
      <c r="BZ52" s="44"/>
      <c r="CA52" s="44"/>
      <c r="CB52" s="43">
        <f t="shared" si="37"/>
        <v>335000</v>
      </c>
      <c r="CC52" s="43">
        <f t="shared" si="38"/>
        <v>182240</v>
      </c>
      <c r="CD52" s="43">
        <f t="shared" si="39"/>
        <v>67000</v>
      </c>
      <c r="CE52" s="36">
        <f t="shared" si="40"/>
        <v>0</v>
      </c>
      <c r="CF52" s="24">
        <f t="shared" si="41"/>
        <v>0</v>
      </c>
      <c r="CG52" s="24">
        <f t="shared" si="42"/>
        <v>0</v>
      </c>
      <c r="CH52" s="24">
        <f t="shared" si="43"/>
        <v>0</v>
      </c>
      <c r="CI52" s="24">
        <f t="shared" si="44"/>
        <v>0</v>
      </c>
      <c r="CJ52" s="24">
        <f t="shared" si="45"/>
        <v>0</v>
      </c>
      <c r="CK52" s="24">
        <f t="shared" si="46"/>
        <v>0</v>
      </c>
      <c r="CL52" s="24">
        <f t="shared" si="47"/>
        <v>0</v>
      </c>
      <c r="CM52" s="24">
        <f t="shared" si="48"/>
        <v>1</v>
      </c>
      <c r="CN52" s="45">
        <f t="shared" si="49"/>
        <v>584240</v>
      </c>
      <c r="CO52" s="47"/>
    </row>
    <row r="53" spans="1:93" s="48" customFormat="1">
      <c r="A53" s="22">
        <v>43</v>
      </c>
      <c r="B53" s="53" t="s">
        <v>139</v>
      </c>
      <c r="C53" s="24">
        <v>160020</v>
      </c>
      <c r="D53" s="25">
        <v>44487</v>
      </c>
      <c r="E53" s="25">
        <v>44851</v>
      </c>
      <c r="F53" s="26">
        <v>27.866666666666667</v>
      </c>
      <c r="G53" s="24" t="s">
        <v>68</v>
      </c>
      <c r="H53" s="50" t="s">
        <v>58</v>
      </c>
      <c r="I53" s="24" t="s">
        <v>108</v>
      </c>
      <c r="J53" s="24" t="s">
        <v>70</v>
      </c>
      <c r="K53" s="27" t="s">
        <v>71</v>
      </c>
      <c r="L53" s="24"/>
      <c r="M53" s="24"/>
      <c r="N53" s="22">
        <v>22</v>
      </c>
      <c r="O53" s="22">
        <v>21</v>
      </c>
      <c r="P53" s="22">
        <v>1</v>
      </c>
      <c r="Q53" s="22">
        <v>0</v>
      </c>
      <c r="R53" s="22">
        <v>0</v>
      </c>
      <c r="S53" s="22">
        <v>1</v>
      </c>
      <c r="T53" s="22">
        <v>0</v>
      </c>
      <c r="U53" s="22">
        <f t="shared" si="0"/>
        <v>1</v>
      </c>
      <c r="V53" s="22">
        <f t="shared" si="1"/>
        <v>20</v>
      </c>
      <c r="W53" s="22">
        <f t="shared" si="2"/>
        <v>20</v>
      </c>
      <c r="X53" s="22">
        <v>7.75</v>
      </c>
      <c r="Y53" s="22">
        <v>0</v>
      </c>
      <c r="Z53" s="28">
        <f t="shared" si="3"/>
        <v>1</v>
      </c>
      <c r="AA53" s="22">
        <f t="shared" si="4"/>
        <v>5</v>
      </c>
      <c r="AB53" s="29">
        <f t="shared" si="5"/>
        <v>0.1</v>
      </c>
      <c r="AC53" s="22">
        <f t="shared" si="6"/>
        <v>1</v>
      </c>
      <c r="AD53" s="28">
        <f t="shared" si="7"/>
        <v>0.95</v>
      </c>
      <c r="AE53" s="22">
        <f t="shared" si="8"/>
        <v>1</v>
      </c>
      <c r="AF53" s="29">
        <f t="shared" si="9"/>
        <v>0.03</v>
      </c>
      <c r="AG53" s="22">
        <f t="shared" si="10"/>
        <v>9300</v>
      </c>
      <c r="AH53" s="30">
        <v>9343.6833333333325</v>
      </c>
      <c r="AI53" s="31">
        <f t="shared" si="11"/>
        <v>1.0046971326164873</v>
      </c>
      <c r="AJ53" s="22">
        <f t="shared" si="12"/>
        <v>4</v>
      </c>
      <c r="AK53" s="29">
        <f t="shared" si="13"/>
        <v>0.08</v>
      </c>
      <c r="AL53" s="32">
        <v>300</v>
      </c>
      <c r="AM53" s="33">
        <v>284.50916666666666</v>
      </c>
      <c r="AN53" s="32">
        <f t="shared" si="14"/>
        <v>5</v>
      </c>
      <c r="AO53" s="29">
        <f t="shared" si="15"/>
        <v>0.15</v>
      </c>
      <c r="AP53" s="34">
        <v>95</v>
      </c>
      <c r="AQ53" s="34">
        <v>100</v>
      </c>
      <c r="AR53" s="32">
        <f t="shared" si="16"/>
        <v>5</v>
      </c>
      <c r="AS53" s="29">
        <f t="shared" si="17"/>
        <v>0.1</v>
      </c>
      <c r="AT53" s="35">
        <v>0.92</v>
      </c>
      <c r="AU53" s="35">
        <v>0.98571428571428577</v>
      </c>
      <c r="AV53" s="32">
        <f t="shared" si="18"/>
        <v>5</v>
      </c>
      <c r="AW53" s="29">
        <f t="shared" si="19"/>
        <v>0.1</v>
      </c>
      <c r="AX53" s="34">
        <v>90</v>
      </c>
      <c r="AY53" s="34">
        <v>100</v>
      </c>
      <c r="AZ53" s="32">
        <f t="shared" si="20"/>
        <v>5</v>
      </c>
      <c r="BA53" s="29">
        <f t="shared" si="21"/>
        <v>0.08</v>
      </c>
      <c r="BB53" s="28">
        <v>0.85</v>
      </c>
      <c r="BC53" s="28">
        <v>0.95238095238095233</v>
      </c>
      <c r="BD53" s="36" t="s">
        <v>72</v>
      </c>
      <c r="BE53" s="32">
        <f t="shared" si="22"/>
        <v>5</v>
      </c>
      <c r="BF53" s="29">
        <f t="shared" si="23"/>
        <v>0.06</v>
      </c>
      <c r="BG53" s="28">
        <v>0.4</v>
      </c>
      <c r="BH53" s="28">
        <v>0.88095238095238093</v>
      </c>
      <c r="BI53" s="32">
        <f t="shared" si="24"/>
        <v>5</v>
      </c>
      <c r="BJ53" s="29">
        <f t="shared" si="25"/>
        <v>0.06</v>
      </c>
      <c r="BK53" s="37">
        <v>0.95</v>
      </c>
      <c r="BL53" s="38">
        <v>0.99227799227799229</v>
      </c>
      <c r="BM53" s="32">
        <f t="shared" si="26"/>
        <v>5</v>
      </c>
      <c r="BN53" s="29">
        <f t="shared" si="27"/>
        <v>0.05</v>
      </c>
      <c r="BO53" s="39">
        <f>VLOOKUP(B53,[1]Sheet1!$B$2:$D$214,3,0)</f>
        <v>2</v>
      </c>
      <c r="BP53" s="32">
        <f t="shared" si="28"/>
        <v>5</v>
      </c>
      <c r="BQ53" s="29">
        <f t="shared" si="29"/>
        <v>0.05</v>
      </c>
      <c r="BR53" s="29">
        <f t="shared" si="30"/>
        <v>0.36</v>
      </c>
      <c r="BS53" s="29">
        <f t="shared" si="31"/>
        <v>0.4</v>
      </c>
      <c r="BT53" s="29">
        <f t="shared" si="32"/>
        <v>0.1</v>
      </c>
      <c r="BU53" s="40">
        <f t="shared" si="33"/>
        <v>0.86</v>
      </c>
      <c r="BV53" s="41" t="str">
        <f t="shared" si="34"/>
        <v>TERIMA</v>
      </c>
      <c r="BW53" s="42">
        <f t="shared" si="35"/>
        <v>670000</v>
      </c>
      <c r="BX53" s="43">
        <f t="shared" si="36"/>
        <v>268000</v>
      </c>
      <c r="BY53" s="44"/>
      <c r="BZ53" s="44"/>
      <c r="CA53" s="44"/>
      <c r="CB53" s="43">
        <f t="shared" si="37"/>
        <v>241200</v>
      </c>
      <c r="CC53" s="43">
        <f t="shared" si="38"/>
        <v>268000</v>
      </c>
      <c r="CD53" s="43">
        <f t="shared" si="39"/>
        <v>67000</v>
      </c>
      <c r="CE53" s="36">
        <f t="shared" si="40"/>
        <v>0</v>
      </c>
      <c r="CF53" s="24">
        <f t="shared" si="41"/>
        <v>0</v>
      </c>
      <c r="CG53" s="24">
        <f t="shared" si="42"/>
        <v>0</v>
      </c>
      <c r="CH53" s="24">
        <f t="shared" si="43"/>
        <v>0</v>
      </c>
      <c r="CI53" s="24">
        <f t="shared" si="44"/>
        <v>0</v>
      </c>
      <c r="CJ53" s="24">
        <f t="shared" si="45"/>
        <v>0</v>
      </c>
      <c r="CK53" s="24">
        <f t="shared" si="46"/>
        <v>0</v>
      </c>
      <c r="CL53" s="24">
        <f t="shared" si="47"/>
        <v>1</v>
      </c>
      <c r="CM53" s="24">
        <f t="shared" si="48"/>
        <v>0</v>
      </c>
      <c r="CN53" s="45">
        <f t="shared" si="49"/>
        <v>576200</v>
      </c>
      <c r="CO53" s="47"/>
    </row>
    <row r="54" spans="1:93" s="48" customFormat="1">
      <c r="A54" s="22">
        <v>44</v>
      </c>
      <c r="B54" s="56" t="s">
        <v>140</v>
      </c>
      <c r="C54" s="24">
        <v>159678</v>
      </c>
      <c r="D54" s="25">
        <v>44475</v>
      </c>
      <c r="E54" s="25">
        <v>44839</v>
      </c>
      <c r="F54" s="26">
        <v>28.1</v>
      </c>
      <c r="G54" s="24" t="s">
        <v>68</v>
      </c>
      <c r="H54" s="50" t="s">
        <v>58</v>
      </c>
      <c r="I54" s="24" t="s">
        <v>114</v>
      </c>
      <c r="J54" s="24" t="s">
        <v>78</v>
      </c>
      <c r="K54" s="27" t="s">
        <v>71</v>
      </c>
      <c r="L54" s="24"/>
      <c r="M54" s="24"/>
      <c r="N54" s="22">
        <v>22</v>
      </c>
      <c r="O54" s="22">
        <v>21</v>
      </c>
      <c r="P54" s="22">
        <v>0</v>
      </c>
      <c r="Q54" s="22">
        <v>0</v>
      </c>
      <c r="R54" s="22">
        <v>0</v>
      </c>
      <c r="S54" s="22">
        <v>1</v>
      </c>
      <c r="T54" s="22">
        <v>0</v>
      </c>
      <c r="U54" s="22">
        <f t="shared" si="0"/>
        <v>0</v>
      </c>
      <c r="V54" s="22">
        <f t="shared" si="1"/>
        <v>21</v>
      </c>
      <c r="W54" s="22">
        <f t="shared" si="2"/>
        <v>20</v>
      </c>
      <c r="X54" s="22">
        <v>7.75</v>
      </c>
      <c r="Y54" s="22">
        <v>0</v>
      </c>
      <c r="Z54" s="28">
        <f t="shared" si="3"/>
        <v>1</v>
      </c>
      <c r="AA54" s="22">
        <f t="shared" si="4"/>
        <v>5</v>
      </c>
      <c r="AB54" s="29">
        <f t="shared" si="5"/>
        <v>0.1</v>
      </c>
      <c r="AC54" s="22">
        <f t="shared" si="6"/>
        <v>0</v>
      </c>
      <c r="AD54" s="28">
        <f t="shared" si="7"/>
        <v>1</v>
      </c>
      <c r="AE54" s="22">
        <f t="shared" si="8"/>
        <v>5</v>
      </c>
      <c r="AF54" s="29">
        <f t="shared" si="9"/>
        <v>0.15</v>
      </c>
      <c r="AG54" s="22">
        <f t="shared" si="10"/>
        <v>9300</v>
      </c>
      <c r="AH54" s="30">
        <v>10123.549999999999</v>
      </c>
      <c r="AI54" s="31">
        <f t="shared" si="11"/>
        <v>1.0885537634408602</v>
      </c>
      <c r="AJ54" s="22">
        <f t="shared" si="12"/>
        <v>5</v>
      </c>
      <c r="AK54" s="29">
        <f t="shared" si="13"/>
        <v>0.1</v>
      </c>
      <c r="AL54" s="32">
        <v>300</v>
      </c>
      <c r="AM54" s="33">
        <v>293.79358552631578</v>
      </c>
      <c r="AN54" s="32">
        <f t="shared" si="14"/>
        <v>5</v>
      </c>
      <c r="AO54" s="29">
        <f t="shared" si="15"/>
        <v>0.15</v>
      </c>
      <c r="AP54" s="34">
        <v>95</v>
      </c>
      <c r="AQ54" s="34">
        <v>97.777777777777771</v>
      </c>
      <c r="AR54" s="32">
        <f t="shared" si="16"/>
        <v>5</v>
      </c>
      <c r="AS54" s="29">
        <f t="shared" si="17"/>
        <v>0.1</v>
      </c>
      <c r="AT54" s="35">
        <v>0.92</v>
      </c>
      <c r="AU54" s="35">
        <v>0.95319148936170206</v>
      </c>
      <c r="AV54" s="32">
        <f t="shared" si="18"/>
        <v>5</v>
      </c>
      <c r="AW54" s="29">
        <f t="shared" si="19"/>
        <v>0.1</v>
      </c>
      <c r="AX54" s="34">
        <v>90</v>
      </c>
      <c r="AY54" s="34">
        <v>100</v>
      </c>
      <c r="AZ54" s="32">
        <f t="shared" si="20"/>
        <v>5</v>
      </c>
      <c r="BA54" s="29">
        <f t="shared" si="21"/>
        <v>0.08</v>
      </c>
      <c r="BB54" s="28">
        <v>0.85</v>
      </c>
      <c r="BC54" s="28">
        <v>0.97560975609756095</v>
      </c>
      <c r="BD54" s="36">
        <v>1</v>
      </c>
      <c r="BE54" s="32">
        <f t="shared" si="22"/>
        <v>0</v>
      </c>
      <c r="BF54" s="29">
        <f t="shared" si="23"/>
        <v>0</v>
      </c>
      <c r="BG54" s="28">
        <v>0.4</v>
      </c>
      <c r="BH54" s="28">
        <v>0.72340425531914898</v>
      </c>
      <c r="BI54" s="32">
        <f t="shared" si="24"/>
        <v>5</v>
      </c>
      <c r="BJ54" s="29">
        <f t="shared" si="25"/>
        <v>0.06</v>
      </c>
      <c r="BK54" s="37">
        <v>0.95</v>
      </c>
      <c r="BL54" s="38">
        <v>0.994823123382226</v>
      </c>
      <c r="BM54" s="32">
        <f t="shared" si="26"/>
        <v>5</v>
      </c>
      <c r="BN54" s="29">
        <f t="shared" si="27"/>
        <v>0.05</v>
      </c>
      <c r="BO54" s="39">
        <f>VLOOKUP(B54,[1]Sheet1!$B$2:$D$214,3,0)</f>
        <v>2</v>
      </c>
      <c r="BP54" s="32">
        <f t="shared" si="28"/>
        <v>5</v>
      </c>
      <c r="BQ54" s="29">
        <f t="shared" si="29"/>
        <v>0.05</v>
      </c>
      <c r="BR54" s="29">
        <f t="shared" si="30"/>
        <v>0.5</v>
      </c>
      <c r="BS54" s="29">
        <f t="shared" si="31"/>
        <v>0.33999999999999997</v>
      </c>
      <c r="BT54" s="29">
        <f t="shared" si="32"/>
        <v>0.1</v>
      </c>
      <c r="BU54" s="40">
        <f t="shared" si="33"/>
        <v>0.94</v>
      </c>
      <c r="BV54" s="41" t="str">
        <f t="shared" si="34"/>
        <v>TERIMA</v>
      </c>
      <c r="BW54" s="42">
        <f t="shared" si="35"/>
        <v>670000</v>
      </c>
      <c r="BX54" s="43">
        <f t="shared" si="36"/>
        <v>227799.99999999997</v>
      </c>
      <c r="BY54" s="44"/>
      <c r="BZ54" s="44"/>
      <c r="CA54" s="44"/>
      <c r="CB54" s="43">
        <f t="shared" si="37"/>
        <v>335000</v>
      </c>
      <c r="CC54" s="43">
        <f t="shared" si="38"/>
        <v>227799.99999999997</v>
      </c>
      <c r="CD54" s="43">
        <f t="shared" si="39"/>
        <v>67000</v>
      </c>
      <c r="CE54" s="36">
        <f t="shared" si="40"/>
        <v>0</v>
      </c>
      <c r="CF54" s="24">
        <f t="shared" si="41"/>
        <v>0</v>
      </c>
      <c r="CG54" s="24">
        <f t="shared" si="42"/>
        <v>0</v>
      </c>
      <c r="CH54" s="24">
        <f t="shared" si="43"/>
        <v>0</v>
      </c>
      <c r="CI54" s="24">
        <f t="shared" si="44"/>
        <v>0</v>
      </c>
      <c r="CJ54" s="24">
        <f t="shared" si="45"/>
        <v>0</v>
      </c>
      <c r="CK54" s="24">
        <f t="shared" si="46"/>
        <v>0</v>
      </c>
      <c r="CL54" s="24">
        <f t="shared" si="47"/>
        <v>1</v>
      </c>
      <c r="CM54" s="24">
        <f t="shared" si="48"/>
        <v>0</v>
      </c>
      <c r="CN54" s="45">
        <f t="shared" si="49"/>
        <v>629800</v>
      </c>
      <c r="CO54" s="47"/>
    </row>
    <row r="55" spans="1:93" s="48" customFormat="1">
      <c r="A55" s="22">
        <v>45</v>
      </c>
      <c r="B55" s="53" t="s">
        <v>141</v>
      </c>
      <c r="C55" s="24">
        <v>154672</v>
      </c>
      <c r="D55" s="25">
        <v>44472</v>
      </c>
      <c r="E55" s="25">
        <v>44775</v>
      </c>
      <c r="F55" s="26">
        <v>32.466666666666669</v>
      </c>
      <c r="G55" s="24" t="s">
        <v>68</v>
      </c>
      <c r="H55" s="50" t="s">
        <v>59</v>
      </c>
      <c r="I55" s="24" t="s">
        <v>112</v>
      </c>
      <c r="J55" s="24" t="s">
        <v>70</v>
      </c>
      <c r="K55" s="27" t="s">
        <v>71</v>
      </c>
      <c r="L55" s="24"/>
      <c r="M55" s="24"/>
      <c r="N55" s="22">
        <v>22</v>
      </c>
      <c r="O55" s="22">
        <v>21</v>
      </c>
      <c r="P55" s="22">
        <v>0</v>
      </c>
      <c r="Q55" s="22">
        <v>0</v>
      </c>
      <c r="R55" s="22">
        <v>0</v>
      </c>
      <c r="S55" s="22">
        <v>1</v>
      </c>
      <c r="T55" s="22">
        <v>0</v>
      </c>
      <c r="U55" s="22">
        <f t="shared" si="0"/>
        <v>0</v>
      </c>
      <c r="V55" s="22">
        <f t="shared" si="1"/>
        <v>21</v>
      </c>
      <c r="W55" s="22">
        <f t="shared" si="2"/>
        <v>20</v>
      </c>
      <c r="X55" s="22">
        <v>7.75</v>
      </c>
      <c r="Y55" s="22">
        <v>0</v>
      </c>
      <c r="Z55" s="28">
        <f t="shared" si="3"/>
        <v>1</v>
      </c>
      <c r="AA55" s="22">
        <f t="shared" si="4"/>
        <v>5</v>
      </c>
      <c r="AB55" s="29">
        <f t="shared" si="5"/>
        <v>0.1</v>
      </c>
      <c r="AC55" s="22">
        <f t="shared" si="6"/>
        <v>0</v>
      </c>
      <c r="AD55" s="28">
        <f t="shared" si="7"/>
        <v>1</v>
      </c>
      <c r="AE55" s="22">
        <f t="shared" si="8"/>
        <v>5</v>
      </c>
      <c r="AF55" s="29">
        <f t="shared" si="9"/>
        <v>0.15</v>
      </c>
      <c r="AG55" s="22">
        <f t="shared" si="10"/>
        <v>9300</v>
      </c>
      <c r="AH55" s="30">
        <v>9415.4333333333325</v>
      </c>
      <c r="AI55" s="31">
        <f t="shared" si="11"/>
        <v>1.0124121863799282</v>
      </c>
      <c r="AJ55" s="22">
        <f t="shared" si="12"/>
        <v>4</v>
      </c>
      <c r="AK55" s="29">
        <f t="shared" si="13"/>
        <v>0.08</v>
      </c>
      <c r="AL55" s="32">
        <v>300</v>
      </c>
      <c r="AM55" s="33">
        <v>286.70597243491579</v>
      </c>
      <c r="AN55" s="32">
        <f t="shared" si="14"/>
        <v>5</v>
      </c>
      <c r="AO55" s="29">
        <f t="shared" si="15"/>
        <v>0.15</v>
      </c>
      <c r="AP55" s="34">
        <v>95</v>
      </c>
      <c r="AQ55" s="34">
        <v>98.541666666666657</v>
      </c>
      <c r="AR55" s="32">
        <f t="shared" si="16"/>
        <v>5</v>
      </c>
      <c r="AS55" s="29">
        <f t="shared" si="17"/>
        <v>0.1</v>
      </c>
      <c r="AT55" s="35">
        <v>0.92</v>
      </c>
      <c r="AU55" s="35">
        <v>0.92941176470588238</v>
      </c>
      <c r="AV55" s="32">
        <f t="shared" si="18"/>
        <v>5</v>
      </c>
      <c r="AW55" s="29">
        <f t="shared" si="19"/>
        <v>0.1</v>
      </c>
      <c r="AX55" s="34">
        <v>90</v>
      </c>
      <c r="AY55" s="34">
        <v>100</v>
      </c>
      <c r="AZ55" s="32">
        <f t="shared" si="20"/>
        <v>5</v>
      </c>
      <c r="BA55" s="29">
        <f t="shared" si="21"/>
        <v>0.08</v>
      </c>
      <c r="BB55" s="28">
        <v>0.85</v>
      </c>
      <c r="BC55" s="28">
        <v>0.8936170212765957</v>
      </c>
      <c r="BD55" s="36">
        <v>1</v>
      </c>
      <c r="BE55" s="32">
        <f t="shared" si="22"/>
        <v>0</v>
      </c>
      <c r="BF55" s="29">
        <f t="shared" si="23"/>
        <v>0</v>
      </c>
      <c r="BG55" s="28">
        <v>0.4</v>
      </c>
      <c r="BH55" s="28">
        <v>0.66666666666666663</v>
      </c>
      <c r="BI55" s="32">
        <f t="shared" si="24"/>
        <v>5</v>
      </c>
      <c r="BJ55" s="29">
        <f t="shared" si="25"/>
        <v>0.06</v>
      </c>
      <c r="BK55" s="37">
        <v>0.95</v>
      </c>
      <c r="BL55" s="38">
        <v>0.99228791773778924</v>
      </c>
      <c r="BM55" s="32">
        <f t="shared" si="26"/>
        <v>5</v>
      </c>
      <c r="BN55" s="29">
        <f t="shared" si="27"/>
        <v>0.05</v>
      </c>
      <c r="BO55" s="39">
        <f>VLOOKUP(B55,[1]Sheet1!$B$2:$D$214,3,0)</f>
        <v>2</v>
      </c>
      <c r="BP55" s="32">
        <f t="shared" si="28"/>
        <v>5</v>
      </c>
      <c r="BQ55" s="29">
        <f t="shared" si="29"/>
        <v>0.05</v>
      </c>
      <c r="BR55" s="29">
        <f t="shared" si="30"/>
        <v>0.48</v>
      </c>
      <c r="BS55" s="29">
        <f t="shared" si="31"/>
        <v>0.33999999999999997</v>
      </c>
      <c r="BT55" s="29">
        <f t="shared" si="32"/>
        <v>0.1</v>
      </c>
      <c r="BU55" s="40">
        <f t="shared" si="33"/>
        <v>0.91999999999999993</v>
      </c>
      <c r="BV55" s="41" t="str">
        <f t="shared" si="34"/>
        <v>TERIMA</v>
      </c>
      <c r="BW55" s="42">
        <f t="shared" si="35"/>
        <v>670000</v>
      </c>
      <c r="BX55" s="43">
        <f t="shared" si="36"/>
        <v>227799.99999999997</v>
      </c>
      <c r="BY55" s="44"/>
      <c r="BZ55" s="44"/>
      <c r="CA55" s="44"/>
      <c r="CB55" s="43">
        <f t="shared" si="37"/>
        <v>321600</v>
      </c>
      <c r="CC55" s="43">
        <f t="shared" si="38"/>
        <v>227799.99999999997</v>
      </c>
      <c r="CD55" s="43">
        <f t="shared" si="39"/>
        <v>67000</v>
      </c>
      <c r="CE55" s="36">
        <f t="shared" si="40"/>
        <v>0</v>
      </c>
      <c r="CF55" s="24">
        <f t="shared" si="41"/>
        <v>0</v>
      </c>
      <c r="CG55" s="24">
        <f t="shared" si="42"/>
        <v>0</v>
      </c>
      <c r="CH55" s="24">
        <f t="shared" si="43"/>
        <v>0</v>
      </c>
      <c r="CI55" s="24">
        <f t="shared" si="44"/>
        <v>0</v>
      </c>
      <c r="CJ55" s="24">
        <f t="shared" si="45"/>
        <v>0</v>
      </c>
      <c r="CK55" s="24">
        <f t="shared" si="46"/>
        <v>0</v>
      </c>
      <c r="CL55" s="24">
        <f t="shared" si="47"/>
        <v>0</v>
      </c>
      <c r="CM55" s="24">
        <f t="shared" si="48"/>
        <v>1</v>
      </c>
      <c r="CN55" s="45">
        <f t="shared" si="49"/>
        <v>616400</v>
      </c>
      <c r="CO55" s="47"/>
    </row>
    <row r="56" spans="1:93" s="48" customFormat="1">
      <c r="A56" s="22">
        <v>46</v>
      </c>
      <c r="B56" s="56" t="s">
        <v>142</v>
      </c>
      <c r="C56" s="24">
        <v>159677</v>
      </c>
      <c r="D56" s="25">
        <v>44480</v>
      </c>
      <c r="E56" s="25">
        <v>44844</v>
      </c>
      <c r="F56" s="26">
        <v>28.1</v>
      </c>
      <c r="G56" s="24" t="s">
        <v>68</v>
      </c>
      <c r="H56" s="50" t="s">
        <v>58</v>
      </c>
      <c r="I56" s="24" t="s">
        <v>108</v>
      </c>
      <c r="J56" s="24" t="s">
        <v>70</v>
      </c>
      <c r="K56" s="27" t="s">
        <v>71</v>
      </c>
      <c r="L56" s="24"/>
      <c r="M56" s="24"/>
      <c r="N56" s="22">
        <v>22</v>
      </c>
      <c r="O56" s="22">
        <v>21</v>
      </c>
      <c r="P56" s="22">
        <v>0</v>
      </c>
      <c r="Q56" s="22">
        <v>0</v>
      </c>
      <c r="R56" s="22">
        <v>0</v>
      </c>
      <c r="S56" s="22">
        <v>1</v>
      </c>
      <c r="T56" s="22">
        <v>0</v>
      </c>
      <c r="U56" s="22">
        <f t="shared" si="0"/>
        <v>0</v>
      </c>
      <c r="V56" s="22">
        <f t="shared" si="1"/>
        <v>21</v>
      </c>
      <c r="W56" s="22">
        <f t="shared" si="2"/>
        <v>20</v>
      </c>
      <c r="X56" s="22">
        <v>7.75</v>
      </c>
      <c r="Y56" s="22">
        <v>0</v>
      </c>
      <c r="Z56" s="28">
        <f t="shared" si="3"/>
        <v>1</v>
      </c>
      <c r="AA56" s="22">
        <f t="shared" si="4"/>
        <v>5</v>
      </c>
      <c r="AB56" s="29">
        <f t="shared" si="5"/>
        <v>0.1</v>
      </c>
      <c r="AC56" s="22">
        <f t="shared" si="6"/>
        <v>0</v>
      </c>
      <c r="AD56" s="28">
        <f t="shared" si="7"/>
        <v>1</v>
      </c>
      <c r="AE56" s="22">
        <f t="shared" si="8"/>
        <v>5</v>
      </c>
      <c r="AF56" s="29">
        <f t="shared" si="9"/>
        <v>0.15</v>
      </c>
      <c r="AG56" s="22">
        <f t="shared" si="10"/>
        <v>9300</v>
      </c>
      <c r="AH56" s="30">
        <v>9792.9166666666661</v>
      </c>
      <c r="AI56" s="31">
        <f t="shared" si="11"/>
        <v>1.0530017921146952</v>
      </c>
      <c r="AJ56" s="22">
        <f t="shared" si="12"/>
        <v>5</v>
      </c>
      <c r="AK56" s="29">
        <f t="shared" si="13"/>
        <v>0.1</v>
      </c>
      <c r="AL56" s="32">
        <v>300</v>
      </c>
      <c r="AM56" s="33">
        <v>300.72198820556025</v>
      </c>
      <c r="AN56" s="32">
        <f t="shared" si="14"/>
        <v>1</v>
      </c>
      <c r="AO56" s="29">
        <f t="shared" si="15"/>
        <v>0.03</v>
      </c>
      <c r="AP56" s="34">
        <v>95</v>
      </c>
      <c r="AQ56" s="34">
        <v>99.166666666666657</v>
      </c>
      <c r="AR56" s="32">
        <f t="shared" si="16"/>
        <v>5</v>
      </c>
      <c r="AS56" s="29">
        <f t="shared" si="17"/>
        <v>0.1</v>
      </c>
      <c r="AT56" s="35">
        <v>0.92</v>
      </c>
      <c r="AU56" s="35">
        <v>0.98620689655172422</v>
      </c>
      <c r="AV56" s="32">
        <f t="shared" si="18"/>
        <v>5</v>
      </c>
      <c r="AW56" s="29">
        <f t="shared" si="19"/>
        <v>0.1</v>
      </c>
      <c r="AX56" s="34">
        <v>90</v>
      </c>
      <c r="AY56" s="34">
        <v>100</v>
      </c>
      <c r="AZ56" s="32">
        <f t="shared" si="20"/>
        <v>5</v>
      </c>
      <c r="BA56" s="29">
        <f t="shared" si="21"/>
        <v>0.08</v>
      </c>
      <c r="BB56" s="28">
        <v>0.85</v>
      </c>
      <c r="BC56" s="28">
        <v>1</v>
      </c>
      <c r="BD56" s="36" t="s">
        <v>72</v>
      </c>
      <c r="BE56" s="32">
        <f t="shared" si="22"/>
        <v>5</v>
      </c>
      <c r="BF56" s="29">
        <f t="shared" si="23"/>
        <v>0.06</v>
      </c>
      <c r="BG56" s="28">
        <v>0.4</v>
      </c>
      <c r="BH56" s="28">
        <v>0.86206896551724133</v>
      </c>
      <c r="BI56" s="32">
        <f t="shared" si="24"/>
        <v>5</v>
      </c>
      <c r="BJ56" s="29">
        <f t="shared" si="25"/>
        <v>0.06</v>
      </c>
      <c r="BK56" s="37">
        <v>0.95</v>
      </c>
      <c r="BL56" s="38">
        <v>0.98868581375108788</v>
      </c>
      <c r="BM56" s="32">
        <f t="shared" si="26"/>
        <v>5</v>
      </c>
      <c r="BN56" s="29">
        <f t="shared" si="27"/>
        <v>0.05</v>
      </c>
      <c r="BO56" s="39">
        <f>VLOOKUP(B56,[1]Sheet1!$B$2:$D$214,3,0)</f>
        <v>2</v>
      </c>
      <c r="BP56" s="32">
        <f t="shared" si="28"/>
        <v>5</v>
      </c>
      <c r="BQ56" s="29">
        <f t="shared" si="29"/>
        <v>0.05</v>
      </c>
      <c r="BR56" s="29">
        <f t="shared" si="30"/>
        <v>0.38</v>
      </c>
      <c r="BS56" s="29">
        <f t="shared" si="31"/>
        <v>0.4</v>
      </c>
      <c r="BT56" s="29">
        <f t="shared" si="32"/>
        <v>0.1</v>
      </c>
      <c r="BU56" s="40">
        <f t="shared" si="33"/>
        <v>0.88</v>
      </c>
      <c r="BV56" s="41" t="str">
        <f t="shared" si="34"/>
        <v>TERIMA</v>
      </c>
      <c r="BW56" s="42">
        <f t="shared" si="35"/>
        <v>670000</v>
      </c>
      <c r="BX56" s="43">
        <f t="shared" si="36"/>
        <v>268000</v>
      </c>
      <c r="BY56" s="44"/>
      <c r="BZ56" s="44"/>
      <c r="CA56" s="44"/>
      <c r="CB56" s="43">
        <f t="shared" si="37"/>
        <v>254600</v>
      </c>
      <c r="CC56" s="43">
        <f t="shared" si="38"/>
        <v>268000</v>
      </c>
      <c r="CD56" s="43">
        <f t="shared" si="39"/>
        <v>67000</v>
      </c>
      <c r="CE56" s="36">
        <f t="shared" si="40"/>
        <v>0</v>
      </c>
      <c r="CF56" s="24">
        <f t="shared" si="41"/>
        <v>0</v>
      </c>
      <c r="CG56" s="24">
        <f t="shared" si="42"/>
        <v>0</v>
      </c>
      <c r="CH56" s="24">
        <f t="shared" si="43"/>
        <v>0</v>
      </c>
      <c r="CI56" s="24">
        <f t="shared" si="44"/>
        <v>0</v>
      </c>
      <c r="CJ56" s="24">
        <f t="shared" si="45"/>
        <v>0</v>
      </c>
      <c r="CK56" s="24">
        <f t="shared" si="46"/>
        <v>0</v>
      </c>
      <c r="CL56" s="24">
        <f t="shared" si="47"/>
        <v>1</v>
      </c>
      <c r="CM56" s="24">
        <f t="shared" si="48"/>
        <v>0</v>
      </c>
      <c r="CN56" s="45">
        <f t="shared" si="49"/>
        <v>589600</v>
      </c>
      <c r="CO56" s="47"/>
    </row>
    <row r="57" spans="1:93" s="48" customFormat="1">
      <c r="A57" s="22">
        <v>47</v>
      </c>
      <c r="B57" s="53" t="s">
        <v>143</v>
      </c>
      <c r="C57" s="24">
        <v>160712</v>
      </c>
      <c r="D57" s="25">
        <v>44524</v>
      </c>
      <c r="E57" s="25">
        <v>44888</v>
      </c>
      <c r="F57" s="26">
        <v>26.7</v>
      </c>
      <c r="G57" s="24" t="s">
        <v>76</v>
      </c>
      <c r="H57" s="50" t="s">
        <v>59</v>
      </c>
      <c r="I57" s="24" t="s">
        <v>108</v>
      </c>
      <c r="J57" s="24" t="s">
        <v>70</v>
      </c>
      <c r="K57" s="27" t="s">
        <v>71</v>
      </c>
      <c r="L57" s="24">
        <v>8</v>
      </c>
      <c r="M57" s="24"/>
      <c r="N57" s="22">
        <v>22</v>
      </c>
      <c r="O57" s="22">
        <v>22</v>
      </c>
      <c r="P57" s="22">
        <v>1</v>
      </c>
      <c r="Q57" s="22">
        <v>0</v>
      </c>
      <c r="R57" s="22">
        <v>0</v>
      </c>
      <c r="S57" s="22">
        <v>9</v>
      </c>
      <c r="T57" s="22">
        <v>0</v>
      </c>
      <c r="U57" s="22">
        <f t="shared" si="0"/>
        <v>1</v>
      </c>
      <c r="V57" s="22">
        <f t="shared" si="1"/>
        <v>21</v>
      </c>
      <c r="W57" s="22">
        <f t="shared" si="2"/>
        <v>13</v>
      </c>
      <c r="X57" s="22">
        <v>7.75</v>
      </c>
      <c r="Y57" s="22">
        <v>0</v>
      </c>
      <c r="Z57" s="28">
        <f t="shared" si="3"/>
        <v>1</v>
      </c>
      <c r="AA57" s="22">
        <f t="shared" si="4"/>
        <v>5</v>
      </c>
      <c r="AB57" s="29">
        <f t="shared" si="5"/>
        <v>0.1</v>
      </c>
      <c r="AC57" s="22">
        <f t="shared" si="6"/>
        <v>1</v>
      </c>
      <c r="AD57" s="28">
        <f t="shared" si="7"/>
        <v>0.95238095238095233</v>
      </c>
      <c r="AE57" s="22">
        <f t="shared" si="8"/>
        <v>1</v>
      </c>
      <c r="AF57" s="29">
        <f t="shared" si="9"/>
        <v>0.03</v>
      </c>
      <c r="AG57" s="22">
        <f t="shared" si="10"/>
        <v>6045</v>
      </c>
      <c r="AH57" s="30">
        <v>5897.5333333333338</v>
      </c>
      <c r="AI57" s="31">
        <f t="shared" si="11"/>
        <v>0.97560518334711888</v>
      </c>
      <c r="AJ57" s="22">
        <f t="shared" si="12"/>
        <v>2</v>
      </c>
      <c r="AK57" s="29">
        <f t="shared" si="13"/>
        <v>0.04</v>
      </c>
      <c r="AL57" s="32">
        <v>300</v>
      </c>
      <c r="AM57" s="33">
        <v>271.76143141153079</v>
      </c>
      <c r="AN57" s="32">
        <f t="shared" si="14"/>
        <v>5</v>
      </c>
      <c r="AO57" s="29">
        <f t="shared" si="15"/>
        <v>0.15</v>
      </c>
      <c r="AP57" s="34">
        <v>95</v>
      </c>
      <c r="AQ57" s="34">
        <v>94.583333333333329</v>
      </c>
      <c r="AR57" s="32">
        <f t="shared" si="16"/>
        <v>1</v>
      </c>
      <c r="AS57" s="29">
        <f t="shared" si="17"/>
        <v>0.02</v>
      </c>
      <c r="AT57" s="35">
        <v>0.92</v>
      </c>
      <c r="AU57" s="35">
        <v>0.98000000000000009</v>
      </c>
      <c r="AV57" s="32">
        <f t="shared" si="18"/>
        <v>5</v>
      </c>
      <c r="AW57" s="29">
        <f t="shared" si="19"/>
        <v>0.1</v>
      </c>
      <c r="AX57" s="34">
        <v>90</v>
      </c>
      <c r="AY57" s="34">
        <v>100</v>
      </c>
      <c r="AZ57" s="32">
        <f t="shared" si="20"/>
        <v>5</v>
      </c>
      <c r="BA57" s="29">
        <f t="shared" si="21"/>
        <v>0.08</v>
      </c>
      <c r="BB57" s="28">
        <v>0.85</v>
      </c>
      <c r="BC57" s="28">
        <v>0.93333333333333335</v>
      </c>
      <c r="BD57" s="36" t="s">
        <v>72</v>
      </c>
      <c r="BE57" s="32">
        <f t="shared" si="22"/>
        <v>5</v>
      </c>
      <c r="BF57" s="29">
        <f t="shared" si="23"/>
        <v>0.06</v>
      </c>
      <c r="BG57" s="28">
        <v>0.4</v>
      </c>
      <c r="BH57" s="28">
        <v>0.73333333333333328</v>
      </c>
      <c r="BI57" s="32">
        <f t="shared" si="24"/>
        <v>5</v>
      </c>
      <c r="BJ57" s="29">
        <f t="shared" si="25"/>
        <v>0.06</v>
      </c>
      <c r="BK57" s="37">
        <v>0.95</v>
      </c>
      <c r="BL57" s="38">
        <v>0.97912524850894633</v>
      </c>
      <c r="BM57" s="32">
        <f t="shared" si="26"/>
        <v>5</v>
      </c>
      <c r="BN57" s="29">
        <f t="shared" si="27"/>
        <v>0.05</v>
      </c>
      <c r="BO57" s="39">
        <f>VLOOKUP(B57,[1]Sheet1!$B$2:$D$214,3,0)</f>
        <v>2</v>
      </c>
      <c r="BP57" s="32">
        <f t="shared" si="28"/>
        <v>5</v>
      </c>
      <c r="BQ57" s="29">
        <f t="shared" si="29"/>
        <v>0.05</v>
      </c>
      <c r="BR57" s="29">
        <f t="shared" si="30"/>
        <v>0.32</v>
      </c>
      <c r="BS57" s="29">
        <f t="shared" si="31"/>
        <v>0.32</v>
      </c>
      <c r="BT57" s="29">
        <f t="shared" si="32"/>
        <v>0.1</v>
      </c>
      <c r="BU57" s="40">
        <f t="shared" si="33"/>
        <v>0.74</v>
      </c>
      <c r="BV57" s="41" t="str">
        <f t="shared" si="34"/>
        <v>TERIMA</v>
      </c>
      <c r="BW57" s="42">
        <f t="shared" si="35"/>
        <v>670000</v>
      </c>
      <c r="BX57" s="43">
        <f t="shared" si="36"/>
        <v>214400</v>
      </c>
      <c r="BY57" s="44"/>
      <c r="BZ57" s="44"/>
      <c r="CA57" s="44"/>
      <c r="CB57" s="43">
        <f t="shared" si="37"/>
        <v>214400</v>
      </c>
      <c r="CC57" s="43">
        <f t="shared" si="38"/>
        <v>214400</v>
      </c>
      <c r="CD57" s="43">
        <f t="shared" si="39"/>
        <v>67000</v>
      </c>
      <c r="CE57" s="36">
        <f t="shared" si="40"/>
        <v>0</v>
      </c>
      <c r="CF57" s="24">
        <f t="shared" si="41"/>
        <v>0</v>
      </c>
      <c r="CG57" s="24">
        <f t="shared" si="42"/>
        <v>0</v>
      </c>
      <c r="CH57" s="24">
        <f t="shared" si="43"/>
        <v>0</v>
      </c>
      <c r="CI57" s="24">
        <f t="shared" si="44"/>
        <v>0</v>
      </c>
      <c r="CJ57" s="24">
        <f t="shared" si="45"/>
        <v>0</v>
      </c>
      <c r="CK57" s="24">
        <f t="shared" si="46"/>
        <v>0</v>
      </c>
      <c r="CL57" s="24">
        <f t="shared" si="47"/>
        <v>0</v>
      </c>
      <c r="CM57" s="24">
        <f t="shared" si="48"/>
        <v>1</v>
      </c>
      <c r="CN57" s="45">
        <f t="shared" si="49"/>
        <v>495800</v>
      </c>
      <c r="CO57" s="47"/>
    </row>
    <row r="58" spans="1:93" s="48" customFormat="1">
      <c r="A58" s="22">
        <v>48</v>
      </c>
      <c r="B58" s="53" t="s">
        <v>144</v>
      </c>
      <c r="C58" s="24">
        <v>160682</v>
      </c>
      <c r="D58" s="25">
        <v>44552</v>
      </c>
      <c r="E58" s="25">
        <v>44855</v>
      </c>
      <c r="F58" s="26">
        <v>26.933333333333334</v>
      </c>
      <c r="G58" s="24" t="s">
        <v>68</v>
      </c>
      <c r="H58" s="50" t="s">
        <v>58</v>
      </c>
      <c r="I58" s="24" t="s">
        <v>110</v>
      </c>
      <c r="J58" s="24" t="s">
        <v>70</v>
      </c>
      <c r="K58" s="27" t="s">
        <v>71</v>
      </c>
      <c r="L58" s="24"/>
      <c r="M58" s="24"/>
      <c r="N58" s="22">
        <v>22</v>
      </c>
      <c r="O58" s="22">
        <v>21</v>
      </c>
      <c r="P58" s="22">
        <v>2</v>
      </c>
      <c r="Q58" s="22">
        <v>0</v>
      </c>
      <c r="R58" s="22">
        <v>0</v>
      </c>
      <c r="S58" s="22">
        <v>1</v>
      </c>
      <c r="T58" s="22">
        <v>0</v>
      </c>
      <c r="U58" s="22">
        <f t="shared" si="0"/>
        <v>2</v>
      </c>
      <c r="V58" s="22">
        <f t="shared" si="1"/>
        <v>19</v>
      </c>
      <c r="W58" s="22">
        <f t="shared" si="2"/>
        <v>20</v>
      </c>
      <c r="X58" s="22">
        <v>7.75</v>
      </c>
      <c r="Y58" s="22">
        <v>0</v>
      </c>
      <c r="Z58" s="28">
        <f t="shared" si="3"/>
        <v>1</v>
      </c>
      <c r="AA58" s="22">
        <f t="shared" si="4"/>
        <v>5</v>
      </c>
      <c r="AB58" s="29">
        <f t="shared" si="5"/>
        <v>0.1</v>
      </c>
      <c r="AC58" s="22">
        <f t="shared" si="6"/>
        <v>2</v>
      </c>
      <c r="AD58" s="28">
        <f t="shared" si="7"/>
        <v>0.89473684210526316</v>
      </c>
      <c r="AE58" s="22">
        <f t="shared" si="8"/>
        <v>0</v>
      </c>
      <c r="AF58" s="29">
        <f t="shared" si="9"/>
        <v>0</v>
      </c>
      <c r="AG58" s="22">
        <f t="shared" si="10"/>
        <v>9300</v>
      </c>
      <c r="AH58" s="30">
        <v>8377.9666666666672</v>
      </c>
      <c r="AI58" s="31">
        <f t="shared" si="11"/>
        <v>0.90085663082437284</v>
      </c>
      <c r="AJ58" s="22">
        <f t="shared" si="12"/>
        <v>2</v>
      </c>
      <c r="AK58" s="29">
        <f t="shared" si="13"/>
        <v>0.04</v>
      </c>
      <c r="AL58" s="32">
        <v>300</v>
      </c>
      <c r="AM58" s="33">
        <v>292.8962162162162</v>
      </c>
      <c r="AN58" s="32">
        <f t="shared" si="14"/>
        <v>5</v>
      </c>
      <c r="AO58" s="29">
        <f t="shared" si="15"/>
        <v>0.15</v>
      </c>
      <c r="AP58" s="34">
        <v>95</v>
      </c>
      <c r="AQ58" s="34">
        <v>98.055555555555543</v>
      </c>
      <c r="AR58" s="32">
        <f t="shared" si="16"/>
        <v>5</v>
      </c>
      <c r="AS58" s="29">
        <f t="shared" si="17"/>
        <v>0.1</v>
      </c>
      <c r="AT58" s="35">
        <v>0.92</v>
      </c>
      <c r="AU58" s="35">
        <v>0.92799999999999994</v>
      </c>
      <c r="AV58" s="32">
        <f t="shared" si="18"/>
        <v>5</v>
      </c>
      <c r="AW58" s="29">
        <f t="shared" si="19"/>
        <v>0.1</v>
      </c>
      <c r="AX58" s="34">
        <v>90</v>
      </c>
      <c r="AY58" s="34">
        <v>100</v>
      </c>
      <c r="AZ58" s="32">
        <f t="shared" si="20"/>
        <v>5</v>
      </c>
      <c r="BA58" s="29">
        <f t="shared" si="21"/>
        <v>0.08</v>
      </c>
      <c r="BB58" s="28">
        <v>0.85</v>
      </c>
      <c r="BC58" s="28">
        <v>0.86956521739130432</v>
      </c>
      <c r="BD58" s="36" t="s">
        <v>72</v>
      </c>
      <c r="BE58" s="32">
        <f t="shared" si="22"/>
        <v>5</v>
      </c>
      <c r="BF58" s="29">
        <f t="shared" si="23"/>
        <v>0.06</v>
      </c>
      <c r="BG58" s="28">
        <v>0.4</v>
      </c>
      <c r="BH58" s="28">
        <v>0.64</v>
      </c>
      <c r="BI58" s="32">
        <f t="shared" si="24"/>
        <v>5</v>
      </c>
      <c r="BJ58" s="29">
        <f t="shared" si="25"/>
        <v>0.06</v>
      </c>
      <c r="BK58" s="37">
        <v>0.95</v>
      </c>
      <c r="BL58" s="38">
        <v>0.98863636363636365</v>
      </c>
      <c r="BM58" s="32">
        <f t="shared" si="26"/>
        <v>5</v>
      </c>
      <c r="BN58" s="29">
        <f t="shared" si="27"/>
        <v>0.05</v>
      </c>
      <c r="BO58" s="39">
        <f>VLOOKUP(B58,[1]Sheet1!$B$2:$D$214,3,0)</f>
        <v>2</v>
      </c>
      <c r="BP58" s="32">
        <f t="shared" si="28"/>
        <v>5</v>
      </c>
      <c r="BQ58" s="29">
        <f t="shared" si="29"/>
        <v>0.05</v>
      </c>
      <c r="BR58" s="29">
        <f t="shared" si="30"/>
        <v>0.29000000000000004</v>
      </c>
      <c r="BS58" s="29">
        <f t="shared" si="31"/>
        <v>0.4</v>
      </c>
      <c r="BT58" s="29">
        <f t="shared" si="32"/>
        <v>0.1</v>
      </c>
      <c r="BU58" s="40">
        <f t="shared" si="33"/>
        <v>0.79</v>
      </c>
      <c r="BV58" s="41" t="str">
        <f t="shared" si="34"/>
        <v>TERIMA</v>
      </c>
      <c r="BW58" s="42">
        <f t="shared" si="35"/>
        <v>670000</v>
      </c>
      <c r="BX58" s="43">
        <f t="shared" si="36"/>
        <v>268000</v>
      </c>
      <c r="BY58" s="44"/>
      <c r="BZ58" s="44"/>
      <c r="CA58" s="44"/>
      <c r="CB58" s="43">
        <f t="shared" si="37"/>
        <v>194300.00000000003</v>
      </c>
      <c r="CC58" s="43">
        <f t="shared" si="38"/>
        <v>268000</v>
      </c>
      <c r="CD58" s="43">
        <f t="shared" si="39"/>
        <v>67000</v>
      </c>
      <c r="CE58" s="36">
        <f t="shared" si="40"/>
        <v>0</v>
      </c>
      <c r="CF58" s="24">
        <f t="shared" si="41"/>
        <v>0</v>
      </c>
      <c r="CG58" s="24">
        <f t="shared" si="42"/>
        <v>0</v>
      </c>
      <c r="CH58" s="24">
        <f t="shared" si="43"/>
        <v>0</v>
      </c>
      <c r="CI58" s="24">
        <f t="shared" si="44"/>
        <v>0</v>
      </c>
      <c r="CJ58" s="24">
        <f t="shared" si="45"/>
        <v>0</v>
      </c>
      <c r="CK58" s="24">
        <f t="shared" si="46"/>
        <v>0</v>
      </c>
      <c r="CL58" s="24">
        <f t="shared" si="47"/>
        <v>1</v>
      </c>
      <c r="CM58" s="24">
        <f t="shared" si="48"/>
        <v>0</v>
      </c>
      <c r="CN58" s="45">
        <f t="shared" si="49"/>
        <v>529300</v>
      </c>
      <c r="CO58" s="47"/>
    </row>
    <row r="59" spans="1:93" s="48" customFormat="1">
      <c r="A59" s="22">
        <v>49</v>
      </c>
      <c r="B59" s="53" t="s">
        <v>145</v>
      </c>
      <c r="C59" s="24">
        <v>160690</v>
      </c>
      <c r="D59" s="25">
        <v>44368</v>
      </c>
      <c r="E59" s="25">
        <v>44671</v>
      </c>
      <c r="F59" s="26">
        <v>26.933333333333334</v>
      </c>
      <c r="G59" s="24" t="s">
        <v>68</v>
      </c>
      <c r="H59" s="50" t="s">
        <v>59</v>
      </c>
      <c r="I59" s="24" t="s">
        <v>114</v>
      </c>
      <c r="J59" s="24" t="s">
        <v>78</v>
      </c>
      <c r="K59" s="27" t="s">
        <v>71</v>
      </c>
      <c r="L59" s="24"/>
      <c r="M59" s="24"/>
      <c r="N59" s="22">
        <v>22</v>
      </c>
      <c r="O59" s="22">
        <v>21</v>
      </c>
      <c r="P59" s="22">
        <v>1</v>
      </c>
      <c r="Q59" s="22">
        <v>0</v>
      </c>
      <c r="R59" s="22">
        <v>1</v>
      </c>
      <c r="S59" s="22">
        <v>1</v>
      </c>
      <c r="T59" s="22">
        <v>0</v>
      </c>
      <c r="U59" s="22">
        <f t="shared" si="0"/>
        <v>2</v>
      </c>
      <c r="V59" s="22">
        <f t="shared" si="1"/>
        <v>20</v>
      </c>
      <c r="W59" s="22">
        <f t="shared" si="2"/>
        <v>20</v>
      </c>
      <c r="X59" s="22">
        <v>7.75</v>
      </c>
      <c r="Y59" s="22">
        <v>0</v>
      </c>
      <c r="Z59" s="28">
        <f t="shared" si="3"/>
        <v>1</v>
      </c>
      <c r="AA59" s="22">
        <f t="shared" si="4"/>
        <v>5</v>
      </c>
      <c r="AB59" s="29">
        <f t="shared" si="5"/>
        <v>0.1</v>
      </c>
      <c r="AC59" s="22">
        <f t="shared" si="6"/>
        <v>2</v>
      </c>
      <c r="AD59" s="28">
        <f t="shared" si="7"/>
        <v>0.9</v>
      </c>
      <c r="AE59" s="22">
        <f t="shared" si="8"/>
        <v>0</v>
      </c>
      <c r="AF59" s="29">
        <f t="shared" si="9"/>
        <v>0</v>
      </c>
      <c r="AG59" s="22">
        <f t="shared" si="10"/>
        <v>9300</v>
      </c>
      <c r="AH59" s="30">
        <v>8758.85</v>
      </c>
      <c r="AI59" s="31">
        <f t="shared" si="11"/>
        <v>0.94181182795698926</v>
      </c>
      <c r="AJ59" s="22">
        <f t="shared" si="12"/>
        <v>2</v>
      </c>
      <c r="AK59" s="29">
        <f t="shared" si="13"/>
        <v>0.04</v>
      </c>
      <c r="AL59" s="32">
        <v>300</v>
      </c>
      <c r="AM59" s="33">
        <v>287.21180274858528</v>
      </c>
      <c r="AN59" s="32">
        <f t="shared" si="14"/>
        <v>5</v>
      </c>
      <c r="AO59" s="29">
        <f t="shared" si="15"/>
        <v>0.15</v>
      </c>
      <c r="AP59" s="34">
        <v>95</v>
      </c>
      <c r="AQ59" s="34">
        <v>98.541666666666657</v>
      </c>
      <c r="AR59" s="32">
        <f t="shared" si="16"/>
        <v>5</v>
      </c>
      <c r="AS59" s="29">
        <f t="shared" si="17"/>
        <v>0.1</v>
      </c>
      <c r="AT59" s="35">
        <v>0.92</v>
      </c>
      <c r="AU59" s="35">
        <v>0.95675675675675687</v>
      </c>
      <c r="AV59" s="32">
        <f t="shared" si="18"/>
        <v>5</v>
      </c>
      <c r="AW59" s="29">
        <f t="shared" si="19"/>
        <v>0.1</v>
      </c>
      <c r="AX59" s="34">
        <v>90</v>
      </c>
      <c r="AY59" s="34">
        <v>100</v>
      </c>
      <c r="AZ59" s="32">
        <f t="shared" si="20"/>
        <v>5</v>
      </c>
      <c r="BA59" s="29">
        <f t="shared" si="21"/>
        <v>0.08</v>
      </c>
      <c r="BB59" s="28">
        <v>0.85</v>
      </c>
      <c r="BC59" s="28">
        <v>0.875</v>
      </c>
      <c r="BD59" s="36" t="s">
        <v>72</v>
      </c>
      <c r="BE59" s="32">
        <f t="shared" si="22"/>
        <v>5</v>
      </c>
      <c r="BF59" s="29">
        <f t="shared" si="23"/>
        <v>0.06</v>
      </c>
      <c r="BG59" s="28">
        <v>0.4</v>
      </c>
      <c r="BH59" s="28">
        <v>0.59459459459459463</v>
      </c>
      <c r="BI59" s="32">
        <f t="shared" si="24"/>
        <v>5</v>
      </c>
      <c r="BJ59" s="29">
        <f t="shared" si="25"/>
        <v>0.06</v>
      </c>
      <c r="BK59" s="37">
        <v>0.95</v>
      </c>
      <c r="BL59" s="38">
        <v>0.98976744186046517</v>
      </c>
      <c r="BM59" s="32">
        <f t="shared" si="26"/>
        <v>5</v>
      </c>
      <c r="BN59" s="29">
        <f t="shared" si="27"/>
        <v>0.05</v>
      </c>
      <c r="BO59" s="39">
        <f>VLOOKUP(B59,[1]Sheet1!$B$2:$D$214,3,0)</f>
        <v>2</v>
      </c>
      <c r="BP59" s="32">
        <f t="shared" si="28"/>
        <v>5</v>
      </c>
      <c r="BQ59" s="29">
        <f t="shared" si="29"/>
        <v>0.05</v>
      </c>
      <c r="BR59" s="29">
        <f t="shared" si="30"/>
        <v>0.29000000000000004</v>
      </c>
      <c r="BS59" s="29">
        <f t="shared" si="31"/>
        <v>0.4</v>
      </c>
      <c r="BT59" s="29">
        <f t="shared" si="32"/>
        <v>0.1</v>
      </c>
      <c r="BU59" s="40">
        <f t="shared" si="33"/>
        <v>0.79</v>
      </c>
      <c r="BV59" s="41" t="str">
        <f t="shared" si="34"/>
        <v>TERIMA</v>
      </c>
      <c r="BW59" s="42">
        <f t="shared" si="35"/>
        <v>670000</v>
      </c>
      <c r="BX59" s="43">
        <f t="shared" si="36"/>
        <v>268000</v>
      </c>
      <c r="BY59" s="44"/>
      <c r="BZ59" s="44"/>
      <c r="CA59" s="44"/>
      <c r="CB59" s="43">
        <f t="shared" si="37"/>
        <v>194300.00000000003</v>
      </c>
      <c r="CC59" s="43">
        <f t="shared" si="38"/>
        <v>268000</v>
      </c>
      <c r="CD59" s="43">
        <f t="shared" si="39"/>
        <v>67000</v>
      </c>
      <c r="CE59" s="36">
        <f t="shared" si="40"/>
        <v>0</v>
      </c>
      <c r="CF59" s="24">
        <f t="shared" si="41"/>
        <v>0</v>
      </c>
      <c r="CG59" s="24">
        <f t="shared" si="42"/>
        <v>0</v>
      </c>
      <c r="CH59" s="24">
        <f t="shared" si="43"/>
        <v>0</v>
      </c>
      <c r="CI59" s="24">
        <f t="shared" si="44"/>
        <v>0</v>
      </c>
      <c r="CJ59" s="24">
        <f t="shared" si="45"/>
        <v>0</v>
      </c>
      <c r="CK59" s="24">
        <f t="shared" si="46"/>
        <v>0</v>
      </c>
      <c r="CL59" s="24">
        <f t="shared" si="47"/>
        <v>0</v>
      </c>
      <c r="CM59" s="24">
        <f t="shared" si="48"/>
        <v>1</v>
      </c>
      <c r="CN59" s="45">
        <f t="shared" si="49"/>
        <v>529300</v>
      </c>
      <c r="CO59" s="47"/>
    </row>
    <row r="60" spans="1:93" s="48" customFormat="1">
      <c r="A60" s="22">
        <v>50</v>
      </c>
      <c r="B60" s="53" t="s">
        <v>146</v>
      </c>
      <c r="C60" s="24">
        <v>160685</v>
      </c>
      <c r="D60" s="25">
        <v>44489</v>
      </c>
      <c r="E60" s="25">
        <v>44792</v>
      </c>
      <c r="F60" s="26">
        <v>26.933333333333334</v>
      </c>
      <c r="G60" s="24" t="s">
        <v>68</v>
      </c>
      <c r="H60" s="50" t="s">
        <v>59</v>
      </c>
      <c r="I60" s="24" t="s">
        <v>104</v>
      </c>
      <c r="J60" s="24" t="s">
        <v>78</v>
      </c>
      <c r="K60" s="27" t="s">
        <v>71</v>
      </c>
      <c r="L60" s="24"/>
      <c r="M60" s="24"/>
      <c r="N60" s="22">
        <v>22</v>
      </c>
      <c r="O60" s="22">
        <v>21</v>
      </c>
      <c r="P60" s="22">
        <v>0</v>
      </c>
      <c r="Q60" s="22">
        <v>0</v>
      </c>
      <c r="R60" s="22">
        <v>0</v>
      </c>
      <c r="S60" s="22">
        <v>1</v>
      </c>
      <c r="T60" s="22">
        <v>0</v>
      </c>
      <c r="U60" s="22">
        <f t="shared" si="0"/>
        <v>0</v>
      </c>
      <c r="V60" s="22">
        <f t="shared" si="1"/>
        <v>21</v>
      </c>
      <c r="W60" s="22">
        <f t="shared" si="2"/>
        <v>20</v>
      </c>
      <c r="X60" s="22">
        <v>7.75</v>
      </c>
      <c r="Y60" s="22">
        <v>0</v>
      </c>
      <c r="Z60" s="28">
        <f t="shared" si="3"/>
        <v>1</v>
      </c>
      <c r="AA60" s="22">
        <f t="shared" si="4"/>
        <v>5</v>
      </c>
      <c r="AB60" s="29">
        <f t="shared" si="5"/>
        <v>0.1</v>
      </c>
      <c r="AC60" s="22">
        <f t="shared" si="6"/>
        <v>0</v>
      </c>
      <c r="AD60" s="28">
        <f t="shared" si="7"/>
        <v>1</v>
      </c>
      <c r="AE60" s="22">
        <f t="shared" si="8"/>
        <v>5</v>
      </c>
      <c r="AF60" s="29">
        <f t="shared" si="9"/>
        <v>0.15</v>
      </c>
      <c r="AG60" s="22">
        <f t="shared" si="10"/>
        <v>9300</v>
      </c>
      <c r="AH60" s="30">
        <v>9757.4666666666672</v>
      </c>
      <c r="AI60" s="31">
        <f t="shared" si="11"/>
        <v>1.049189964157706</v>
      </c>
      <c r="AJ60" s="22">
        <f t="shared" si="12"/>
        <v>4</v>
      </c>
      <c r="AK60" s="29">
        <f t="shared" si="13"/>
        <v>0.08</v>
      </c>
      <c r="AL60" s="32">
        <v>300</v>
      </c>
      <c r="AM60" s="33">
        <v>275.21041369472181</v>
      </c>
      <c r="AN60" s="32">
        <f t="shared" si="14"/>
        <v>5</v>
      </c>
      <c r="AO60" s="29">
        <f t="shared" si="15"/>
        <v>0.15</v>
      </c>
      <c r="AP60" s="34">
        <v>95</v>
      </c>
      <c r="AQ60" s="34">
        <v>96.25</v>
      </c>
      <c r="AR60" s="32">
        <f t="shared" si="16"/>
        <v>5</v>
      </c>
      <c r="AS60" s="29">
        <f t="shared" si="17"/>
        <v>0.1</v>
      </c>
      <c r="AT60" s="35">
        <v>0.92</v>
      </c>
      <c r="AU60" s="35">
        <v>0.96111111111111103</v>
      </c>
      <c r="AV60" s="32">
        <f t="shared" si="18"/>
        <v>5</v>
      </c>
      <c r="AW60" s="29">
        <f t="shared" si="19"/>
        <v>0.1</v>
      </c>
      <c r="AX60" s="34">
        <v>90</v>
      </c>
      <c r="AY60" s="34">
        <v>100</v>
      </c>
      <c r="AZ60" s="32">
        <f t="shared" si="20"/>
        <v>5</v>
      </c>
      <c r="BA60" s="29">
        <f t="shared" si="21"/>
        <v>0.08</v>
      </c>
      <c r="BB60" s="28">
        <v>0.85</v>
      </c>
      <c r="BC60" s="28">
        <v>1</v>
      </c>
      <c r="BD60" s="36" t="s">
        <v>72</v>
      </c>
      <c r="BE60" s="32">
        <f t="shared" si="22"/>
        <v>5</v>
      </c>
      <c r="BF60" s="29">
        <f t="shared" si="23"/>
        <v>0.06</v>
      </c>
      <c r="BG60" s="28">
        <v>0.4</v>
      </c>
      <c r="BH60" s="28">
        <v>0.66666666666666663</v>
      </c>
      <c r="BI60" s="32">
        <f t="shared" si="24"/>
        <v>5</v>
      </c>
      <c r="BJ60" s="29">
        <f t="shared" si="25"/>
        <v>0.06</v>
      </c>
      <c r="BK60" s="37">
        <v>0.95</v>
      </c>
      <c r="BL60" s="38">
        <v>0.99188311688311692</v>
      </c>
      <c r="BM60" s="32">
        <f t="shared" si="26"/>
        <v>5</v>
      </c>
      <c r="BN60" s="29">
        <f t="shared" si="27"/>
        <v>0.05</v>
      </c>
      <c r="BO60" s="39">
        <f>VLOOKUP(B60,[1]Sheet1!$B$2:$D$214,3,0)</f>
        <v>2</v>
      </c>
      <c r="BP60" s="32">
        <f t="shared" si="28"/>
        <v>5</v>
      </c>
      <c r="BQ60" s="29">
        <f t="shared" si="29"/>
        <v>0.05</v>
      </c>
      <c r="BR60" s="29">
        <f t="shared" si="30"/>
        <v>0.48</v>
      </c>
      <c r="BS60" s="29">
        <f t="shared" si="31"/>
        <v>0.4</v>
      </c>
      <c r="BT60" s="29">
        <f t="shared" si="32"/>
        <v>0.1</v>
      </c>
      <c r="BU60" s="40">
        <f t="shared" si="33"/>
        <v>0.98</v>
      </c>
      <c r="BV60" s="41" t="str">
        <f t="shared" si="34"/>
        <v>TERIMA</v>
      </c>
      <c r="BW60" s="42">
        <f t="shared" si="35"/>
        <v>670000</v>
      </c>
      <c r="BX60" s="43">
        <f t="shared" si="36"/>
        <v>268000</v>
      </c>
      <c r="BY60" s="44"/>
      <c r="BZ60" s="44"/>
      <c r="CA60" s="44"/>
      <c r="CB60" s="43">
        <f t="shared" si="37"/>
        <v>321600</v>
      </c>
      <c r="CC60" s="43">
        <f t="shared" si="38"/>
        <v>268000</v>
      </c>
      <c r="CD60" s="43">
        <f t="shared" si="39"/>
        <v>67000</v>
      </c>
      <c r="CE60" s="36">
        <f t="shared" si="40"/>
        <v>100000</v>
      </c>
      <c r="CF60" s="24">
        <f t="shared" si="41"/>
        <v>0</v>
      </c>
      <c r="CG60" s="24">
        <f t="shared" si="42"/>
        <v>0</v>
      </c>
      <c r="CH60" s="24">
        <f t="shared" si="43"/>
        <v>0</v>
      </c>
      <c r="CI60" s="24">
        <f t="shared" si="44"/>
        <v>0</v>
      </c>
      <c r="CJ60" s="24">
        <f t="shared" si="45"/>
        <v>0</v>
      </c>
      <c r="CK60" s="24">
        <f t="shared" si="46"/>
        <v>0</v>
      </c>
      <c r="CL60" s="24">
        <f t="shared" si="47"/>
        <v>0</v>
      </c>
      <c r="CM60" s="24">
        <f t="shared" si="48"/>
        <v>1</v>
      </c>
      <c r="CN60" s="45">
        <f t="shared" si="49"/>
        <v>756600</v>
      </c>
      <c r="CO60" s="47"/>
    </row>
    <row r="61" spans="1:93" s="48" customFormat="1">
      <c r="A61" s="22">
        <v>51</v>
      </c>
      <c r="B61" s="53" t="s">
        <v>147</v>
      </c>
      <c r="C61" s="24">
        <v>160033</v>
      </c>
      <c r="D61" s="25">
        <v>44305</v>
      </c>
      <c r="E61" s="25">
        <v>44610</v>
      </c>
      <c r="F61" s="26">
        <v>27.666666666666668</v>
      </c>
      <c r="G61" s="24" t="s">
        <v>68</v>
      </c>
      <c r="H61" s="50" t="s">
        <v>58</v>
      </c>
      <c r="I61" s="24" t="s">
        <v>77</v>
      </c>
      <c r="J61" s="24" t="s">
        <v>78</v>
      </c>
      <c r="K61" s="27" t="s">
        <v>71</v>
      </c>
      <c r="L61" s="24"/>
      <c r="M61" s="24"/>
      <c r="N61" s="22">
        <v>22</v>
      </c>
      <c r="O61" s="22">
        <v>21</v>
      </c>
      <c r="P61" s="22">
        <v>1</v>
      </c>
      <c r="Q61" s="22">
        <v>0</v>
      </c>
      <c r="R61" s="22">
        <v>0</v>
      </c>
      <c r="S61" s="22">
        <v>1</v>
      </c>
      <c r="T61" s="22">
        <v>0</v>
      </c>
      <c r="U61" s="22">
        <f t="shared" si="0"/>
        <v>1</v>
      </c>
      <c r="V61" s="22">
        <f t="shared" si="1"/>
        <v>20</v>
      </c>
      <c r="W61" s="22">
        <f t="shared" si="2"/>
        <v>20</v>
      </c>
      <c r="X61" s="22">
        <v>7.75</v>
      </c>
      <c r="Y61" s="22">
        <v>0</v>
      </c>
      <c r="Z61" s="28">
        <f t="shared" si="3"/>
        <v>1</v>
      </c>
      <c r="AA61" s="22">
        <f t="shared" si="4"/>
        <v>5</v>
      </c>
      <c r="AB61" s="29">
        <f t="shared" si="5"/>
        <v>0.1</v>
      </c>
      <c r="AC61" s="22">
        <f t="shared" si="6"/>
        <v>1</v>
      </c>
      <c r="AD61" s="28">
        <f t="shared" si="7"/>
        <v>0.95</v>
      </c>
      <c r="AE61" s="22">
        <f t="shared" si="8"/>
        <v>1</v>
      </c>
      <c r="AF61" s="29">
        <f t="shared" si="9"/>
        <v>0.03</v>
      </c>
      <c r="AG61" s="22">
        <f t="shared" si="10"/>
        <v>9300</v>
      </c>
      <c r="AH61" s="30">
        <v>9051.7000000000007</v>
      </c>
      <c r="AI61" s="31">
        <f t="shared" si="11"/>
        <v>0.97330107526881726</v>
      </c>
      <c r="AJ61" s="22">
        <f t="shared" si="12"/>
        <v>2</v>
      </c>
      <c r="AK61" s="29">
        <f t="shared" si="13"/>
        <v>0.04</v>
      </c>
      <c r="AL61" s="32">
        <v>300</v>
      </c>
      <c r="AM61" s="33">
        <v>260.457898957498</v>
      </c>
      <c r="AN61" s="32">
        <f t="shared" si="14"/>
        <v>5</v>
      </c>
      <c r="AO61" s="29">
        <f t="shared" si="15"/>
        <v>0.15</v>
      </c>
      <c r="AP61" s="34">
        <v>95</v>
      </c>
      <c r="AQ61" s="34">
        <v>98.055555555555543</v>
      </c>
      <c r="AR61" s="32">
        <f t="shared" si="16"/>
        <v>5</v>
      </c>
      <c r="AS61" s="29">
        <f t="shared" si="17"/>
        <v>0.1</v>
      </c>
      <c r="AT61" s="35">
        <v>0.92</v>
      </c>
      <c r="AU61" s="35">
        <v>0.96190476190476182</v>
      </c>
      <c r="AV61" s="32">
        <f t="shared" si="18"/>
        <v>5</v>
      </c>
      <c r="AW61" s="29">
        <f t="shared" si="19"/>
        <v>0.1</v>
      </c>
      <c r="AX61" s="34">
        <v>90</v>
      </c>
      <c r="AY61" s="34">
        <v>90</v>
      </c>
      <c r="AZ61" s="32">
        <f t="shared" si="20"/>
        <v>3</v>
      </c>
      <c r="BA61" s="29">
        <f t="shared" si="21"/>
        <v>4.8000000000000001E-2</v>
      </c>
      <c r="BB61" s="28">
        <v>0.85</v>
      </c>
      <c r="BC61" s="28">
        <v>0.94736842105263153</v>
      </c>
      <c r="BD61" s="36" t="s">
        <v>72</v>
      </c>
      <c r="BE61" s="32">
        <f t="shared" si="22"/>
        <v>5</v>
      </c>
      <c r="BF61" s="29">
        <f t="shared" si="23"/>
        <v>0.06</v>
      </c>
      <c r="BG61" s="28">
        <v>0.4</v>
      </c>
      <c r="BH61" s="28">
        <v>0.73809523809523814</v>
      </c>
      <c r="BI61" s="32">
        <f t="shared" si="24"/>
        <v>5</v>
      </c>
      <c r="BJ61" s="29">
        <f t="shared" si="25"/>
        <v>0.06</v>
      </c>
      <c r="BK61" s="37">
        <v>0.95</v>
      </c>
      <c r="BL61" s="38">
        <v>0.99194847020933974</v>
      </c>
      <c r="BM61" s="32">
        <f t="shared" si="26"/>
        <v>5</v>
      </c>
      <c r="BN61" s="29">
        <f t="shared" si="27"/>
        <v>0.05</v>
      </c>
      <c r="BO61" s="39">
        <f>VLOOKUP(B61,[1]Sheet1!$B$2:$D$214,3,0)</f>
        <v>2</v>
      </c>
      <c r="BP61" s="32">
        <f t="shared" si="28"/>
        <v>5</v>
      </c>
      <c r="BQ61" s="29">
        <f t="shared" si="29"/>
        <v>0.05</v>
      </c>
      <c r="BR61" s="29">
        <f t="shared" si="30"/>
        <v>0.32</v>
      </c>
      <c r="BS61" s="29">
        <f t="shared" si="31"/>
        <v>0.36799999999999999</v>
      </c>
      <c r="BT61" s="29">
        <f t="shared" si="32"/>
        <v>0.1</v>
      </c>
      <c r="BU61" s="40">
        <f t="shared" si="33"/>
        <v>0.78799999999999992</v>
      </c>
      <c r="BV61" s="41" t="str">
        <f t="shared" si="34"/>
        <v>TERIMA</v>
      </c>
      <c r="BW61" s="42">
        <f t="shared" si="35"/>
        <v>670000</v>
      </c>
      <c r="BX61" s="43">
        <f t="shared" si="36"/>
        <v>246560</v>
      </c>
      <c r="BY61" s="44"/>
      <c r="BZ61" s="44"/>
      <c r="CA61" s="44"/>
      <c r="CB61" s="43">
        <f t="shared" si="37"/>
        <v>214400</v>
      </c>
      <c r="CC61" s="43">
        <f t="shared" si="38"/>
        <v>246560</v>
      </c>
      <c r="CD61" s="43">
        <f t="shared" si="39"/>
        <v>67000</v>
      </c>
      <c r="CE61" s="36">
        <f t="shared" si="40"/>
        <v>0</v>
      </c>
      <c r="CF61" s="24">
        <f t="shared" si="41"/>
        <v>0</v>
      </c>
      <c r="CG61" s="24">
        <f t="shared" si="42"/>
        <v>0</v>
      </c>
      <c r="CH61" s="24">
        <f t="shared" si="43"/>
        <v>0</v>
      </c>
      <c r="CI61" s="24">
        <f t="shared" si="44"/>
        <v>0</v>
      </c>
      <c r="CJ61" s="24">
        <f t="shared" si="45"/>
        <v>0</v>
      </c>
      <c r="CK61" s="24">
        <f t="shared" si="46"/>
        <v>0</v>
      </c>
      <c r="CL61" s="24">
        <f t="shared" si="47"/>
        <v>1</v>
      </c>
      <c r="CM61" s="24">
        <f t="shared" si="48"/>
        <v>0</v>
      </c>
      <c r="CN61" s="45">
        <f t="shared" si="49"/>
        <v>527960</v>
      </c>
      <c r="CO61" s="47"/>
    </row>
    <row r="62" spans="1:93" s="48" customFormat="1">
      <c r="A62" s="22">
        <v>52</v>
      </c>
      <c r="B62" s="53" t="s">
        <v>148</v>
      </c>
      <c r="C62" s="24">
        <v>87990</v>
      </c>
      <c r="D62" s="25">
        <v>44319</v>
      </c>
      <c r="E62" s="25">
        <v>44622</v>
      </c>
      <c r="F62" s="26">
        <v>33.166666666666664</v>
      </c>
      <c r="G62" s="24" t="s">
        <v>68</v>
      </c>
      <c r="H62" s="50" t="s">
        <v>59</v>
      </c>
      <c r="I62" s="24" t="s">
        <v>114</v>
      </c>
      <c r="J62" s="24" t="s">
        <v>78</v>
      </c>
      <c r="K62" s="27" t="s">
        <v>71</v>
      </c>
      <c r="L62" s="24"/>
      <c r="M62" s="24"/>
      <c r="N62" s="22">
        <v>22</v>
      </c>
      <c r="O62" s="22">
        <v>21</v>
      </c>
      <c r="P62" s="22">
        <v>0</v>
      </c>
      <c r="Q62" s="22">
        <v>0</v>
      </c>
      <c r="R62" s="22">
        <v>1</v>
      </c>
      <c r="S62" s="22">
        <v>1</v>
      </c>
      <c r="T62" s="22">
        <v>0</v>
      </c>
      <c r="U62" s="22">
        <f t="shared" si="0"/>
        <v>1</v>
      </c>
      <c r="V62" s="22">
        <f t="shared" si="1"/>
        <v>21</v>
      </c>
      <c r="W62" s="22">
        <f t="shared" si="2"/>
        <v>20</v>
      </c>
      <c r="X62" s="22">
        <v>7.75</v>
      </c>
      <c r="Y62" s="22">
        <v>0</v>
      </c>
      <c r="Z62" s="28">
        <f t="shared" si="3"/>
        <v>1</v>
      </c>
      <c r="AA62" s="22">
        <f t="shared" si="4"/>
        <v>5</v>
      </c>
      <c r="AB62" s="29">
        <f t="shared" si="5"/>
        <v>0.1</v>
      </c>
      <c r="AC62" s="22">
        <f t="shared" si="6"/>
        <v>1</v>
      </c>
      <c r="AD62" s="28">
        <f t="shared" si="7"/>
        <v>0.95238095238095233</v>
      </c>
      <c r="AE62" s="22">
        <f t="shared" si="8"/>
        <v>1</v>
      </c>
      <c r="AF62" s="29">
        <f t="shared" si="9"/>
        <v>0.03</v>
      </c>
      <c r="AG62" s="22">
        <f t="shared" si="10"/>
        <v>9300</v>
      </c>
      <c r="AH62" s="30">
        <v>9124.1666666666661</v>
      </c>
      <c r="AI62" s="31">
        <f t="shared" si="11"/>
        <v>0.98109318996415762</v>
      </c>
      <c r="AJ62" s="22">
        <f t="shared" si="12"/>
        <v>2</v>
      </c>
      <c r="AK62" s="29">
        <f t="shared" si="13"/>
        <v>0.04</v>
      </c>
      <c r="AL62" s="32">
        <v>300</v>
      </c>
      <c r="AM62" s="33">
        <v>332.16972878390203</v>
      </c>
      <c r="AN62" s="32">
        <f t="shared" si="14"/>
        <v>1</v>
      </c>
      <c r="AO62" s="29">
        <f t="shared" si="15"/>
        <v>0.03</v>
      </c>
      <c r="AP62" s="34">
        <v>95</v>
      </c>
      <c r="AQ62" s="34">
        <v>100</v>
      </c>
      <c r="AR62" s="32">
        <f t="shared" si="16"/>
        <v>5</v>
      </c>
      <c r="AS62" s="29">
        <f t="shared" si="17"/>
        <v>0.1</v>
      </c>
      <c r="AT62" s="35">
        <v>0.92</v>
      </c>
      <c r="AU62" s="35">
        <v>0.93493975903614468</v>
      </c>
      <c r="AV62" s="32">
        <f t="shared" si="18"/>
        <v>5</v>
      </c>
      <c r="AW62" s="29">
        <f t="shared" si="19"/>
        <v>0.1</v>
      </c>
      <c r="AX62" s="34">
        <v>90</v>
      </c>
      <c r="AY62" s="34">
        <v>100</v>
      </c>
      <c r="AZ62" s="32">
        <f t="shared" si="20"/>
        <v>5</v>
      </c>
      <c r="BA62" s="29">
        <f t="shared" si="21"/>
        <v>0.08</v>
      </c>
      <c r="BB62" s="28">
        <v>0.85</v>
      </c>
      <c r="BC62" s="28">
        <v>0.92105263157894735</v>
      </c>
      <c r="BD62" s="36" t="s">
        <v>72</v>
      </c>
      <c r="BE62" s="32">
        <f t="shared" si="22"/>
        <v>5</v>
      </c>
      <c r="BF62" s="29">
        <f t="shared" si="23"/>
        <v>0.06</v>
      </c>
      <c r="BG62" s="28">
        <v>0.4</v>
      </c>
      <c r="BH62" s="28">
        <v>0.60240963855421692</v>
      </c>
      <c r="BI62" s="32">
        <f t="shared" si="24"/>
        <v>5</v>
      </c>
      <c r="BJ62" s="29">
        <f t="shared" si="25"/>
        <v>0.06</v>
      </c>
      <c r="BK62" s="37">
        <v>0.95</v>
      </c>
      <c r="BL62" s="38">
        <v>0.99297188755020083</v>
      </c>
      <c r="BM62" s="32">
        <f t="shared" si="26"/>
        <v>5</v>
      </c>
      <c r="BN62" s="29">
        <f t="shared" si="27"/>
        <v>0.05</v>
      </c>
      <c r="BO62" s="39">
        <f>VLOOKUP(B62,[1]Sheet1!$B$2:$D$214,3,0)</f>
        <v>2</v>
      </c>
      <c r="BP62" s="32">
        <f t="shared" si="28"/>
        <v>5</v>
      </c>
      <c r="BQ62" s="29">
        <f t="shared" si="29"/>
        <v>0.05</v>
      </c>
      <c r="BR62" s="29">
        <f t="shared" si="30"/>
        <v>0.2</v>
      </c>
      <c r="BS62" s="29">
        <f t="shared" si="31"/>
        <v>0.4</v>
      </c>
      <c r="BT62" s="29">
        <f t="shared" si="32"/>
        <v>0.1</v>
      </c>
      <c r="BU62" s="40">
        <f t="shared" si="33"/>
        <v>0.70000000000000007</v>
      </c>
      <c r="BV62" s="41" t="str">
        <f t="shared" si="34"/>
        <v>TERIMA</v>
      </c>
      <c r="BW62" s="42">
        <f t="shared" si="35"/>
        <v>670000</v>
      </c>
      <c r="BX62" s="43">
        <f t="shared" si="36"/>
        <v>268000</v>
      </c>
      <c r="BY62" s="44"/>
      <c r="BZ62" s="44" t="s">
        <v>98</v>
      </c>
      <c r="CA62" s="44"/>
      <c r="CB62" s="43">
        <f t="shared" si="37"/>
        <v>134000</v>
      </c>
      <c r="CC62" s="43">
        <f t="shared" si="38"/>
        <v>160800</v>
      </c>
      <c r="CD62" s="43">
        <f t="shared" si="39"/>
        <v>67000</v>
      </c>
      <c r="CE62" s="36">
        <f t="shared" si="40"/>
        <v>0</v>
      </c>
      <c r="CF62" s="24">
        <f t="shared" si="41"/>
        <v>0</v>
      </c>
      <c r="CG62" s="24">
        <f t="shared" si="42"/>
        <v>0</v>
      </c>
      <c r="CH62" s="24">
        <f t="shared" si="43"/>
        <v>0</v>
      </c>
      <c r="CI62" s="24">
        <f t="shared" si="44"/>
        <v>0</v>
      </c>
      <c r="CJ62" s="24">
        <f t="shared" si="45"/>
        <v>0</v>
      </c>
      <c r="CK62" s="24">
        <f t="shared" si="46"/>
        <v>0</v>
      </c>
      <c r="CL62" s="24">
        <f t="shared" si="47"/>
        <v>0</v>
      </c>
      <c r="CM62" s="24">
        <f t="shared" si="48"/>
        <v>1</v>
      </c>
      <c r="CN62" s="45">
        <f t="shared" si="49"/>
        <v>361800</v>
      </c>
      <c r="CO62" s="47"/>
    </row>
    <row r="63" spans="1:93" s="48" customFormat="1">
      <c r="A63" s="22">
        <v>53</v>
      </c>
      <c r="B63" s="53" t="s">
        <v>149</v>
      </c>
      <c r="C63" s="24">
        <v>160027</v>
      </c>
      <c r="D63" s="25">
        <v>44425</v>
      </c>
      <c r="E63" s="25">
        <v>44728</v>
      </c>
      <c r="F63" s="26">
        <v>27.866666666666667</v>
      </c>
      <c r="G63" s="24" t="s">
        <v>68</v>
      </c>
      <c r="H63" s="50" t="s">
        <v>59</v>
      </c>
      <c r="I63" s="24" t="s">
        <v>119</v>
      </c>
      <c r="J63" s="24" t="s">
        <v>70</v>
      </c>
      <c r="K63" s="27" t="s">
        <v>71</v>
      </c>
      <c r="L63" s="24"/>
      <c r="M63" s="24"/>
      <c r="N63" s="22">
        <v>22</v>
      </c>
      <c r="O63" s="22">
        <v>21</v>
      </c>
      <c r="P63" s="22">
        <v>0</v>
      </c>
      <c r="Q63" s="22">
        <v>0</v>
      </c>
      <c r="R63" s="22">
        <v>0</v>
      </c>
      <c r="S63" s="22">
        <v>1</v>
      </c>
      <c r="T63" s="22">
        <v>0</v>
      </c>
      <c r="U63" s="22">
        <f t="shared" si="0"/>
        <v>0</v>
      </c>
      <c r="V63" s="22">
        <f t="shared" si="1"/>
        <v>21</v>
      </c>
      <c r="W63" s="22">
        <f t="shared" si="2"/>
        <v>20</v>
      </c>
      <c r="X63" s="22">
        <v>7.75</v>
      </c>
      <c r="Y63" s="22">
        <v>0</v>
      </c>
      <c r="Z63" s="28">
        <f t="shared" si="3"/>
        <v>1</v>
      </c>
      <c r="AA63" s="22">
        <f t="shared" si="4"/>
        <v>5</v>
      </c>
      <c r="AB63" s="29">
        <f t="shared" si="5"/>
        <v>0.1</v>
      </c>
      <c r="AC63" s="22">
        <f t="shared" si="6"/>
        <v>0</v>
      </c>
      <c r="AD63" s="28">
        <f t="shared" si="7"/>
        <v>1</v>
      </c>
      <c r="AE63" s="22">
        <f t="shared" si="8"/>
        <v>5</v>
      </c>
      <c r="AF63" s="29">
        <f t="shared" si="9"/>
        <v>0.15</v>
      </c>
      <c r="AG63" s="22">
        <f t="shared" si="10"/>
        <v>9300</v>
      </c>
      <c r="AH63" s="30">
        <v>9550.6</v>
      </c>
      <c r="AI63" s="31">
        <f t="shared" si="11"/>
        <v>1.0269462365591397</v>
      </c>
      <c r="AJ63" s="22">
        <f t="shared" si="12"/>
        <v>4</v>
      </c>
      <c r="AK63" s="29">
        <f t="shared" si="13"/>
        <v>0.08</v>
      </c>
      <c r="AL63" s="32">
        <v>300</v>
      </c>
      <c r="AM63" s="33">
        <v>287.13629842180774</v>
      </c>
      <c r="AN63" s="32">
        <f t="shared" si="14"/>
        <v>5</v>
      </c>
      <c r="AO63" s="29">
        <f t="shared" si="15"/>
        <v>0.15</v>
      </c>
      <c r="AP63" s="34">
        <v>95</v>
      </c>
      <c r="AQ63" s="34">
        <v>97.291666666666657</v>
      </c>
      <c r="AR63" s="32">
        <f t="shared" si="16"/>
        <v>5</v>
      </c>
      <c r="AS63" s="29">
        <f t="shared" si="17"/>
        <v>0.1</v>
      </c>
      <c r="AT63" s="35">
        <v>0.92</v>
      </c>
      <c r="AU63" s="35">
        <v>0.96202531645569622</v>
      </c>
      <c r="AV63" s="32">
        <f t="shared" si="18"/>
        <v>5</v>
      </c>
      <c r="AW63" s="29">
        <f t="shared" si="19"/>
        <v>0.1</v>
      </c>
      <c r="AX63" s="34">
        <v>90</v>
      </c>
      <c r="AY63" s="34">
        <v>95</v>
      </c>
      <c r="AZ63" s="32">
        <f t="shared" si="20"/>
        <v>5</v>
      </c>
      <c r="BA63" s="29">
        <f t="shared" si="21"/>
        <v>0.08</v>
      </c>
      <c r="BB63" s="28">
        <v>0.85</v>
      </c>
      <c r="BC63" s="28">
        <v>0.94666666666666666</v>
      </c>
      <c r="BD63" s="36">
        <v>1</v>
      </c>
      <c r="BE63" s="32">
        <f t="shared" si="22"/>
        <v>0</v>
      </c>
      <c r="BF63" s="29">
        <f t="shared" si="23"/>
        <v>0</v>
      </c>
      <c r="BG63" s="28">
        <v>0.4</v>
      </c>
      <c r="BH63" s="28">
        <v>0.74683544303797467</v>
      </c>
      <c r="BI63" s="32">
        <f t="shared" si="24"/>
        <v>5</v>
      </c>
      <c r="BJ63" s="29">
        <f t="shared" si="25"/>
        <v>0.06</v>
      </c>
      <c r="BK63" s="37">
        <v>0.95</v>
      </c>
      <c r="BL63" s="38">
        <v>0.98867313915857602</v>
      </c>
      <c r="BM63" s="32">
        <f t="shared" si="26"/>
        <v>5</v>
      </c>
      <c r="BN63" s="29">
        <f t="shared" si="27"/>
        <v>0.05</v>
      </c>
      <c r="BO63" s="39">
        <f>VLOOKUP(B63,[1]Sheet1!$B$2:$D$214,3,0)</f>
        <v>2</v>
      </c>
      <c r="BP63" s="32">
        <f t="shared" si="28"/>
        <v>5</v>
      </c>
      <c r="BQ63" s="29">
        <f t="shared" si="29"/>
        <v>0.05</v>
      </c>
      <c r="BR63" s="29">
        <f t="shared" si="30"/>
        <v>0.48</v>
      </c>
      <c r="BS63" s="29">
        <f t="shared" si="31"/>
        <v>0.33999999999999997</v>
      </c>
      <c r="BT63" s="29">
        <f t="shared" si="32"/>
        <v>0.1</v>
      </c>
      <c r="BU63" s="40">
        <f t="shared" si="33"/>
        <v>0.91999999999999993</v>
      </c>
      <c r="BV63" s="41" t="str">
        <f t="shared" si="34"/>
        <v>TERIMA</v>
      </c>
      <c r="BW63" s="42">
        <f t="shared" si="35"/>
        <v>670000</v>
      </c>
      <c r="BX63" s="43">
        <f t="shared" si="36"/>
        <v>227799.99999999997</v>
      </c>
      <c r="BY63" s="44"/>
      <c r="BZ63" s="44"/>
      <c r="CA63" s="44"/>
      <c r="CB63" s="43">
        <f t="shared" si="37"/>
        <v>321600</v>
      </c>
      <c r="CC63" s="43">
        <f t="shared" si="38"/>
        <v>227799.99999999997</v>
      </c>
      <c r="CD63" s="43">
        <f t="shared" si="39"/>
        <v>67000</v>
      </c>
      <c r="CE63" s="36">
        <f t="shared" si="40"/>
        <v>0</v>
      </c>
      <c r="CF63" s="24">
        <f t="shared" si="41"/>
        <v>0</v>
      </c>
      <c r="CG63" s="24">
        <f t="shared" si="42"/>
        <v>0</v>
      </c>
      <c r="CH63" s="24">
        <f t="shared" si="43"/>
        <v>0</v>
      </c>
      <c r="CI63" s="24">
        <f t="shared" si="44"/>
        <v>0</v>
      </c>
      <c r="CJ63" s="24">
        <f t="shared" si="45"/>
        <v>0</v>
      </c>
      <c r="CK63" s="24">
        <f t="shared" si="46"/>
        <v>0</v>
      </c>
      <c r="CL63" s="24">
        <f t="shared" si="47"/>
        <v>0</v>
      </c>
      <c r="CM63" s="24">
        <f t="shared" si="48"/>
        <v>1</v>
      </c>
      <c r="CN63" s="45">
        <f t="shared" si="49"/>
        <v>616400</v>
      </c>
      <c r="CO63" s="47"/>
    </row>
    <row r="64" spans="1:93" s="48" customFormat="1">
      <c r="A64" s="22">
        <v>54</v>
      </c>
      <c r="B64" s="58" t="s">
        <v>150</v>
      </c>
      <c r="C64" s="24">
        <v>150752</v>
      </c>
      <c r="D64" s="25">
        <v>44455</v>
      </c>
      <c r="E64" s="25">
        <v>44635</v>
      </c>
      <c r="F64" s="26">
        <v>39.033333333333331</v>
      </c>
      <c r="G64" s="24" t="s">
        <v>68</v>
      </c>
      <c r="H64" s="50" t="s">
        <v>58</v>
      </c>
      <c r="I64" s="24" t="s">
        <v>130</v>
      </c>
      <c r="J64" s="24" t="s">
        <v>78</v>
      </c>
      <c r="K64" s="27" t="s">
        <v>71</v>
      </c>
      <c r="L64" s="24"/>
      <c r="M64" s="24"/>
      <c r="N64" s="22">
        <v>22</v>
      </c>
      <c r="O64" s="22">
        <v>21</v>
      </c>
      <c r="P64" s="22">
        <v>0</v>
      </c>
      <c r="Q64" s="22">
        <v>0</v>
      </c>
      <c r="R64" s="22">
        <v>0</v>
      </c>
      <c r="S64" s="22">
        <v>1</v>
      </c>
      <c r="T64" s="22">
        <v>0</v>
      </c>
      <c r="U64" s="22">
        <f t="shared" si="0"/>
        <v>0</v>
      </c>
      <c r="V64" s="22">
        <f t="shared" si="1"/>
        <v>21</v>
      </c>
      <c r="W64" s="22">
        <f t="shared" si="2"/>
        <v>20</v>
      </c>
      <c r="X64" s="22">
        <v>7.75</v>
      </c>
      <c r="Y64" s="22">
        <v>0</v>
      </c>
      <c r="Z64" s="28">
        <f t="shared" si="3"/>
        <v>1</v>
      </c>
      <c r="AA64" s="22">
        <f t="shared" si="4"/>
        <v>5</v>
      </c>
      <c r="AB64" s="29">
        <f t="shared" si="5"/>
        <v>0.1</v>
      </c>
      <c r="AC64" s="22">
        <f t="shared" si="6"/>
        <v>0</v>
      </c>
      <c r="AD64" s="28">
        <f t="shared" si="7"/>
        <v>1</v>
      </c>
      <c r="AE64" s="22">
        <f t="shared" si="8"/>
        <v>5</v>
      </c>
      <c r="AF64" s="29">
        <f t="shared" si="9"/>
        <v>0.15</v>
      </c>
      <c r="AG64" s="22">
        <f t="shared" si="10"/>
        <v>9300</v>
      </c>
      <c r="AH64" s="30">
        <v>9522.7666666666664</v>
      </c>
      <c r="AI64" s="31">
        <f t="shared" si="11"/>
        <v>1.0239534050179211</v>
      </c>
      <c r="AJ64" s="22">
        <f t="shared" si="12"/>
        <v>4</v>
      </c>
      <c r="AK64" s="29">
        <f t="shared" si="13"/>
        <v>0.08</v>
      </c>
      <c r="AL64" s="32">
        <v>300</v>
      </c>
      <c r="AM64" s="33">
        <v>289.93984962406017</v>
      </c>
      <c r="AN64" s="32">
        <f t="shared" si="14"/>
        <v>5</v>
      </c>
      <c r="AO64" s="29">
        <f t="shared" si="15"/>
        <v>0.15</v>
      </c>
      <c r="AP64" s="34">
        <v>95</v>
      </c>
      <c r="AQ64" s="34">
        <v>100</v>
      </c>
      <c r="AR64" s="32">
        <f t="shared" si="16"/>
        <v>5</v>
      </c>
      <c r="AS64" s="29">
        <f t="shared" si="17"/>
        <v>0.1</v>
      </c>
      <c r="AT64" s="35">
        <v>0.92</v>
      </c>
      <c r="AU64" s="35">
        <v>0.88235294117647067</v>
      </c>
      <c r="AV64" s="32">
        <f t="shared" si="18"/>
        <v>1</v>
      </c>
      <c r="AW64" s="29">
        <f t="shared" si="19"/>
        <v>0.02</v>
      </c>
      <c r="AX64" s="34">
        <v>90</v>
      </c>
      <c r="AY64" s="34">
        <v>100</v>
      </c>
      <c r="AZ64" s="32">
        <f t="shared" si="20"/>
        <v>5</v>
      </c>
      <c r="BA64" s="29">
        <f t="shared" si="21"/>
        <v>0.08</v>
      </c>
      <c r="BB64" s="28">
        <v>0.85</v>
      </c>
      <c r="BC64" s="28">
        <v>0.75757575757575757</v>
      </c>
      <c r="BD64" s="36" t="s">
        <v>72</v>
      </c>
      <c r="BE64" s="32">
        <f t="shared" si="22"/>
        <v>1</v>
      </c>
      <c r="BF64" s="29">
        <f t="shared" si="23"/>
        <v>1.2E-2</v>
      </c>
      <c r="BG64" s="28">
        <v>0.4</v>
      </c>
      <c r="BH64" s="28">
        <v>0.44117647058823528</v>
      </c>
      <c r="BI64" s="32">
        <f t="shared" si="24"/>
        <v>5</v>
      </c>
      <c r="BJ64" s="29">
        <f t="shared" si="25"/>
        <v>0.06</v>
      </c>
      <c r="BK64" s="37">
        <v>0.95</v>
      </c>
      <c r="BL64" s="38">
        <v>0.99354243542435428</v>
      </c>
      <c r="BM64" s="32">
        <f t="shared" si="26"/>
        <v>5</v>
      </c>
      <c r="BN64" s="29">
        <f t="shared" si="27"/>
        <v>0.05</v>
      </c>
      <c r="BO64" s="39">
        <f>VLOOKUP(B64,[1]Sheet1!$B$2:$D$214,3,0)</f>
        <v>2</v>
      </c>
      <c r="BP64" s="32">
        <f t="shared" si="28"/>
        <v>5</v>
      </c>
      <c r="BQ64" s="29">
        <f t="shared" si="29"/>
        <v>0.05</v>
      </c>
      <c r="BR64" s="29">
        <f t="shared" si="30"/>
        <v>0.48</v>
      </c>
      <c r="BS64" s="29">
        <f t="shared" si="31"/>
        <v>0.27200000000000002</v>
      </c>
      <c r="BT64" s="29">
        <f t="shared" si="32"/>
        <v>0.1</v>
      </c>
      <c r="BU64" s="40">
        <f t="shared" si="33"/>
        <v>0.85199999999999998</v>
      </c>
      <c r="BV64" s="41" t="str">
        <f t="shared" si="34"/>
        <v>TERIMA</v>
      </c>
      <c r="BW64" s="42">
        <f t="shared" si="35"/>
        <v>670000</v>
      </c>
      <c r="BX64" s="43">
        <f t="shared" si="36"/>
        <v>182240</v>
      </c>
      <c r="BY64" s="44"/>
      <c r="BZ64" s="44"/>
      <c r="CA64" s="44"/>
      <c r="CB64" s="43">
        <f t="shared" si="37"/>
        <v>321600</v>
      </c>
      <c r="CC64" s="43">
        <f t="shared" si="38"/>
        <v>182240</v>
      </c>
      <c r="CD64" s="43">
        <f t="shared" si="39"/>
        <v>67000</v>
      </c>
      <c r="CE64" s="36">
        <f t="shared" si="40"/>
        <v>0</v>
      </c>
      <c r="CF64" s="24">
        <f t="shared" si="41"/>
        <v>0</v>
      </c>
      <c r="CG64" s="24">
        <f t="shared" si="42"/>
        <v>0</v>
      </c>
      <c r="CH64" s="24">
        <f t="shared" si="43"/>
        <v>0</v>
      </c>
      <c r="CI64" s="24">
        <f t="shared" si="44"/>
        <v>0</v>
      </c>
      <c r="CJ64" s="24">
        <f t="shared" si="45"/>
        <v>0</v>
      </c>
      <c r="CK64" s="24">
        <f t="shared" si="46"/>
        <v>0</v>
      </c>
      <c r="CL64" s="24">
        <f t="shared" si="47"/>
        <v>1</v>
      </c>
      <c r="CM64" s="24">
        <f t="shared" si="48"/>
        <v>0</v>
      </c>
      <c r="CN64" s="45">
        <f t="shared" si="49"/>
        <v>570840</v>
      </c>
      <c r="CO64" s="47"/>
    </row>
    <row r="65" spans="1:93" s="48" customFormat="1">
      <c r="A65" s="22">
        <v>55</v>
      </c>
      <c r="B65" s="53" t="s">
        <v>151</v>
      </c>
      <c r="C65" s="24">
        <v>178137</v>
      </c>
      <c r="D65" s="25">
        <v>44499</v>
      </c>
      <c r="E65" s="25">
        <v>44802</v>
      </c>
      <c r="F65" s="26">
        <v>9.3000000000000007</v>
      </c>
      <c r="G65" s="24" t="s">
        <v>76</v>
      </c>
      <c r="H65" s="24" t="s">
        <v>59</v>
      </c>
      <c r="I65" s="24" t="s">
        <v>104</v>
      </c>
      <c r="J65" s="24" t="s">
        <v>78</v>
      </c>
      <c r="K65" s="27" t="s">
        <v>71</v>
      </c>
      <c r="L65" s="24"/>
      <c r="M65" s="24"/>
      <c r="N65" s="22">
        <v>22</v>
      </c>
      <c r="O65" s="22">
        <v>19</v>
      </c>
      <c r="P65" s="22">
        <v>0</v>
      </c>
      <c r="Q65" s="22">
        <v>0</v>
      </c>
      <c r="R65" s="22">
        <v>0</v>
      </c>
      <c r="S65" s="22">
        <v>1</v>
      </c>
      <c r="T65" s="22">
        <v>0</v>
      </c>
      <c r="U65" s="22">
        <f t="shared" si="0"/>
        <v>0</v>
      </c>
      <c r="V65" s="22">
        <f t="shared" si="1"/>
        <v>19</v>
      </c>
      <c r="W65" s="22">
        <f t="shared" si="2"/>
        <v>18</v>
      </c>
      <c r="X65" s="22">
        <v>7.75</v>
      </c>
      <c r="Y65" s="22">
        <v>0</v>
      </c>
      <c r="Z65" s="28">
        <f t="shared" si="3"/>
        <v>1</v>
      </c>
      <c r="AA65" s="22">
        <f t="shared" si="4"/>
        <v>5</v>
      </c>
      <c r="AB65" s="29">
        <f t="shared" si="5"/>
        <v>0.1</v>
      </c>
      <c r="AC65" s="22">
        <f t="shared" si="6"/>
        <v>0</v>
      </c>
      <c r="AD65" s="28">
        <f t="shared" si="7"/>
        <v>1</v>
      </c>
      <c r="AE65" s="22">
        <f t="shared" si="8"/>
        <v>5</v>
      </c>
      <c r="AF65" s="29">
        <f t="shared" si="9"/>
        <v>0.15</v>
      </c>
      <c r="AG65" s="22">
        <f t="shared" si="10"/>
        <v>8370</v>
      </c>
      <c r="AH65" s="30">
        <v>8940.6333333333332</v>
      </c>
      <c r="AI65" s="31">
        <f t="shared" si="11"/>
        <v>1.0681760254878534</v>
      </c>
      <c r="AJ65" s="22">
        <f t="shared" si="12"/>
        <v>5</v>
      </c>
      <c r="AK65" s="29">
        <f t="shared" si="13"/>
        <v>0.1</v>
      </c>
      <c r="AL65" s="32">
        <v>300</v>
      </c>
      <c r="AM65" s="33">
        <v>305.09896193771624</v>
      </c>
      <c r="AN65" s="32">
        <f t="shared" si="14"/>
        <v>1</v>
      </c>
      <c r="AO65" s="29">
        <f t="shared" si="15"/>
        <v>0.03</v>
      </c>
      <c r="AP65" s="34">
        <v>95</v>
      </c>
      <c r="AQ65" s="34">
        <v>100</v>
      </c>
      <c r="AR65" s="32">
        <f t="shared" si="16"/>
        <v>5</v>
      </c>
      <c r="AS65" s="29">
        <f t="shared" si="17"/>
        <v>0.1</v>
      </c>
      <c r="AT65" s="35">
        <v>0.92</v>
      </c>
      <c r="AU65" s="35">
        <v>0.96666666666666656</v>
      </c>
      <c r="AV65" s="32">
        <f t="shared" si="18"/>
        <v>5</v>
      </c>
      <c r="AW65" s="29">
        <f t="shared" si="19"/>
        <v>0.1</v>
      </c>
      <c r="AX65" s="34">
        <v>90</v>
      </c>
      <c r="AY65" s="34">
        <v>100</v>
      </c>
      <c r="AZ65" s="32">
        <f t="shared" si="20"/>
        <v>5</v>
      </c>
      <c r="BA65" s="29">
        <f t="shared" si="21"/>
        <v>0.08</v>
      </c>
      <c r="BB65" s="28">
        <v>0.85</v>
      </c>
      <c r="BC65" s="28">
        <v>0.88</v>
      </c>
      <c r="BD65" s="36" t="s">
        <v>72</v>
      </c>
      <c r="BE65" s="32">
        <f t="shared" si="22"/>
        <v>5</v>
      </c>
      <c r="BF65" s="29">
        <f t="shared" si="23"/>
        <v>0.06</v>
      </c>
      <c r="BG65" s="28">
        <v>0.4</v>
      </c>
      <c r="BH65" s="28">
        <v>0.73333333333333328</v>
      </c>
      <c r="BI65" s="32">
        <f t="shared" si="24"/>
        <v>5</v>
      </c>
      <c r="BJ65" s="29">
        <f t="shared" si="25"/>
        <v>0.06</v>
      </c>
      <c r="BK65" s="37">
        <v>0.95</v>
      </c>
      <c r="BL65" s="38">
        <v>0.98817034700315454</v>
      </c>
      <c r="BM65" s="32">
        <f t="shared" si="26"/>
        <v>5</v>
      </c>
      <c r="BN65" s="29">
        <f t="shared" si="27"/>
        <v>0.05</v>
      </c>
      <c r="BO65" s="39">
        <f>VLOOKUP(B65,[1]Sheet1!$B$2:$D$214,3,0)</f>
        <v>2</v>
      </c>
      <c r="BP65" s="32">
        <f t="shared" si="28"/>
        <v>5</v>
      </c>
      <c r="BQ65" s="29">
        <f t="shared" si="29"/>
        <v>0.05</v>
      </c>
      <c r="BR65" s="29">
        <f t="shared" si="30"/>
        <v>0.38</v>
      </c>
      <c r="BS65" s="29">
        <f t="shared" si="31"/>
        <v>0.4</v>
      </c>
      <c r="BT65" s="29">
        <f t="shared" si="32"/>
        <v>0.1</v>
      </c>
      <c r="BU65" s="40">
        <f t="shared" si="33"/>
        <v>0.88</v>
      </c>
      <c r="BV65" s="41" t="str">
        <f t="shared" si="34"/>
        <v>TERIMA</v>
      </c>
      <c r="BW65" s="42">
        <f t="shared" si="35"/>
        <v>670000</v>
      </c>
      <c r="BX65" s="43">
        <f t="shared" si="36"/>
        <v>268000</v>
      </c>
      <c r="BY65" s="44"/>
      <c r="BZ65" s="44" t="s">
        <v>152</v>
      </c>
      <c r="CA65" s="44"/>
      <c r="CB65" s="43">
        <f t="shared" si="37"/>
        <v>254600</v>
      </c>
      <c r="CC65" s="43">
        <f t="shared" si="38"/>
        <v>160800</v>
      </c>
      <c r="CD65" s="43">
        <f t="shared" si="39"/>
        <v>67000</v>
      </c>
      <c r="CE65" s="36">
        <f t="shared" si="40"/>
        <v>0</v>
      </c>
      <c r="CF65" s="24">
        <f t="shared" si="41"/>
        <v>0</v>
      </c>
      <c r="CG65" s="24">
        <f t="shared" si="42"/>
        <v>0</v>
      </c>
      <c r="CH65" s="24">
        <f t="shared" si="43"/>
        <v>0</v>
      </c>
      <c r="CI65" s="24">
        <f t="shared" si="44"/>
        <v>0</v>
      </c>
      <c r="CJ65" s="24">
        <f t="shared" si="45"/>
        <v>0</v>
      </c>
      <c r="CK65" s="24">
        <f t="shared" si="46"/>
        <v>0</v>
      </c>
      <c r="CL65" s="24">
        <f t="shared" si="47"/>
        <v>0</v>
      </c>
      <c r="CM65" s="24">
        <f t="shared" si="48"/>
        <v>1</v>
      </c>
      <c r="CN65" s="45">
        <f t="shared" si="49"/>
        <v>482400</v>
      </c>
      <c r="CO65" s="47"/>
    </row>
    <row r="66" spans="1:93" s="48" customFormat="1">
      <c r="A66" s="22">
        <v>56</v>
      </c>
      <c r="B66" s="55" t="s">
        <v>153</v>
      </c>
      <c r="C66" s="24">
        <v>160824</v>
      </c>
      <c r="D66" s="25">
        <v>44489</v>
      </c>
      <c r="E66" s="25">
        <v>44792</v>
      </c>
      <c r="F66" s="26">
        <v>27.133333333333333</v>
      </c>
      <c r="G66" s="24" t="s">
        <v>76</v>
      </c>
      <c r="H66" s="50" t="s">
        <v>59</v>
      </c>
      <c r="I66" s="24" t="s">
        <v>86</v>
      </c>
      <c r="J66" s="24" t="s">
        <v>78</v>
      </c>
      <c r="K66" s="27" t="s">
        <v>71</v>
      </c>
      <c r="L66" s="24"/>
      <c r="M66" s="24"/>
      <c r="N66" s="22">
        <v>22</v>
      </c>
      <c r="O66" s="22">
        <v>19</v>
      </c>
      <c r="P66" s="22">
        <v>0</v>
      </c>
      <c r="Q66" s="22">
        <v>0</v>
      </c>
      <c r="R66" s="22">
        <v>0</v>
      </c>
      <c r="S66" s="22">
        <v>1</v>
      </c>
      <c r="T66" s="22">
        <v>0</v>
      </c>
      <c r="U66" s="22">
        <f t="shared" si="0"/>
        <v>0</v>
      </c>
      <c r="V66" s="22">
        <f t="shared" si="1"/>
        <v>19</v>
      </c>
      <c r="W66" s="22">
        <f t="shared" si="2"/>
        <v>18</v>
      </c>
      <c r="X66" s="22">
        <v>7.75</v>
      </c>
      <c r="Y66" s="22">
        <v>0</v>
      </c>
      <c r="Z66" s="28">
        <f t="shared" si="3"/>
        <v>1</v>
      </c>
      <c r="AA66" s="22">
        <f t="shared" si="4"/>
        <v>5</v>
      </c>
      <c r="AB66" s="29">
        <f t="shared" si="5"/>
        <v>0.1</v>
      </c>
      <c r="AC66" s="22">
        <f t="shared" si="6"/>
        <v>0</v>
      </c>
      <c r="AD66" s="28">
        <f t="shared" si="7"/>
        <v>1</v>
      </c>
      <c r="AE66" s="22">
        <f t="shared" si="8"/>
        <v>5</v>
      </c>
      <c r="AF66" s="29">
        <f t="shared" si="9"/>
        <v>0.15</v>
      </c>
      <c r="AG66" s="22">
        <f t="shared" si="10"/>
        <v>8370</v>
      </c>
      <c r="AH66" s="30">
        <v>8710.4333333333325</v>
      </c>
      <c r="AI66" s="31">
        <f t="shared" si="11"/>
        <v>1.0406730386300278</v>
      </c>
      <c r="AJ66" s="22">
        <f t="shared" si="12"/>
        <v>4</v>
      </c>
      <c r="AK66" s="29">
        <f t="shared" si="13"/>
        <v>0.08</v>
      </c>
      <c r="AL66" s="32">
        <v>300</v>
      </c>
      <c r="AM66" s="33">
        <v>286.35549132947978</v>
      </c>
      <c r="AN66" s="32">
        <f t="shared" si="14"/>
        <v>5</v>
      </c>
      <c r="AO66" s="29">
        <f t="shared" si="15"/>
        <v>0.15</v>
      </c>
      <c r="AP66" s="34">
        <v>95</v>
      </c>
      <c r="AQ66" s="34">
        <v>100</v>
      </c>
      <c r="AR66" s="32">
        <f t="shared" si="16"/>
        <v>5</v>
      </c>
      <c r="AS66" s="29">
        <f t="shared" si="17"/>
        <v>0.1</v>
      </c>
      <c r="AT66" s="35">
        <v>0.92</v>
      </c>
      <c r="AU66" s="35">
        <v>0.9882352941176471</v>
      </c>
      <c r="AV66" s="32">
        <f t="shared" si="18"/>
        <v>5</v>
      </c>
      <c r="AW66" s="29">
        <f t="shared" si="19"/>
        <v>0.1</v>
      </c>
      <c r="AX66" s="34">
        <v>90</v>
      </c>
      <c r="AY66" s="34">
        <v>100</v>
      </c>
      <c r="AZ66" s="32">
        <f t="shared" si="20"/>
        <v>5</v>
      </c>
      <c r="BA66" s="29">
        <f t="shared" si="21"/>
        <v>0.08</v>
      </c>
      <c r="BB66" s="28">
        <v>0.85</v>
      </c>
      <c r="BC66" s="28">
        <v>0.92307692307692313</v>
      </c>
      <c r="BD66" s="36" t="s">
        <v>72</v>
      </c>
      <c r="BE66" s="32">
        <f t="shared" si="22"/>
        <v>5</v>
      </c>
      <c r="BF66" s="29">
        <f t="shared" si="23"/>
        <v>0.06</v>
      </c>
      <c r="BG66" s="28">
        <v>0.4</v>
      </c>
      <c r="BH66" s="28">
        <v>0.88235294117647056</v>
      </c>
      <c r="BI66" s="32">
        <f t="shared" si="24"/>
        <v>5</v>
      </c>
      <c r="BJ66" s="29">
        <f t="shared" si="25"/>
        <v>0.06</v>
      </c>
      <c r="BK66" s="37">
        <v>0.95</v>
      </c>
      <c r="BL66" s="38">
        <v>0.97919999999999996</v>
      </c>
      <c r="BM66" s="32">
        <f t="shared" si="26"/>
        <v>5</v>
      </c>
      <c r="BN66" s="29">
        <f t="shared" si="27"/>
        <v>0.05</v>
      </c>
      <c r="BO66" s="39">
        <f>VLOOKUP(B66,[1]Sheet1!$B$2:$D$214,3,0)</f>
        <v>2</v>
      </c>
      <c r="BP66" s="32">
        <f t="shared" si="28"/>
        <v>5</v>
      </c>
      <c r="BQ66" s="29">
        <f t="shared" si="29"/>
        <v>0.05</v>
      </c>
      <c r="BR66" s="29">
        <f t="shared" si="30"/>
        <v>0.48</v>
      </c>
      <c r="BS66" s="29">
        <f t="shared" si="31"/>
        <v>0.4</v>
      </c>
      <c r="BT66" s="29">
        <f t="shared" si="32"/>
        <v>0.1</v>
      </c>
      <c r="BU66" s="40">
        <f t="shared" si="33"/>
        <v>0.98</v>
      </c>
      <c r="BV66" s="41" t="str">
        <f t="shared" si="34"/>
        <v>TERIMA</v>
      </c>
      <c r="BW66" s="42">
        <f t="shared" si="35"/>
        <v>670000</v>
      </c>
      <c r="BX66" s="43">
        <f t="shared" si="36"/>
        <v>268000</v>
      </c>
      <c r="BY66" s="44"/>
      <c r="BZ66" s="44"/>
      <c r="CA66" s="44"/>
      <c r="CB66" s="43">
        <f t="shared" si="37"/>
        <v>321600</v>
      </c>
      <c r="CC66" s="43">
        <f t="shared" si="38"/>
        <v>268000</v>
      </c>
      <c r="CD66" s="43">
        <f t="shared" si="39"/>
        <v>67000</v>
      </c>
      <c r="CE66" s="36">
        <f t="shared" si="40"/>
        <v>100000</v>
      </c>
      <c r="CF66" s="24">
        <f t="shared" si="41"/>
        <v>0</v>
      </c>
      <c r="CG66" s="24">
        <f t="shared" si="42"/>
        <v>0</v>
      </c>
      <c r="CH66" s="24">
        <f t="shared" si="43"/>
        <v>0</v>
      </c>
      <c r="CI66" s="24">
        <f t="shared" si="44"/>
        <v>0</v>
      </c>
      <c r="CJ66" s="24">
        <f t="shared" si="45"/>
        <v>0</v>
      </c>
      <c r="CK66" s="24">
        <f t="shared" si="46"/>
        <v>0</v>
      </c>
      <c r="CL66" s="24">
        <f t="shared" si="47"/>
        <v>0</v>
      </c>
      <c r="CM66" s="24">
        <f t="shared" si="48"/>
        <v>1</v>
      </c>
      <c r="CN66" s="45">
        <f t="shared" si="49"/>
        <v>756600</v>
      </c>
      <c r="CO66" s="47"/>
    </row>
    <row r="67" spans="1:93" s="48" customFormat="1">
      <c r="A67" s="22">
        <v>57</v>
      </c>
      <c r="B67" s="57" t="s">
        <v>154</v>
      </c>
      <c r="C67" s="24">
        <v>168590</v>
      </c>
      <c r="D67" s="25">
        <v>44532</v>
      </c>
      <c r="E67" s="25">
        <v>44835</v>
      </c>
      <c r="F67" s="26">
        <v>20.133333333333333</v>
      </c>
      <c r="G67" s="24" t="s">
        <v>76</v>
      </c>
      <c r="H67" s="50" t="s">
        <v>58</v>
      </c>
      <c r="I67" s="24" t="s">
        <v>104</v>
      </c>
      <c r="J67" s="24" t="s">
        <v>78</v>
      </c>
      <c r="K67" s="27" t="s">
        <v>71</v>
      </c>
      <c r="L67" s="24"/>
      <c r="M67" s="24"/>
      <c r="N67" s="22">
        <v>22</v>
      </c>
      <c r="O67" s="22">
        <v>19</v>
      </c>
      <c r="P67" s="22">
        <v>2</v>
      </c>
      <c r="Q67" s="22">
        <v>0</v>
      </c>
      <c r="R67" s="22">
        <v>0</v>
      </c>
      <c r="S67" s="22">
        <v>1</v>
      </c>
      <c r="T67" s="22">
        <v>0</v>
      </c>
      <c r="U67" s="22">
        <f t="shared" si="0"/>
        <v>2</v>
      </c>
      <c r="V67" s="22">
        <f t="shared" si="1"/>
        <v>17</v>
      </c>
      <c r="W67" s="22">
        <f t="shared" si="2"/>
        <v>18</v>
      </c>
      <c r="X67" s="22">
        <v>7.75</v>
      </c>
      <c r="Y67" s="22">
        <v>0</v>
      </c>
      <c r="Z67" s="28">
        <f t="shared" si="3"/>
        <v>1</v>
      </c>
      <c r="AA67" s="22">
        <f t="shared" si="4"/>
        <v>5</v>
      </c>
      <c r="AB67" s="29">
        <f t="shared" si="5"/>
        <v>0.1</v>
      </c>
      <c r="AC67" s="22">
        <f t="shared" si="6"/>
        <v>2</v>
      </c>
      <c r="AD67" s="28">
        <f t="shared" si="7"/>
        <v>0.88235294117647056</v>
      </c>
      <c r="AE67" s="22">
        <f t="shared" si="8"/>
        <v>0</v>
      </c>
      <c r="AF67" s="29">
        <f t="shared" si="9"/>
        <v>0</v>
      </c>
      <c r="AG67" s="22">
        <f t="shared" si="10"/>
        <v>8370</v>
      </c>
      <c r="AH67" s="30">
        <v>7263.6333333333332</v>
      </c>
      <c r="AI67" s="31">
        <f t="shared" si="11"/>
        <v>0.86781760254878537</v>
      </c>
      <c r="AJ67" s="22">
        <f t="shared" si="12"/>
        <v>1</v>
      </c>
      <c r="AK67" s="29">
        <f t="shared" si="13"/>
        <v>0.02</v>
      </c>
      <c r="AL67" s="32">
        <v>300</v>
      </c>
      <c r="AM67" s="33">
        <v>284.1218220338983</v>
      </c>
      <c r="AN67" s="32">
        <f t="shared" si="14"/>
        <v>5</v>
      </c>
      <c r="AO67" s="29">
        <f t="shared" si="15"/>
        <v>0.15</v>
      </c>
      <c r="AP67" s="34">
        <v>95</v>
      </c>
      <c r="AQ67" s="34">
        <v>94.444444444444457</v>
      </c>
      <c r="AR67" s="32">
        <f t="shared" si="16"/>
        <v>1</v>
      </c>
      <c r="AS67" s="29">
        <f t="shared" si="17"/>
        <v>0.02</v>
      </c>
      <c r="AT67" s="35">
        <v>0.92</v>
      </c>
      <c r="AU67" s="35">
        <v>0.88000000000000012</v>
      </c>
      <c r="AV67" s="32">
        <f t="shared" si="18"/>
        <v>1</v>
      </c>
      <c r="AW67" s="29">
        <f t="shared" si="19"/>
        <v>0.02</v>
      </c>
      <c r="AX67" s="34">
        <v>90</v>
      </c>
      <c r="AY67" s="34">
        <v>100</v>
      </c>
      <c r="AZ67" s="32">
        <f t="shared" si="20"/>
        <v>5</v>
      </c>
      <c r="BA67" s="29">
        <f t="shared" si="21"/>
        <v>0.08</v>
      </c>
      <c r="BB67" s="28">
        <v>0.85</v>
      </c>
      <c r="BC67" s="28">
        <v>0.4</v>
      </c>
      <c r="BD67" s="36">
        <v>1</v>
      </c>
      <c r="BE67" s="32">
        <f t="shared" si="22"/>
        <v>0</v>
      </c>
      <c r="BF67" s="29">
        <f t="shared" si="23"/>
        <v>0</v>
      </c>
      <c r="BG67" s="28">
        <v>0.4</v>
      </c>
      <c r="BH67" s="28">
        <v>0.4</v>
      </c>
      <c r="BI67" s="32">
        <f t="shared" si="24"/>
        <v>4</v>
      </c>
      <c r="BJ67" s="29">
        <f t="shared" si="25"/>
        <v>4.8000000000000001E-2</v>
      </c>
      <c r="BK67" s="37">
        <v>0.95</v>
      </c>
      <c r="BL67" s="38">
        <v>0.98305084745762716</v>
      </c>
      <c r="BM67" s="32">
        <f t="shared" si="26"/>
        <v>5</v>
      </c>
      <c r="BN67" s="29">
        <f t="shared" si="27"/>
        <v>0.05</v>
      </c>
      <c r="BO67" s="39">
        <f>VLOOKUP(B67,[1]Sheet1!$B$2:$D$214,3,0)</f>
        <v>2</v>
      </c>
      <c r="BP67" s="32">
        <f t="shared" si="28"/>
        <v>5</v>
      </c>
      <c r="BQ67" s="29">
        <f t="shared" si="29"/>
        <v>0.05</v>
      </c>
      <c r="BR67" s="29">
        <f t="shared" si="30"/>
        <v>0.27</v>
      </c>
      <c r="BS67" s="29">
        <f t="shared" si="31"/>
        <v>0.16800000000000001</v>
      </c>
      <c r="BT67" s="29">
        <f t="shared" si="32"/>
        <v>0.1</v>
      </c>
      <c r="BU67" s="40">
        <f t="shared" si="33"/>
        <v>0.53800000000000003</v>
      </c>
      <c r="BV67" s="41" t="str">
        <f t="shared" si="34"/>
        <v>TERIMA</v>
      </c>
      <c r="BW67" s="42">
        <f t="shared" si="35"/>
        <v>670000</v>
      </c>
      <c r="BX67" s="43">
        <f t="shared" si="36"/>
        <v>112560</v>
      </c>
      <c r="BY67" s="44"/>
      <c r="BZ67" s="44"/>
      <c r="CA67" s="44"/>
      <c r="CB67" s="43">
        <f t="shared" si="37"/>
        <v>180900</v>
      </c>
      <c r="CC67" s="43">
        <f t="shared" si="38"/>
        <v>112560</v>
      </c>
      <c r="CD67" s="43">
        <f t="shared" si="39"/>
        <v>67000</v>
      </c>
      <c r="CE67" s="36">
        <f t="shared" si="40"/>
        <v>0</v>
      </c>
      <c r="CF67" s="24">
        <f t="shared" si="41"/>
        <v>0</v>
      </c>
      <c r="CG67" s="24">
        <f t="shared" si="42"/>
        <v>0</v>
      </c>
      <c r="CH67" s="24">
        <f t="shared" si="43"/>
        <v>0</v>
      </c>
      <c r="CI67" s="24">
        <f t="shared" si="44"/>
        <v>0</v>
      </c>
      <c r="CJ67" s="24">
        <f t="shared" si="45"/>
        <v>0</v>
      </c>
      <c r="CK67" s="24">
        <f t="shared" si="46"/>
        <v>0</v>
      </c>
      <c r="CL67" s="24">
        <f t="shared" si="47"/>
        <v>1</v>
      </c>
      <c r="CM67" s="24">
        <f t="shared" si="48"/>
        <v>0</v>
      </c>
      <c r="CN67" s="45">
        <f t="shared" si="49"/>
        <v>360460</v>
      </c>
      <c r="CO67" s="47"/>
    </row>
    <row r="68" spans="1:93" s="48" customFormat="1">
      <c r="A68" s="22">
        <v>58</v>
      </c>
      <c r="B68" s="57" t="s">
        <v>155</v>
      </c>
      <c r="C68" s="24">
        <v>170002</v>
      </c>
      <c r="D68" s="25">
        <v>44389</v>
      </c>
      <c r="E68" s="25">
        <v>44753</v>
      </c>
      <c r="F68" s="26">
        <v>18.933333333333334</v>
      </c>
      <c r="G68" s="24" t="s">
        <v>76</v>
      </c>
      <c r="H68" s="24" t="s">
        <v>59</v>
      </c>
      <c r="I68" s="24" t="s">
        <v>69</v>
      </c>
      <c r="J68" s="24" t="s">
        <v>70</v>
      </c>
      <c r="K68" s="27" t="s">
        <v>71</v>
      </c>
      <c r="L68" s="24"/>
      <c r="M68" s="24"/>
      <c r="N68" s="22">
        <v>22</v>
      </c>
      <c r="O68" s="22">
        <v>19</v>
      </c>
      <c r="P68" s="22">
        <v>0</v>
      </c>
      <c r="Q68" s="22">
        <v>0</v>
      </c>
      <c r="R68" s="22">
        <v>0</v>
      </c>
      <c r="S68" s="22">
        <v>1</v>
      </c>
      <c r="T68" s="22">
        <v>0</v>
      </c>
      <c r="U68" s="22">
        <f t="shared" si="0"/>
        <v>0</v>
      </c>
      <c r="V68" s="22">
        <f t="shared" si="1"/>
        <v>19</v>
      </c>
      <c r="W68" s="22">
        <f t="shared" si="2"/>
        <v>18</v>
      </c>
      <c r="X68" s="22">
        <v>7.75</v>
      </c>
      <c r="Y68" s="22">
        <v>0</v>
      </c>
      <c r="Z68" s="28">
        <f t="shared" si="3"/>
        <v>1</v>
      </c>
      <c r="AA68" s="22">
        <f t="shared" si="4"/>
        <v>5</v>
      </c>
      <c r="AB68" s="29">
        <f t="shared" si="5"/>
        <v>0.1</v>
      </c>
      <c r="AC68" s="22">
        <f t="shared" si="6"/>
        <v>0</v>
      </c>
      <c r="AD68" s="28">
        <f t="shared" si="7"/>
        <v>1</v>
      </c>
      <c r="AE68" s="22">
        <f t="shared" si="8"/>
        <v>5</v>
      </c>
      <c r="AF68" s="29">
        <f t="shared" si="9"/>
        <v>0.15</v>
      </c>
      <c r="AG68" s="22">
        <f>W68*(X68*60)</f>
        <v>8370</v>
      </c>
      <c r="AH68" s="30">
        <v>8481.8166666666675</v>
      </c>
      <c r="AI68" s="31">
        <f t="shared" si="11"/>
        <v>1.0133592194344883</v>
      </c>
      <c r="AJ68" s="22">
        <f t="shared" si="12"/>
        <v>4</v>
      </c>
      <c r="AK68" s="29">
        <f t="shared" si="13"/>
        <v>0.08</v>
      </c>
      <c r="AL68" s="32">
        <v>300</v>
      </c>
      <c r="AM68" s="33">
        <v>276.29782903663499</v>
      </c>
      <c r="AN68" s="32">
        <f t="shared" si="14"/>
        <v>5</v>
      </c>
      <c r="AO68" s="29">
        <f t="shared" si="15"/>
        <v>0.15</v>
      </c>
      <c r="AP68" s="34">
        <v>95</v>
      </c>
      <c r="AQ68" s="34">
        <v>94.722222222222229</v>
      </c>
      <c r="AR68" s="32">
        <f t="shared" si="16"/>
        <v>1</v>
      </c>
      <c r="AS68" s="29">
        <f t="shared" si="17"/>
        <v>0.02</v>
      </c>
      <c r="AT68" s="35">
        <v>0.92</v>
      </c>
      <c r="AU68" s="35">
        <v>0.93599999999999994</v>
      </c>
      <c r="AV68" s="32">
        <f t="shared" si="18"/>
        <v>5</v>
      </c>
      <c r="AW68" s="29">
        <f t="shared" si="19"/>
        <v>0.1</v>
      </c>
      <c r="AX68" s="34">
        <v>90</v>
      </c>
      <c r="AY68" s="34">
        <v>100</v>
      </c>
      <c r="AZ68" s="32">
        <f t="shared" si="20"/>
        <v>5</v>
      </c>
      <c r="BA68" s="29">
        <f t="shared" si="21"/>
        <v>0.08</v>
      </c>
      <c r="BB68" s="28">
        <v>0.85</v>
      </c>
      <c r="BC68" s="28">
        <v>0.85</v>
      </c>
      <c r="BD68" s="36" t="s">
        <v>72</v>
      </c>
      <c r="BE68" s="32">
        <f t="shared" si="22"/>
        <v>4</v>
      </c>
      <c r="BF68" s="29">
        <f t="shared" si="23"/>
        <v>4.8000000000000001E-2</v>
      </c>
      <c r="BG68" s="28">
        <v>0.4</v>
      </c>
      <c r="BH68" s="28">
        <v>0.92</v>
      </c>
      <c r="BI68" s="32">
        <f t="shared" si="24"/>
        <v>5</v>
      </c>
      <c r="BJ68" s="29">
        <f t="shared" si="25"/>
        <v>0.06</v>
      </c>
      <c r="BK68" s="37">
        <v>0.95</v>
      </c>
      <c r="BL68" s="38">
        <v>0.98216833095577749</v>
      </c>
      <c r="BM68" s="32">
        <f t="shared" si="26"/>
        <v>5</v>
      </c>
      <c r="BN68" s="29">
        <f t="shared" si="27"/>
        <v>0.05</v>
      </c>
      <c r="BO68" s="39">
        <f>VLOOKUP(B68,[1]Sheet1!$B$2:$D$214,3,0)</f>
        <v>2</v>
      </c>
      <c r="BP68" s="32">
        <f t="shared" si="28"/>
        <v>5</v>
      </c>
      <c r="BQ68" s="29">
        <f t="shared" si="29"/>
        <v>0.05</v>
      </c>
      <c r="BR68" s="29">
        <f t="shared" si="30"/>
        <v>0.48</v>
      </c>
      <c r="BS68" s="29">
        <f t="shared" si="31"/>
        <v>0.308</v>
      </c>
      <c r="BT68" s="29">
        <f t="shared" si="32"/>
        <v>0.1</v>
      </c>
      <c r="BU68" s="40">
        <f t="shared" si="33"/>
        <v>0.88800000000000001</v>
      </c>
      <c r="BV68" s="41" t="str">
        <f t="shared" si="34"/>
        <v>TERIMA</v>
      </c>
      <c r="BW68" s="42">
        <f t="shared" si="35"/>
        <v>670000</v>
      </c>
      <c r="BX68" s="43">
        <f t="shared" si="36"/>
        <v>206360</v>
      </c>
      <c r="BY68" s="44"/>
      <c r="BZ68" s="44"/>
      <c r="CA68" s="44"/>
      <c r="CB68" s="43">
        <f t="shared" si="37"/>
        <v>321600</v>
      </c>
      <c r="CC68" s="43">
        <f t="shared" si="38"/>
        <v>206360</v>
      </c>
      <c r="CD68" s="43">
        <f t="shared" si="39"/>
        <v>67000</v>
      </c>
      <c r="CE68" s="36">
        <f t="shared" si="40"/>
        <v>0</v>
      </c>
      <c r="CF68" s="24">
        <f t="shared" si="41"/>
        <v>0</v>
      </c>
      <c r="CG68" s="24">
        <f t="shared" si="42"/>
        <v>0</v>
      </c>
      <c r="CH68" s="24">
        <f t="shared" si="43"/>
        <v>0</v>
      </c>
      <c r="CI68" s="24">
        <f t="shared" si="44"/>
        <v>0</v>
      </c>
      <c r="CJ68" s="24">
        <f t="shared" si="45"/>
        <v>0</v>
      </c>
      <c r="CK68" s="24">
        <f t="shared" si="46"/>
        <v>0</v>
      </c>
      <c r="CL68" s="24">
        <f t="shared" si="47"/>
        <v>0</v>
      </c>
      <c r="CM68" s="24">
        <f t="shared" si="48"/>
        <v>1</v>
      </c>
      <c r="CN68" s="45">
        <f t="shared" si="49"/>
        <v>594960</v>
      </c>
      <c r="CO68" s="47"/>
    </row>
    <row r="69" spans="1:93" s="48" customFormat="1">
      <c r="A69" s="22">
        <v>59</v>
      </c>
      <c r="B69" s="57" t="s">
        <v>156</v>
      </c>
      <c r="C69" s="24">
        <v>170001</v>
      </c>
      <c r="D69" s="25">
        <v>44514</v>
      </c>
      <c r="E69" s="25">
        <v>44817</v>
      </c>
      <c r="F69" s="26">
        <v>18.933333333333334</v>
      </c>
      <c r="G69" s="24" t="s">
        <v>76</v>
      </c>
      <c r="H69" s="50" t="s">
        <v>59</v>
      </c>
      <c r="I69" s="24" t="s">
        <v>104</v>
      </c>
      <c r="J69" s="24" t="s">
        <v>78</v>
      </c>
      <c r="K69" s="27" t="s">
        <v>71</v>
      </c>
      <c r="L69" s="24"/>
      <c r="M69" s="24"/>
      <c r="N69" s="22">
        <v>22</v>
      </c>
      <c r="O69" s="22">
        <v>19</v>
      </c>
      <c r="P69" s="22">
        <v>0</v>
      </c>
      <c r="Q69" s="22">
        <v>0</v>
      </c>
      <c r="R69" s="22">
        <v>0</v>
      </c>
      <c r="S69" s="22">
        <v>1</v>
      </c>
      <c r="T69" s="22">
        <v>0</v>
      </c>
      <c r="U69" s="22">
        <f t="shared" si="0"/>
        <v>0</v>
      </c>
      <c r="V69" s="22">
        <f t="shared" si="1"/>
        <v>19</v>
      </c>
      <c r="W69" s="22">
        <f>O69-(S69+T69)</f>
        <v>18</v>
      </c>
      <c r="X69" s="22">
        <v>7.75</v>
      </c>
      <c r="Y69" s="22">
        <v>0</v>
      </c>
      <c r="Z69" s="28">
        <f t="shared" si="3"/>
        <v>1</v>
      </c>
      <c r="AA69" s="22">
        <f t="shared" si="4"/>
        <v>5</v>
      </c>
      <c r="AB69" s="29">
        <f t="shared" si="5"/>
        <v>0.1</v>
      </c>
      <c r="AC69" s="22">
        <f t="shared" si="6"/>
        <v>0</v>
      </c>
      <c r="AD69" s="28">
        <f t="shared" si="7"/>
        <v>1</v>
      </c>
      <c r="AE69" s="22">
        <f t="shared" si="8"/>
        <v>5</v>
      </c>
      <c r="AF69" s="29">
        <f t="shared" si="9"/>
        <v>0.15</v>
      </c>
      <c r="AG69" s="22">
        <f t="shared" si="10"/>
        <v>8370</v>
      </c>
      <c r="AH69" s="30">
        <v>8512.0833333333339</v>
      </c>
      <c r="AI69" s="31">
        <f t="shared" si="11"/>
        <v>1.0169753086419753</v>
      </c>
      <c r="AJ69" s="22">
        <f t="shared" si="12"/>
        <v>4</v>
      </c>
      <c r="AK69" s="29">
        <f t="shared" si="13"/>
        <v>0.08</v>
      </c>
      <c r="AL69" s="32">
        <v>300</v>
      </c>
      <c r="AM69" s="33">
        <v>276.44793592113371</v>
      </c>
      <c r="AN69" s="32">
        <f t="shared" si="14"/>
        <v>5</v>
      </c>
      <c r="AO69" s="29">
        <f t="shared" si="15"/>
        <v>0.15</v>
      </c>
      <c r="AP69" s="34">
        <v>95</v>
      </c>
      <c r="AQ69" s="34">
        <v>100</v>
      </c>
      <c r="AR69" s="32">
        <f t="shared" si="16"/>
        <v>5</v>
      </c>
      <c r="AS69" s="29">
        <f t="shared" si="17"/>
        <v>0.1</v>
      </c>
      <c r="AT69" s="35">
        <v>0.92</v>
      </c>
      <c r="AU69" s="35">
        <v>0.92307692307692302</v>
      </c>
      <c r="AV69" s="32">
        <f t="shared" si="18"/>
        <v>5</v>
      </c>
      <c r="AW69" s="29">
        <f t="shared" si="19"/>
        <v>0.1</v>
      </c>
      <c r="AX69" s="34">
        <v>90</v>
      </c>
      <c r="AY69" s="34">
        <v>100</v>
      </c>
      <c r="AZ69" s="32">
        <f t="shared" si="20"/>
        <v>5</v>
      </c>
      <c r="BA69" s="29">
        <f t="shared" si="21"/>
        <v>0.08</v>
      </c>
      <c r="BB69" s="28">
        <v>0.85</v>
      </c>
      <c r="BC69" s="28">
        <v>0.89473684210526316</v>
      </c>
      <c r="BD69" s="36" t="s">
        <v>72</v>
      </c>
      <c r="BE69" s="32">
        <f t="shared" si="22"/>
        <v>5</v>
      </c>
      <c r="BF69" s="29">
        <f t="shared" si="23"/>
        <v>0.06</v>
      </c>
      <c r="BG69" s="28">
        <v>0.4</v>
      </c>
      <c r="BH69" s="28">
        <v>0.65384615384615385</v>
      </c>
      <c r="BI69" s="32">
        <f t="shared" si="24"/>
        <v>5</v>
      </c>
      <c r="BJ69" s="29">
        <f t="shared" si="25"/>
        <v>0.06</v>
      </c>
      <c r="BK69" s="37">
        <v>0.95</v>
      </c>
      <c r="BL69" s="38">
        <v>0.99137399876771415</v>
      </c>
      <c r="BM69" s="32">
        <f t="shared" si="26"/>
        <v>5</v>
      </c>
      <c r="BN69" s="29">
        <f t="shared" si="27"/>
        <v>0.05</v>
      </c>
      <c r="BO69" s="39">
        <f>VLOOKUP(B69,[1]Sheet1!$B$2:$D$214,3,0)</f>
        <v>2</v>
      </c>
      <c r="BP69" s="32">
        <f t="shared" si="28"/>
        <v>5</v>
      </c>
      <c r="BQ69" s="29">
        <f t="shared" si="29"/>
        <v>0.05</v>
      </c>
      <c r="BR69" s="29">
        <f t="shared" si="30"/>
        <v>0.48</v>
      </c>
      <c r="BS69" s="29">
        <f t="shared" si="31"/>
        <v>0.4</v>
      </c>
      <c r="BT69" s="29">
        <f t="shared" si="32"/>
        <v>0.1</v>
      </c>
      <c r="BU69" s="40">
        <f t="shared" si="33"/>
        <v>0.98</v>
      </c>
      <c r="BV69" s="41" t="str">
        <f t="shared" si="34"/>
        <v>TERIMA</v>
      </c>
      <c r="BW69" s="42">
        <f t="shared" si="35"/>
        <v>670000</v>
      </c>
      <c r="BX69" s="43">
        <f t="shared" si="36"/>
        <v>268000</v>
      </c>
      <c r="BY69" s="44"/>
      <c r="BZ69" s="44"/>
      <c r="CA69" s="44"/>
      <c r="CB69" s="43">
        <f t="shared" si="37"/>
        <v>321600</v>
      </c>
      <c r="CC69" s="43">
        <f t="shared" si="38"/>
        <v>268000</v>
      </c>
      <c r="CD69" s="43">
        <f t="shared" si="39"/>
        <v>67000</v>
      </c>
      <c r="CE69" s="36">
        <f t="shared" si="40"/>
        <v>100000</v>
      </c>
      <c r="CF69" s="24">
        <f t="shared" si="41"/>
        <v>0</v>
      </c>
      <c r="CG69" s="24">
        <f t="shared" si="42"/>
        <v>0</v>
      </c>
      <c r="CH69" s="24">
        <f t="shared" si="43"/>
        <v>0</v>
      </c>
      <c r="CI69" s="24">
        <f t="shared" si="44"/>
        <v>0</v>
      </c>
      <c r="CJ69" s="24">
        <f t="shared" si="45"/>
        <v>0</v>
      </c>
      <c r="CK69" s="24">
        <f t="shared" si="46"/>
        <v>0</v>
      </c>
      <c r="CL69" s="24">
        <f t="shared" si="47"/>
        <v>0</v>
      </c>
      <c r="CM69" s="24">
        <f t="shared" si="48"/>
        <v>1</v>
      </c>
      <c r="CN69" s="45">
        <f t="shared" si="49"/>
        <v>756600</v>
      </c>
      <c r="CO69" s="47"/>
    </row>
    <row r="70" spans="1:93" s="48" customFormat="1">
      <c r="A70" s="22">
        <v>60</v>
      </c>
      <c r="B70" s="55" t="s">
        <v>157</v>
      </c>
      <c r="C70" s="24">
        <v>160831</v>
      </c>
      <c r="D70" s="25">
        <v>44509</v>
      </c>
      <c r="E70" s="25">
        <v>44873</v>
      </c>
      <c r="F70" s="26">
        <v>27.133333333333333</v>
      </c>
      <c r="G70" s="24" t="s">
        <v>76</v>
      </c>
      <c r="H70" s="24" t="s">
        <v>59</v>
      </c>
      <c r="I70" s="24" t="s">
        <v>93</v>
      </c>
      <c r="J70" s="24" t="s">
        <v>78</v>
      </c>
      <c r="K70" s="27" t="s">
        <v>71</v>
      </c>
      <c r="L70" s="24"/>
      <c r="M70" s="24"/>
      <c r="N70" s="22">
        <v>22</v>
      </c>
      <c r="O70" s="22">
        <v>19</v>
      </c>
      <c r="P70" s="22">
        <v>0</v>
      </c>
      <c r="Q70" s="22">
        <v>0</v>
      </c>
      <c r="R70" s="22">
        <v>0</v>
      </c>
      <c r="S70" s="22">
        <v>1</v>
      </c>
      <c r="T70" s="22">
        <v>0</v>
      </c>
      <c r="U70" s="22">
        <f t="shared" si="0"/>
        <v>0</v>
      </c>
      <c r="V70" s="22">
        <f t="shared" si="1"/>
        <v>19</v>
      </c>
      <c r="W70" s="22">
        <f t="shared" si="2"/>
        <v>18</v>
      </c>
      <c r="X70" s="22">
        <v>7.75</v>
      </c>
      <c r="Y70" s="22">
        <v>0</v>
      </c>
      <c r="Z70" s="28">
        <f t="shared" si="3"/>
        <v>1</v>
      </c>
      <c r="AA70" s="22">
        <f t="shared" si="4"/>
        <v>5</v>
      </c>
      <c r="AB70" s="29">
        <f t="shared" si="5"/>
        <v>0.1</v>
      </c>
      <c r="AC70" s="22">
        <f t="shared" si="6"/>
        <v>0</v>
      </c>
      <c r="AD70" s="28">
        <f t="shared" si="7"/>
        <v>1</v>
      </c>
      <c r="AE70" s="22">
        <f t="shared" si="8"/>
        <v>5</v>
      </c>
      <c r="AF70" s="29">
        <f t="shared" si="9"/>
        <v>0.15</v>
      </c>
      <c r="AG70" s="22">
        <f t="shared" si="10"/>
        <v>8370</v>
      </c>
      <c r="AH70" s="30">
        <v>8909.9</v>
      </c>
      <c r="AI70" s="31">
        <f t="shared" si="11"/>
        <v>1.0645041816009557</v>
      </c>
      <c r="AJ70" s="22">
        <f t="shared" si="12"/>
        <v>5</v>
      </c>
      <c r="AK70" s="29">
        <f t="shared" si="13"/>
        <v>0.1</v>
      </c>
      <c r="AL70" s="32">
        <v>300</v>
      </c>
      <c r="AM70" s="33">
        <v>292.77680798004985</v>
      </c>
      <c r="AN70" s="32">
        <f t="shared" si="14"/>
        <v>5</v>
      </c>
      <c r="AO70" s="29">
        <f t="shared" si="15"/>
        <v>0.15</v>
      </c>
      <c r="AP70" s="34">
        <v>95</v>
      </c>
      <c r="AQ70" s="34">
        <v>100</v>
      </c>
      <c r="AR70" s="32">
        <f t="shared" si="16"/>
        <v>5</v>
      </c>
      <c r="AS70" s="29">
        <f t="shared" si="17"/>
        <v>0.1</v>
      </c>
      <c r="AT70" s="35">
        <v>0.92</v>
      </c>
      <c r="AU70" s="35">
        <v>0.95454545454545447</v>
      </c>
      <c r="AV70" s="32">
        <f t="shared" si="18"/>
        <v>5</v>
      </c>
      <c r="AW70" s="29">
        <f t="shared" si="19"/>
        <v>0.1</v>
      </c>
      <c r="AX70" s="34">
        <v>90</v>
      </c>
      <c r="AY70" s="34">
        <v>100</v>
      </c>
      <c r="AZ70" s="32">
        <f t="shared" si="20"/>
        <v>5</v>
      </c>
      <c r="BA70" s="29">
        <f t="shared" si="21"/>
        <v>0.08</v>
      </c>
      <c r="BB70" s="28">
        <v>0.85</v>
      </c>
      <c r="BC70" s="28">
        <v>0.94444444444444442</v>
      </c>
      <c r="BD70" s="36" t="s">
        <v>72</v>
      </c>
      <c r="BE70" s="32">
        <f t="shared" si="22"/>
        <v>5</v>
      </c>
      <c r="BF70" s="29">
        <f t="shared" si="23"/>
        <v>0.06</v>
      </c>
      <c r="BG70" s="28">
        <v>0.4</v>
      </c>
      <c r="BH70" s="28">
        <v>0.77272727272727271</v>
      </c>
      <c r="BI70" s="32">
        <f t="shared" si="24"/>
        <v>5</v>
      </c>
      <c r="BJ70" s="29">
        <f t="shared" si="25"/>
        <v>0.06</v>
      </c>
      <c r="BK70" s="37">
        <v>0.95</v>
      </c>
      <c r="BL70" s="38">
        <v>0.98379052369077302</v>
      </c>
      <c r="BM70" s="32">
        <f t="shared" si="26"/>
        <v>5</v>
      </c>
      <c r="BN70" s="29">
        <f t="shared" si="27"/>
        <v>0.05</v>
      </c>
      <c r="BO70" s="39">
        <f>VLOOKUP(B70,[1]Sheet1!$B$2:$D$214,3,0)</f>
        <v>2</v>
      </c>
      <c r="BP70" s="32">
        <f t="shared" si="28"/>
        <v>5</v>
      </c>
      <c r="BQ70" s="29">
        <f t="shared" si="29"/>
        <v>0.05</v>
      </c>
      <c r="BR70" s="29">
        <f t="shared" si="30"/>
        <v>0.5</v>
      </c>
      <c r="BS70" s="29">
        <f t="shared" si="31"/>
        <v>0.4</v>
      </c>
      <c r="BT70" s="29">
        <f t="shared" si="32"/>
        <v>0.1</v>
      </c>
      <c r="BU70" s="40">
        <f t="shared" si="33"/>
        <v>1</v>
      </c>
      <c r="BV70" s="41" t="str">
        <f t="shared" si="34"/>
        <v>TERIMA</v>
      </c>
      <c r="BW70" s="42">
        <f t="shared" si="35"/>
        <v>670000</v>
      </c>
      <c r="BX70" s="43">
        <f t="shared" si="36"/>
        <v>268000</v>
      </c>
      <c r="BY70" s="44"/>
      <c r="BZ70" s="44"/>
      <c r="CA70" s="44"/>
      <c r="CB70" s="43">
        <f t="shared" si="37"/>
        <v>335000</v>
      </c>
      <c r="CC70" s="43">
        <f t="shared" si="38"/>
        <v>268000</v>
      </c>
      <c r="CD70" s="43">
        <f t="shared" si="39"/>
        <v>67000</v>
      </c>
      <c r="CE70" s="36">
        <f t="shared" si="40"/>
        <v>200000</v>
      </c>
      <c r="CF70" s="24">
        <f t="shared" si="41"/>
        <v>0</v>
      </c>
      <c r="CG70" s="24">
        <f t="shared" si="42"/>
        <v>0</v>
      </c>
      <c r="CH70" s="24">
        <f t="shared" si="43"/>
        <v>0</v>
      </c>
      <c r="CI70" s="24">
        <f t="shared" si="44"/>
        <v>0</v>
      </c>
      <c r="CJ70" s="24">
        <f t="shared" si="45"/>
        <v>0</v>
      </c>
      <c r="CK70" s="24">
        <f t="shared" si="46"/>
        <v>0</v>
      </c>
      <c r="CL70" s="24">
        <f t="shared" si="47"/>
        <v>0</v>
      </c>
      <c r="CM70" s="24">
        <f t="shared" si="48"/>
        <v>1</v>
      </c>
      <c r="CN70" s="45">
        <f t="shared" si="49"/>
        <v>870000</v>
      </c>
      <c r="CO70" s="47"/>
    </row>
    <row r="71" spans="1:93" s="48" customFormat="1">
      <c r="A71" s="22">
        <v>61</v>
      </c>
      <c r="B71" s="56" t="s">
        <v>158</v>
      </c>
      <c r="C71" s="24">
        <v>156542</v>
      </c>
      <c r="D71" s="25">
        <v>44529</v>
      </c>
      <c r="E71" s="25">
        <v>44893</v>
      </c>
      <c r="F71" s="26">
        <v>32.633333333333333</v>
      </c>
      <c r="G71" s="24" t="s">
        <v>68</v>
      </c>
      <c r="H71" s="24" t="s">
        <v>58</v>
      </c>
      <c r="I71" s="24" t="s">
        <v>77</v>
      </c>
      <c r="J71" s="24" t="s">
        <v>78</v>
      </c>
      <c r="K71" s="27" t="s">
        <v>71</v>
      </c>
      <c r="L71" s="24"/>
      <c r="M71" s="24"/>
      <c r="N71" s="22">
        <v>22</v>
      </c>
      <c r="O71" s="22">
        <v>21</v>
      </c>
      <c r="P71" s="22">
        <v>0</v>
      </c>
      <c r="Q71" s="22">
        <v>0</v>
      </c>
      <c r="R71" s="22">
        <v>0</v>
      </c>
      <c r="S71" s="22">
        <v>1</v>
      </c>
      <c r="T71" s="22">
        <v>0</v>
      </c>
      <c r="U71" s="22">
        <f t="shared" si="0"/>
        <v>0</v>
      </c>
      <c r="V71" s="22">
        <f t="shared" si="1"/>
        <v>21</v>
      </c>
      <c r="W71" s="22">
        <f t="shared" si="2"/>
        <v>20</v>
      </c>
      <c r="X71" s="22">
        <v>7.75</v>
      </c>
      <c r="Y71" s="22">
        <v>0</v>
      </c>
      <c r="Z71" s="28">
        <f t="shared" si="3"/>
        <v>1</v>
      </c>
      <c r="AA71" s="22">
        <f t="shared" si="4"/>
        <v>5</v>
      </c>
      <c r="AB71" s="29">
        <f t="shared" si="5"/>
        <v>0.1</v>
      </c>
      <c r="AC71" s="22">
        <f t="shared" si="6"/>
        <v>0</v>
      </c>
      <c r="AD71" s="28">
        <f t="shared" si="7"/>
        <v>1</v>
      </c>
      <c r="AE71" s="22">
        <f t="shared" si="8"/>
        <v>5</v>
      </c>
      <c r="AF71" s="29">
        <f t="shared" si="9"/>
        <v>0.15</v>
      </c>
      <c r="AG71" s="22">
        <f t="shared" si="10"/>
        <v>9300</v>
      </c>
      <c r="AH71" s="30">
        <v>9704.4500000000007</v>
      </c>
      <c r="AI71" s="31">
        <f t="shared" si="11"/>
        <v>1.043489247311828</v>
      </c>
      <c r="AJ71" s="22">
        <f t="shared" si="12"/>
        <v>4</v>
      </c>
      <c r="AK71" s="29">
        <f t="shared" si="13"/>
        <v>0.08</v>
      </c>
      <c r="AL71" s="32">
        <v>300</v>
      </c>
      <c r="AM71" s="33">
        <v>345.82662192393735</v>
      </c>
      <c r="AN71" s="32">
        <f t="shared" si="14"/>
        <v>1</v>
      </c>
      <c r="AO71" s="29">
        <f t="shared" si="15"/>
        <v>0.03</v>
      </c>
      <c r="AP71" s="34">
        <v>95</v>
      </c>
      <c r="AQ71" s="34">
        <v>100</v>
      </c>
      <c r="AR71" s="32">
        <f t="shared" si="16"/>
        <v>5</v>
      </c>
      <c r="AS71" s="29">
        <f t="shared" si="17"/>
        <v>0.1</v>
      </c>
      <c r="AT71" s="35">
        <v>0.92</v>
      </c>
      <c r="AU71" s="35">
        <v>0.98399999999999999</v>
      </c>
      <c r="AV71" s="32">
        <f t="shared" si="18"/>
        <v>5</v>
      </c>
      <c r="AW71" s="29">
        <f t="shared" si="19"/>
        <v>0.1</v>
      </c>
      <c r="AX71" s="34">
        <v>90</v>
      </c>
      <c r="AY71" s="34">
        <v>100</v>
      </c>
      <c r="AZ71" s="32">
        <f t="shared" si="20"/>
        <v>5</v>
      </c>
      <c r="BA71" s="29">
        <f t="shared" si="21"/>
        <v>0.08</v>
      </c>
      <c r="BB71" s="28">
        <v>0.85</v>
      </c>
      <c r="BC71" s="28">
        <v>0.88</v>
      </c>
      <c r="BD71" s="36" t="s">
        <v>72</v>
      </c>
      <c r="BE71" s="32">
        <f t="shared" si="22"/>
        <v>5</v>
      </c>
      <c r="BF71" s="29">
        <f t="shared" si="23"/>
        <v>0.06</v>
      </c>
      <c r="BG71" s="28">
        <v>0.4</v>
      </c>
      <c r="BH71" s="28">
        <v>0.92</v>
      </c>
      <c r="BI71" s="32">
        <f t="shared" si="24"/>
        <v>5</v>
      </c>
      <c r="BJ71" s="29">
        <f t="shared" si="25"/>
        <v>0.06</v>
      </c>
      <c r="BK71" s="37">
        <v>0.95</v>
      </c>
      <c r="BL71" s="38">
        <v>0.98998748435544426</v>
      </c>
      <c r="BM71" s="32">
        <f t="shared" si="26"/>
        <v>5</v>
      </c>
      <c r="BN71" s="29">
        <f t="shared" si="27"/>
        <v>0.05</v>
      </c>
      <c r="BO71" s="39">
        <f>VLOOKUP(B71,[1]Sheet1!$B$2:$D$214,3,0)</f>
        <v>2</v>
      </c>
      <c r="BP71" s="32">
        <f t="shared" si="28"/>
        <v>5</v>
      </c>
      <c r="BQ71" s="29">
        <f t="shared" si="29"/>
        <v>0.05</v>
      </c>
      <c r="BR71" s="29">
        <f t="shared" si="30"/>
        <v>0.36</v>
      </c>
      <c r="BS71" s="29">
        <f t="shared" si="31"/>
        <v>0.4</v>
      </c>
      <c r="BT71" s="29">
        <f t="shared" si="32"/>
        <v>0.1</v>
      </c>
      <c r="BU71" s="40">
        <f t="shared" si="33"/>
        <v>0.86</v>
      </c>
      <c r="BV71" s="41" t="str">
        <f t="shared" si="34"/>
        <v>TERIMA</v>
      </c>
      <c r="BW71" s="42">
        <f t="shared" si="35"/>
        <v>670000</v>
      </c>
      <c r="BX71" s="43">
        <f t="shared" si="36"/>
        <v>268000</v>
      </c>
      <c r="BY71" s="44"/>
      <c r="BZ71" s="44"/>
      <c r="CA71" s="44"/>
      <c r="CB71" s="43">
        <f t="shared" si="37"/>
        <v>241200</v>
      </c>
      <c r="CC71" s="43">
        <f t="shared" si="38"/>
        <v>268000</v>
      </c>
      <c r="CD71" s="43">
        <f t="shared" si="39"/>
        <v>67000</v>
      </c>
      <c r="CE71" s="36">
        <f t="shared" si="40"/>
        <v>0</v>
      </c>
      <c r="CF71" s="24">
        <f t="shared" si="41"/>
        <v>0</v>
      </c>
      <c r="CG71" s="24">
        <f t="shared" si="42"/>
        <v>0</v>
      </c>
      <c r="CH71" s="24">
        <f t="shared" si="43"/>
        <v>0</v>
      </c>
      <c r="CI71" s="24">
        <f t="shared" si="44"/>
        <v>0</v>
      </c>
      <c r="CJ71" s="24">
        <f t="shared" si="45"/>
        <v>0</v>
      </c>
      <c r="CK71" s="24">
        <f t="shared" si="46"/>
        <v>0</v>
      </c>
      <c r="CL71" s="24">
        <f t="shared" si="47"/>
        <v>1</v>
      </c>
      <c r="CM71" s="24">
        <f t="shared" si="48"/>
        <v>0</v>
      </c>
      <c r="CN71" s="45">
        <f t="shared" si="49"/>
        <v>576200</v>
      </c>
      <c r="CO71" s="47"/>
    </row>
    <row r="72" spans="1:93" s="48" customFormat="1">
      <c r="A72" s="22">
        <v>62</v>
      </c>
      <c r="B72" s="56" t="s">
        <v>159</v>
      </c>
      <c r="C72" s="24">
        <v>157018</v>
      </c>
      <c r="D72" s="25">
        <v>44560</v>
      </c>
      <c r="E72" s="25">
        <v>44863</v>
      </c>
      <c r="F72" s="26">
        <v>31.633333333333333</v>
      </c>
      <c r="G72" s="24" t="s">
        <v>68</v>
      </c>
      <c r="H72" s="24" t="s">
        <v>58</v>
      </c>
      <c r="I72" s="24" t="s">
        <v>74</v>
      </c>
      <c r="J72" s="24" t="s">
        <v>70</v>
      </c>
      <c r="K72" s="27" t="s">
        <v>71</v>
      </c>
      <c r="L72" s="24"/>
      <c r="M72" s="24"/>
      <c r="N72" s="22">
        <v>22</v>
      </c>
      <c r="O72" s="22">
        <v>21</v>
      </c>
      <c r="P72" s="22">
        <v>0</v>
      </c>
      <c r="Q72" s="22">
        <v>0</v>
      </c>
      <c r="R72" s="22">
        <v>0</v>
      </c>
      <c r="S72" s="22">
        <v>3</v>
      </c>
      <c r="T72" s="22">
        <v>0</v>
      </c>
      <c r="U72" s="22">
        <f t="shared" si="0"/>
        <v>0</v>
      </c>
      <c r="V72" s="22">
        <f t="shared" si="1"/>
        <v>21</v>
      </c>
      <c r="W72" s="22">
        <f t="shared" si="2"/>
        <v>18</v>
      </c>
      <c r="X72" s="22">
        <v>7.75</v>
      </c>
      <c r="Y72" s="22">
        <v>0</v>
      </c>
      <c r="Z72" s="28">
        <f t="shared" si="3"/>
        <v>1</v>
      </c>
      <c r="AA72" s="22">
        <f t="shared" si="4"/>
        <v>5</v>
      </c>
      <c r="AB72" s="29">
        <f t="shared" si="5"/>
        <v>0.1</v>
      </c>
      <c r="AC72" s="22">
        <f t="shared" si="6"/>
        <v>0</v>
      </c>
      <c r="AD72" s="28">
        <f t="shared" si="7"/>
        <v>1</v>
      </c>
      <c r="AE72" s="22">
        <f t="shared" si="8"/>
        <v>5</v>
      </c>
      <c r="AF72" s="29">
        <f t="shared" si="9"/>
        <v>0.15</v>
      </c>
      <c r="AG72" s="22">
        <f t="shared" si="10"/>
        <v>8370</v>
      </c>
      <c r="AH72" s="30">
        <v>8751.9666666666672</v>
      </c>
      <c r="AI72" s="31">
        <f t="shared" si="11"/>
        <v>1.0456352050975708</v>
      </c>
      <c r="AJ72" s="22">
        <f t="shared" si="12"/>
        <v>4</v>
      </c>
      <c r="AK72" s="29">
        <f t="shared" si="13"/>
        <v>0.08</v>
      </c>
      <c r="AL72" s="32">
        <v>300</v>
      </c>
      <c r="AM72" s="33">
        <v>325.64248159831754</v>
      </c>
      <c r="AN72" s="32">
        <f t="shared" si="14"/>
        <v>1</v>
      </c>
      <c r="AO72" s="29">
        <f t="shared" si="15"/>
        <v>0.03</v>
      </c>
      <c r="AP72" s="34">
        <v>95</v>
      </c>
      <c r="AQ72" s="34">
        <v>94.375</v>
      </c>
      <c r="AR72" s="32">
        <f t="shared" si="16"/>
        <v>1</v>
      </c>
      <c r="AS72" s="29">
        <f t="shared" si="17"/>
        <v>0.02</v>
      </c>
      <c r="AT72" s="35">
        <v>0.92</v>
      </c>
      <c r="AU72" s="35">
        <v>0.91874999999999996</v>
      </c>
      <c r="AV72" s="32">
        <f t="shared" si="18"/>
        <v>1</v>
      </c>
      <c r="AW72" s="29">
        <f t="shared" si="19"/>
        <v>0.02</v>
      </c>
      <c r="AX72" s="34">
        <v>90</v>
      </c>
      <c r="AY72" s="34">
        <v>100</v>
      </c>
      <c r="AZ72" s="32">
        <f t="shared" si="20"/>
        <v>5</v>
      </c>
      <c r="BA72" s="29">
        <f t="shared" si="21"/>
        <v>0.08</v>
      </c>
      <c r="BB72" s="28">
        <v>0.85</v>
      </c>
      <c r="BC72" s="28">
        <v>0.8571428571428571</v>
      </c>
      <c r="BD72" s="36" t="s">
        <v>72</v>
      </c>
      <c r="BE72" s="32">
        <f t="shared" si="22"/>
        <v>5</v>
      </c>
      <c r="BF72" s="29">
        <f t="shared" si="23"/>
        <v>0.06</v>
      </c>
      <c r="BG72" s="28">
        <v>0.4</v>
      </c>
      <c r="BH72" s="28">
        <v>0.6875</v>
      </c>
      <c r="BI72" s="32">
        <f t="shared" si="24"/>
        <v>5</v>
      </c>
      <c r="BJ72" s="29">
        <f t="shared" si="25"/>
        <v>0.06</v>
      </c>
      <c r="BK72" s="37">
        <v>0.95</v>
      </c>
      <c r="BL72" s="38">
        <v>0.99223085460599336</v>
      </c>
      <c r="BM72" s="32">
        <f t="shared" si="26"/>
        <v>5</v>
      </c>
      <c r="BN72" s="29">
        <f t="shared" si="27"/>
        <v>0.05</v>
      </c>
      <c r="BO72" s="39">
        <f>VLOOKUP(B72,[1]Sheet1!$B$2:$D$214,3,0)</f>
        <v>2</v>
      </c>
      <c r="BP72" s="32">
        <f t="shared" si="28"/>
        <v>5</v>
      </c>
      <c r="BQ72" s="29">
        <f t="shared" si="29"/>
        <v>0.05</v>
      </c>
      <c r="BR72" s="29">
        <f t="shared" si="30"/>
        <v>0.36</v>
      </c>
      <c r="BS72" s="29">
        <f t="shared" si="31"/>
        <v>0.24</v>
      </c>
      <c r="BT72" s="29">
        <f t="shared" si="32"/>
        <v>0.1</v>
      </c>
      <c r="BU72" s="40">
        <f t="shared" si="33"/>
        <v>0.7</v>
      </c>
      <c r="BV72" s="41" t="str">
        <f t="shared" si="34"/>
        <v>TERIMA</v>
      </c>
      <c r="BW72" s="42">
        <f t="shared" si="35"/>
        <v>670000</v>
      </c>
      <c r="BX72" s="43">
        <f t="shared" si="36"/>
        <v>160800</v>
      </c>
      <c r="BY72" s="44"/>
      <c r="BZ72" s="44" t="s">
        <v>98</v>
      </c>
      <c r="CA72" s="44"/>
      <c r="CB72" s="43">
        <f t="shared" si="37"/>
        <v>241200</v>
      </c>
      <c r="CC72" s="43">
        <f t="shared" si="38"/>
        <v>96480</v>
      </c>
      <c r="CD72" s="43">
        <f t="shared" si="39"/>
        <v>67000</v>
      </c>
      <c r="CE72" s="36">
        <f t="shared" si="40"/>
        <v>0</v>
      </c>
      <c r="CF72" s="24">
        <f t="shared" si="41"/>
        <v>0</v>
      </c>
      <c r="CG72" s="24">
        <f t="shared" si="42"/>
        <v>0</v>
      </c>
      <c r="CH72" s="24">
        <f t="shared" si="43"/>
        <v>0</v>
      </c>
      <c r="CI72" s="24">
        <f t="shared" si="44"/>
        <v>0</v>
      </c>
      <c r="CJ72" s="24">
        <f t="shared" si="45"/>
        <v>0</v>
      </c>
      <c r="CK72" s="24">
        <f t="shared" si="46"/>
        <v>0</v>
      </c>
      <c r="CL72" s="24">
        <f t="shared" si="47"/>
        <v>1</v>
      </c>
      <c r="CM72" s="24">
        <f t="shared" si="48"/>
        <v>0</v>
      </c>
      <c r="CN72" s="45">
        <f t="shared" si="49"/>
        <v>404680</v>
      </c>
      <c r="CO72" s="47"/>
    </row>
    <row r="73" spans="1:93" s="48" customFormat="1">
      <c r="A73" s="22">
        <v>63</v>
      </c>
      <c r="B73" s="56" t="s">
        <v>160</v>
      </c>
      <c r="C73" s="24">
        <v>160072</v>
      </c>
      <c r="D73" s="25">
        <v>44552</v>
      </c>
      <c r="E73" s="25">
        <v>44916</v>
      </c>
      <c r="F73" s="26">
        <v>27.533333333333335</v>
      </c>
      <c r="G73" s="24" t="s">
        <v>76</v>
      </c>
      <c r="H73" s="24" t="s">
        <v>59</v>
      </c>
      <c r="I73" s="24" t="s">
        <v>80</v>
      </c>
      <c r="J73" s="24" t="s">
        <v>70</v>
      </c>
      <c r="K73" s="27" t="s">
        <v>71</v>
      </c>
      <c r="L73" s="24"/>
      <c r="M73" s="24"/>
      <c r="N73" s="22">
        <v>22</v>
      </c>
      <c r="O73" s="22">
        <v>19</v>
      </c>
      <c r="P73" s="22">
        <v>0</v>
      </c>
      <c r="Q73" s="22">
        <v>0</v>
      </c>
      <c r="R73" s="22">
        <v>0</v>
      </c>
      <c r="S73" s="22">
        <v>1</v>
      </c>
      <c r="T73" s="22">
        <v>0</v>
      </c>
      <c r="U73" s="22">
        <f t="shared" si="0"/>
        <v>0</v>
      </c>
      <c r="V73" s="22">
        <f t="shared" si="1"/>
        <v>19</v>
      </c>
      <c r="W73" s="22">
        <f t="shared" si="2"/>
        <v>18</v>
      </c>
      <c r="X73" s="22">
        <v>7.75</v>
      </c>
      <c r="Y73" s="22">
        <v>0</v>
      </c>
      <c r="Z73" s="28">
        <f t="shared" si="3"/>
        <v>1</v>
      </c>
      <c r="AA73" s="22">
        <f t="shared" si="4"/>
        <v>5</v>
      </c>
      <c r="AB73" s="29">
        <f t="shared" si="5"/>
        <v>0.1</v>
      </c>
      <c r="AC73" s="22">
        <f t="shared" si="6"/>
        <v>0</v>
      </c>
      <c r="AD73" s="28">
        <f t="shared" si="7"/>
        <v>1</v>
      </c>
      <c r="AE73" s="22">
        <f t="shared" si="8"/>
        <v>5</v>
      </c>
      <c r="AF73" s="29">
        <f t="shared" si="9"/>
        <v>0.15</v>
      </c>
      <c r="AG73" s="22">
        <f t="shared" si="10"/>
        <v>8370</v>
      </c>
      <c r="AH73" s="30">
        <v>8888.35</v>
      </c>
      <c r="AI73" s="31">
        <f t="shared" si="11"/>
        <v>1.0619295101553166</v>
      </c>
      <c r="AJ73" s="22">
        <f t="shared" si="12"/>
        <v>5</v>
      </c>
      <c r="AK73" s="29">
        <f t="shared" si="13"/>
        <v>0.1</v>
      </c>
      <c r="AL73" s="32">
        <v>300</v>
      </c>
      <c r="AM73" s="33">
        <v>278.05440414507774</v>
      </c>
      <c r="AN73" s="32">
        <f t="shared" si="14"/>
        <v>5</v>
      </c>
      <c r="AO73" s="29">
        <f t="shared" si="15"/>
        <v>0.15</v>
      </c>
      <c r="AP73" s="34">
        <v>95</v>
      </c>
      <c r="AQ73" s="34">
        <v>98.75</v>
      </c>
      <c r="AR73" s="32">
        <f t="shared" si="16"/>
        <v>5</v>
      </c>
      <c r="AS73" s="29">
        <f t="shared" si="17"/>
        <v>0.1</v>
      </c>
      <c r="AT73" s="35">
        <v>0.92</v>
      </c>
      <c r="AU73" s="35">
        <v>0.94736842105263153</v>
      </c>
      <c r="AV73" s="32">
        <f t="shared" si="18"/>
        <v>5</v>
      </c>
      <c r="AW73" s="29">
        <f t="shared" si="19"/>
        <v>0.1</v>
      </c>
      <c r="AX73" s="34">
        <v>90</v>
      </c>
      <c r="AY73" s="34">
        <v>100</v>
      </c>
      <c r="AZ73" s="32">
        <f t="shared" si="20"/>
        <v>5</v>
      </c>
      <c r="BA73" s="29">
        <f t="shared" si="21"/>
        <v>0.08</v>
      </c>
      <c r="BB73" s="28">
        <v>0.85</v>
      </c>
      <c r="BC73" s="28">
        <v>1</v>
      </c>
      <c r="BD73" s="36" t="s">
        <v>72</v>
      </c>
      <c r="BE73" s="32">
        <f t="shared" si="22"/>
        <v>5</v>
      </c>
      <c r="BF73" s="29">
        <f t="shared" si="23"/>
        <v>0.06</v>
      </c>
      <c r="BG73" s="28">
        <v>0.4</v>
      </c>
      <c r="BH73" s="28">
        <v>0.78947368421052633</v>
      </c>
      <c r="BI73" s="32">
        <f t="shared" si="24"/>
        <v>5</v>
      </c>
      <c r="BJ73" s="29">
        <f t="shared" si="25"/>
        <v>0.06</v>
      </c>
      <c r="BK73" s="37">
        <v>0.95</v>
      </c>
      <c r="BL73" s="38">
        <v>0.97097242380261251</v>
      </c>
      <c r="BM73" s="32">
        <f t="shared" si="26"/>
        <v>5</v>
      </c>
      <c r="BN73" s="29">
        <f t="shared" si="27"/>
        <v>0.05</v>
      </c>
      <c r="BO73" s="39">
        <f>VLOOKUP(B73,[1]Sheet1!$B$2:$D$214,3,0)</f>
        <v>2</v>
      </c>
      <c r="BP73" s="32">
        <f t="shared" si="28"/>
        <v>5</v>
      </c>
      <c r="BQ73" s="29">
        <f t="shared" si="29"/>
        <v>0.05</v>
      </c>
      <c r="BR73" s="29">
        <f t="shared" si="30"/>
        <v>0.5</v>
      </c>
      <c r="BS73" s="29">
        <f t="shared" si="31"/>
        <v>0.4</v>
      </c>
      <c r="BT73" s="29">
        <f t="shared" si="32"/>
        <v>0.1</v>
      </c>
      <c r="BU73" s="40">
        <f t="shared" si="33"/>
        <v>1</v>
      </c>
      <c r="BV73" s="41" t="str">
        <f t="shared" si="34"/>
        <v>TERIMA</v>
      </c>
      <c r="BW73" s="42">
        <f t="shared" si="35"/>
        <v>670000</v>
      </c>
      <c r="BX73" s="43">
        <f t="shared" si="36"/>
        <v>268000</v>
      </c>
      <c r="BY73" s="44"/>
      <c r="BZ73" s="44"/>
      <c r="CA73" s="44"/>
      <c r="CB73" s="43">
        <f t="shared" si="37"/>
        <v>335000</v>
      </c>
      <c r="CC73" s="43">
        <f t="shared" si="38"/>
        <v>268000</v>
      </c>
      <c r="CD73" s="43">
        <f t="shared" si="39"/>
        <v>67000</v>
      </c>
      <c r="CE73" s="36">
        <f t="shared" si="40"/>
        <v>200000</v>
      </c>
      <c r="CF73" s="24">
        <f t="shared" si="41"/>
        <v>0</v>
      </c>
      <c r="CG73" s="24">
        <f t="shared" si="42"/>
        <v>0</v>
      </c>
      <c r="CH73" s="24">
        <f t="shared" si="43"/>
        <v>0</v>
      </c>
      <c r="CI73" s="24">
        <f t="shared" si="44"/>
        <v>0</v>
      </c>
      <c r="CJ73" s="24">
        <f t="shared" si="45"/>
        <v>0</v>
      </c>
      <c r="CK73" s="24">
        <f t="shared" si="46"/>
        <v>0</v>
      </c>
      <c r="CL73" s="24">
        <f t="shared" si="47"/>
        <v>0</v>
      </c>
      <c r="CM73" s="24">
        <f t="shared" si="48"/>
        <v>1</v>
      </c>
      <c r="CN73" s="45">
        <f t="shared" si="49"/>
        <v>870000</v>
      </c>
      <c r="CO73" s="47"/>
    </row>
    <row r="74" spans="1:93" s="48" customFormat="1">
      <c r="A74" s="22">
        <v>64</v>
      </c>
      <c r="B74" s="53" t="s">
        <v>161</v>
      </c>
      <c r="C74" s="24">
        <v>160697</v>
      </c>
      <c r="D74" s="25">
        <v>44522</v>
      </c>
      <c r="E74" s="25">
        <v>44886</v>
      </c>
      <c r="F74" s="26">
        <v>26.7</v>
      </c>
      <c r="G74" s="24" t="s">
        <v>76</v>
      </c>
      <c r="H74" s="24" t="s">
        <v>59</v>
      </c>
      <c r="I74" s="24" t="s">
        <v>74</v>
      </c>
      <c r="J74" s="24" t="s">
        <v>70</v>
      </c>
      <c r="K74" s="27" t="s">
        <v>71</v>
      </c>
      <c r="L74" s="24"/>
      <c r="M74" s="24"/>
      <c r="N74" s="22">
        <v>22</v>
      </c>
      <c r="O74" s="22">
        <v>19</v>
      </c>
      <c r="P74" s="22">
        <v>0</v>
      </c>
      <c r="Q74" s="22">
        <v>0</v>
      </c>
      <c r="R74" s="22">
        <v>0</v>
      </c>
      <c r="S74" s="22">
        <v>1</v>
      </c>
      <c r="T74" s="22">
        <v>0</v>
      </c>
      <c r="U74" s="22">
        <f t="shared" si="0"/>
        <v>0</v>
      </c>
      <c r="V74" s="22">
        <f t="shared" si="1"/>
        <v>19</v>
      </c>
      <c r="W74" s="22">
        <f t="shared" si="2"/>
        <v>18</v>
      </c>
      <c r="X74" s="22">
        <v>7.75</v>
      </c>
      <c r="Y74" s="22">
        <v>0</v>
      </c>
      <c r="Z74" s="28">
        <f t="shared" si="3"/>
        <v>1</v>
      </c>
      <c r="AA74" s="22">
        <f t="shared" si="4"/>
        <v>5</v>
      </c>
      <c r="AB74" s="29">
        <f t="shared" si="5"/>
        <v>0.1</v>
      </c>
      <c r="AC74" s="22">
        <f t="shared" si="6"/>
        <v>0</v>
      </c>
      <c r="AD74" s="28">
        <f t="shared" si="7"/>
        <v>1</v>
      </c>
      <c r="AE74" s="22">
        <f t="shared" si="8"/>
        <v>5</v>
      </c>
      <c r="AF74" s="29">
        <f t="shared" si="9"/>
        <v>0.15</v>
      </c>
      <c r="AG74" s="22">
        <f t="shared" si="10"/>
        <v>8370</v>
      </c>
      <c r="AH74" s="30">
        <v>8846.8666666666668</v>
      </c>
      <c r="AI74" s="31">
        <f t="shared" si="11"/>
        <v>1.056973317403425</v>
      </c>
      <c r="AJ74" s="22">
        <f t="shared" si="12"/>
        <v>5</v>
      </c>
      <c r="AK74" s="29">
        <f t="shared" si="13"/>
        <v>0.1</v>
      </c>
      <c r="AL74" s="32">
        <v>300</v>
      </c>
      <c r="AM74" s="33">
        <v>293.73271276595744</v>
      </c>
      <c r="AN74" s="32">
        <f t="shared" si="14"/>
        <v>5</v>
      </c>
      <c r="AO74" s="29">
        <f t="shared" si="15"/>
        <v>0.15</v>
      </c>
      <c r="AP74" s="34">
        <v>95</v>
      </c>
      <c r="AQ74" s="34">
        <v>100</v>
      </c>
      <c r="AR74" s="32">
        <f t="shared" si="16"/>
        <v>5</v>
      </c>
      <c r="AS74" s="29">
        <f t="shared" si="17"/>
        <v>0.1</v>
      </c>
      <c r="AT74" s="35">
        <v>0.92</v>
      </c>
      <c r="AU74" s="35">
        <v>0.93846153846153846</v>
      </c>
      <c r="AV74" s="32">
        <f t="shared" si="18"/>
        <v>5</v>
      </c>
      <c r="AW74" s="29">
        <f t="shared" si="19"/>
        <v>0.1</v>
      </c>
      <c r="AX74" s="34">
        <v>90</v>
      </c>
      <c r="AY74" s="34">
        <v>100</v>
      </c>
      <c r="AZ74" s="32">
        <f t="shared" si="20"/>
        <v>5</v>
      </c>
      <c r="BA74" s="29">
        <f t="shared" si="21"/>
        <v>0.08</v>
      </c>
      <c r="BB74" s="28">
        <v>0.85</v>
      </c>
      <c r="BC74" s="28">
        <v>1</v>
      </c>
      <c r="BD74" s="36" t="s">
        <v>72</v>
      </c>
      <c r="BE74" s="32">
        <f t="shared" si="22"/>
        <v>5</v>
      </c>
      <c r="BF74" s="29">
        <f t="shared" si="23"/>
        <v>0.06</v>
      </c>
      <c r="BG74" s="28">
        <v>0.4</v>
      </c>
      <c r="BH74" s="28">
        <v>0.76923076923076927</v>
      </c>
      <c r="BI74" s="32">
        <f t="shared" si="24"/>
        <v>5</v>
      </c>
      <c r="BJ74" s="29">
        <f t="shared" si="25"/>
        <v>0.06</v>
      </c>
      <c r="BK74" s="37">
        <v>0.95</v>
      </c>
      <c r="BL74" s="38">
        <v>0.96938775510204078</v>
      </c>
      <c r="BM74" s="32">
        <f t="shared" si="26"/>
        <v>5</v>
      </c>
      <c r="BN74" s="29">
        <f t="shared" si="27"/>
        <v>0.05</v>
      </c>
      <c r="BO74" s="39">
        <f>VLOOKUP(B74,[1]Sheet1!$B$2:$D$214,3,0)</f>
        <v>2</v>
      </c>
      <c r="BP74" s="32">
        <f t="shared" si="28"/>
        <v>5</v>
      </c>
      <c r="BQ74" s="29">
        <f t="shared" si="29"/>
        <v>0.05</v>
      </c>
      <c r="BR74" s="29">
        <f t="shared" si="30"/>
        <v>0.5</v>
      </c>
      <c r="BS74" s="29">
        <f t="shared" si="31"/>
        <v>0.4</v>
      </c>
      <c r="BT74" s="29">
        <f t="shared" si="32"/>
        <v>0.1</v>
      </c>
      <c r="BU74" s="40">
        <f t="shared" si="33"/>
        <v>1</v>
      </c>
      <c r="BV74" s="41" t="str">
        <f t="shared" si="34"/>
        <v>TERIMA</v>
      </c>
      <c r="BW74" s="42">
        <f t="shared" si="35"/>
        <v>670000</v>
      </c>
      <c r="BX74" s="43">
        <f t="shared" si="36"/>
        <v>268000</v>
      </c>
      <c r="BY74" s="44"/>
      <c r="BZ74" s="44"/>
      <c r="CA74" s="44"/>
      <c r="CB74" s="43">
        <f t="shared" si="37"/>
        <v>335000</v>
      </c>
      <c r="CC74" s="43">
        <f t="shared" si="38"/>
        <v>268000</v>
      </c>
      <c r="CD74" s="43">
        <f t="shared" si="39"/>
        <v>67000</v>
      </c>
      <c r="CE74" s="36">
        <f t="shared" si="40"/>
        <v>200000</v>
      </c>
      <c r="CF74" s="24">
        <f t="shared" si="41"/>
        <v>0</v>
      </c>
      <c r="CG74" s="24">
        <f t="shared" si="42"/>
        <v>0</v>
      </c>
      <c r="CH74" s="24">
        <f t="shared" si="43"/>
        <v>0</v>
      </c>
      <c r="CI74" s="24">
        <f t="shared" si="44"/>
        <v>0</v>
      </c>
      <c r="CJ74" s="24">
        <f t="shared" si="45"/>
        <v>0</v>
      </c>
      <c r="CK74" s="24">
        <f t="shared" si="46"/>
        <v>0</v>
      </c>
      <c r="CL74" s="24">
        <f t="shared" si="47"/>
        <v>0</v>
      </c>
      <c r="CM74" s="24">
        <f t="shared" si="48"/>
        <v>1</v>
      </c>
      <c r="CN74" s="45">
        <f t="shared" si="49"/>
        <v>870000</v>
      </c>
      <c r="CO74" s="47"/>
    </row>
    <row r="75" spans="1:93" s="48" customFormat="1">
      <c r="A75" s="22">
        <v>65</v>
      </c>
      <c r="B75" s="56" t="s">
        <v>162</v>
      </c>
      <c r="C75" s="24">
        <v>157010</v>
      </c>
      <c r="D75" s="25">
        <v>44560</v>
      </c>
      <c r="E75" s="25">
        <v>44863</v>
      </c>
      <c r="F75" s="26">
        <v>31.633333333333333</v>
      </c>
      <c r="G75" s="24" t="s">
        <v>76</v>
      </c>
      <c r="H75" s="24" t="s">
        <v>58</v>
      </c>
      <c r="I75" s="24" t="s">
        <v>69</v>
      </c>
      <c r="J75" s="24" t="s">
        <v>70</v>
      </c>
      <c r="K75" s="27" t="s">
        <v>71</v>
      </c>
      <c r="L75" s="24"/>
      <c r="M75" s="24"/>
      <c r="N75" s="22">
        <v>22</v>
      </c>
      <c r="O75" s="22">
        <v>19</v>
      </c>
      <c r="P75" s="22">
        <v>0</v>
      </c>
      <c r="Q75" s="22">
        <v>0</v>
      </c>
      <c r="R75" s="22">
        <v>0</v>
      </c>
      <c r="S75" s="22">
        <v>1</v>
      </c>
      <c r="T75" s="22">
        <v>0</v>
      </c>
      <c r="U75" s="22">
        <f t="shared" si="0"/>
        <v>0</v>
      </c>
      <c r="V75" s="22">
        <f t="shared" si="1"/>
        <v>19</v>
      </c>
      <c r="W75" s="22">
        <f t="shared" si="2"/>
        <v>18</v>
      </c>
      <c r="X75" s="22">
        <v>7.75</v>
      </c>
      <c r="Y75" s="22">
        <v>0</v>
      </c>
      <c r="Z75" s="28">
        <f t="shared" si="3"/>
        <v>1</v>
      </c>
      <c r="AA75" s="22">
        <f t="shared" si="4"/>
        <v>5</v>
      </c>
      <c r="AB75" s="29">
        <f t="shared" si="5"/>
        <v>0.1</v>
      </c>
      <c r="AC75" s="22">
        <f t="shared" si="6"/>
        <v>0</v>
      </c>
      <c r="AD75" s="28">
        <f t="shared" si="7"/>
        <v>1</v>
      </c>
      <c r="AE75" s="22">
        <f t="shared" si="8"/>
        <v>5</v>
      </c>
      <c r="AF75" s="29">
        <f t="shared" si="9"/>
        <v>0.15</v>
      </c>
      <c r="AG75" s="22">
        <f t="shared" si="10"/>
        <v>8370</v>
      </c>
      <c r="AH75" s="30">
        <v>8786.6333333333332</v>
      </c>
      <c r="AI75" s="31">
        <f t="shared" si="11"/>
        <v>1.0497769812823576</v>
      </c>
      <c r="AJ75" s="22">
        <f t="shared" si="12"/>
        <v>4</v>
      </c>
      <c r="AK75" s="29">
        <f t="shared" si="13"/>
        <v>0.08</v>
      </c>
      <c r="AL75" s="32">
        <v>300</v>
      </c>
      <c r="AM75" s="33">
        <v>292.6797671033479</v>
      </c>
      <c r="AN75" s="32">
        <f t="shared" si="14"/>
        <v>5</v>
      </c>
      <c r="AO75" s="29">
        <f t="shared" si="15"/>
        <v>0.15</v>
      </c>
      <c r="AP75" s="34">
        <v>95</v>
      </c>
      <c r="AQ75" s="34">
        <v>98.333333333333343</v>
      </c>
      <c r="AR75" s="32">
        <f t="shared" si="16"/>
        <v>5</v>
      </c>
      <c r="AS75" s="29">
        <f t="shared" si="17"/>
        <v>0.1</v>
      </c>
      <c r="AT75" s="35">
        <v>0.92</v>
      </c>
      <c r="AU75" s="35">
        <v>0.88000000000000012</v>
      </c>
      <c r="AV75" s="32">
        <f t="shared" si="18"/>
        <v>1</v>
      </c>
      <c r="AW75" s="29">
        <f t="shared" si="19"/>
        <v>0.02</v>
      </c>
      <c r="AX75" s="34">
        <v>90</v>
      </c>
      <c r="AY75" s="34">
        <v>100</v>
      </c>
      <c r="AZ75" s="32">
        <f t="shared" si="20"/>
        <v>5</v>
      </c>
      <c r="BA75" s="29">
        <f t="shared" si="21"/>
        <v>0.08</v>
      </c>
      <c r="BB75" s="28">
        <v>0.85</v>
      </c>
      <c r="BC75" s="28">
        <v>0.5</v>
      </c>
      <c r="BD75" s="36" t="s">
        <v>72</v>
      </c>
      <c r="BE75" s="32">
        <f t="shared" si="22"/>
        <v>1</v>
      </c>
      <c r="BF75" s="29">
        <f t="shared" si="23"/>
        <v>1.2E-2</v>
      </c>
      <c r="BG75" s="28">
        <v>0.4</v>
      </c>
      <c r="BH75" s="28">
        <v>0.2</v>
      </c>
      <c r="BI75" s="32">
        <f t="shared" si="24"/>
        <v>1</v>
      </c>
      <c r="BJ75" s="29">
        <f t="shared" si="25"/>
        <v>1.2E-2</v>
      </c>
      <c r="BK75" s="37">
        <v>0.95</v>
      </c>
      <c r="BL75" s="38">
        <v>0.96937212863705968</v>
      </c>
      <c r="BM75" s="32">
        <f t="shared" si="26"/>
        <v>5</v>
      </c>
      <c r="BN75" s="29">
        <f t="shared" si="27"/>
        <v>0.05</v>
      </c>
      <c r="BO75" s="39">
        <f>VLOOKUP(B75,[1]Sheet1!$B$2:$D$214,3,0)</f>
        <v>2</v>
      </c>
      <c r="BP75" s="32">
        <f t="shared" si="28"/>
        <v>5</v>
      </c>
      <c r="BQ75" s="29">
        <f t="shared" si="29"/>
        <v>0.05</v>
      </c>
      <c r="BR75" s="29">
        <f t="shared" si="30"/>
        <v>0.48</v>
      </c>
      <c r="BS75" s="29">
        <f t="shared" si="31"/>
        <v>0.224</v>
      </c>
      <c r="BT75" s="29">
        <f t="shared" si="32"/>
        <v>0.1</v>
      </c>
      <c r="BU75" s="40">
        <f t="shared" si="33"/>
        <v>0.80399999999999994</v>
      </c>
      <c r="BV75" s="41" t="str">
        <f t="shared" si="34"/>
        <v>TERIMA</v>
      </c>
      <c r="BW75" s="42">
        <f t="shared" si="35"/>
        <v>670000</v>
      </c>
      <c r="BX75" s="43">
        <f t="shared" si="36"/>
        <v>150080</v>
      </c>
      <c r="BY75" s="44"/>
      <c r="BZ75" s="44"/>
      <c r="CA75" s="44"/>
      <c r="CB75" s="43">
        <f t="shared" si="37"/>
        <v>321600</v>
      </c>
      <c r="CC75" s="43">
        <f t="shared" si="38"/>
        <v>150080</v>
      </c>
      <c r="CD75" s="43">
        <f t="shared" si="39"/>
        <v>67000</v>
      </c>
      <c r="CE75" s="36">
        <f t="shared" si="40"/>
        <v>0</v>
      </c>
      <c r="CF75" s="24">
        <f t="shared" si="41"/>
        <v>0</v>
      </c>
      <c r="CG75" s="24">
        <f t="shared" si="42"/>
        <v>0</v>
      </c>
      <c r="CH75" s="24">
        <f t="shared" si="43"/>
        <v>0</v>
      </c>
      <c r="CI75" s="24">
        <f t="shared" si="44"/>
        <v>0</v>
      </c>
      <c r="CJ75" s="24">
        <f t="shared" si="45"/>
        <v>0</v>
      </c>
      <c r="CK75" s="24">
        <f t="shared" si="46"/>
        <v>0</v>
      </c>
      <c r="CL75" s="24">
        <f t="shared" si="47"/>
        <v>1</v>
      </c>
      <c r="CM75" s="24">
        <f t="shared" si="48"/>
        <v>0</v>
      </c>
      <c r="CN75" s="45">
        <f t="shared" si="49"/>
        <v>538680</v>
      </c>
      <c r="CO75" s="47"/>
    </row>
    <row r="76" spans="1:93" s="48" customFormat="1">
      <c r="A76" s="22">
        <v>66</v>
      </c>
      <c r="B76" s="56" t="s">
        <v>163</v>
      </c>
      <c r="C76" s="24">
        <v>157016</v>
      </c>
      <c r="D76" s="25">
        <v>44560</v>
      </c>
      <c r="E76" s="25">
        <v>44924</v>
      </c>
      <c r="F76" s="26">
        <v>31.633333333333333</v>
      </c>
      <c r="G76" s="24" t="s">
        <v>76</v>
      </c>
      <c r="H76" s="24" t="s">
        <v>58</v>
      </c>
      <c r="I76" s="24" t="s">
        <v>106</v>
      </c>
      <c r="J76" s="24" t="s">
        <v>78</v>
      </c>
      <c r="K76" s="27" t="s">
        <v>71</v>
      </c>
      <c r="L76" s="24"/>
      <c r="M76" s="24"/>
      <c r="N76" s="22">
        <v>22</v>
      </c>
      <c r="O76" s="22">
        <v>19</v>
      </c>
      <c r="P76" s="22">
        <v>2</v>
      </c>
      <c r="Q76" s="22">
        <v>0</v>
      </c>
      <c r="R76" s="22">
        <v>0</v>
      </c>
      <c r="S76" s="22">
        <v>1</v>
      </c>
      <c r="T76" s="22">
        <v>0</v>
      </c>
      <c r="U76" s="22">
        <f t="shared" ref="U76:U139" si="50">SUM(P76:R76)</f>
        <v>2</v>
      </c>
      <c r="V76" s="22">
        <f t="shared" ref="V76:V139" si="51">O76-P76-Q76-T76</f>
        <v>17</v>
      </c>
      <c r="W76" s="22">
        <f t="shared" ref="W76:W139" si="52">O76-(S76+T76)</f>
        <v>18</v>
      </c>
      <c r="X76" s="22">
        <v>7.75</v>
      </c>
      <c r="Y76" s="22">
        <v>0</v>
      </c>
      <c r="Z76" s="28">
        <f t="shared" ref="Z76:Z139" si="53">(V76-Y76)/V76</f>
        <v>1</v>
      </c>
      <c r="AA76" s="22">
        <f t="shared" ref="AA76:AA139" si="54">IF(Q76&gt;0,0,IF(Y76&gt;2,0,IF(Y76=2,1,IF(Y76=1,2,IF(Y76&lt;=0,5)))))</f>
        <v>5</v>
      </c>
      <c r="AB76" s="29">
        <f t="shared" ref="AB76:AB139" si="55">AA76*$Y$9/5</f>
        <v>0.1</v>
      </c>
      <c r="AC76" s="22">
        <f t="shared" ref="AC76:AC139" si="56">U76</f>
        <v>2</v>
      </c>
      <c r="AD76" s="28">
        <f t="shared" ref="AD76:AD139" si="57">(V76-AC76)/V76</f>
        <v>0.88235294117647056</v>
      </c>
      <c r="AE76" s="22">
        <f t="shared" ref="AE76:AE139" si="58">IF(Q76&gt;0,0,IF(AC76&lt;=0,5,IF(AC76=1,1,0)))</f>
        <v>0</v>
      </c>
      <c r="AF76" s="29">
        <f t="shared" ref="AF76:AF139" si="59">AE76*$AC$9/5</f>
        <v>0</v>
      </c>
      <c r="AG76" s="22">
        <f t="shared" ref="AG76:AG139" si="60">W76*(X76*60)</f>
        <v>8370</v>
      </c>
      <c r="AH76" s="30">
        <v>7990.583333333333</v>
      </c>
      <c r="AI76" s="31">
        <f t="shared" ref="AI76:AI139" si="61">AH76/AG76</f>
        <v>0.95466945440063711</v>
      </c>
      <c r="AJ76" s="22">
        <f t="shared" ref="AJ76:AJ139" si="62">IF(AI76&lt;=90%,1,IF(AND(AI76&gt;90%,AI76&lt;100%),2,IF(AI76=100%,3,IF(AND(AI76&gt;100%,AI76&lt;=105%),4,5))))</f>
        <v>2</v>
      </c>
      <c r="AK76" s="29">
        <f t="shared" ref="AK76:AK139" si="63">AJ76*$AG$9/5</f>
        <v>0.04</v>
      </c>
      <c r="AL76" s="32">
        <v>300</v>
      </c>
      <c r="AM76" s="33">
        <v>284.58466453674123</v>
      </c>
      <c r="AN76" s="32">
        <f t="shared" ref="AN76:AN139" si="64">IF(AM76&gt;AL76,1,IF(AM76=AL76,3,5))</f>
        <v>5</v>
      </c>
      <c r="AO76" s="29">
        <f t="shared" ref="AO76:AO139" si="65">AN76*$AL$9/5</f>
        <v>0.15</v>
      </c>
      <c r="AP76" s="34">
        <v>95</v>
      </c>
      <c r="AQ76" s="34">
        <v>100</v>
      </c>
      <c r="AR76" s="32">
        <f t="shared" ref="AR76:AR139" si="66">IF(AQ76&gt;AP76,5,IF(AQ76=AP76,3,1))</f>
        <v>5</v>
      </c>
      <c r="AS76" s="29">
        <f t="shared" ref="AS76:AS139" si="67">AR76*$AP$9/5</f>
        <v>0.1</v>
      </c>
      <c r="AT76" s="35">
        <v>0.92</v>
      </c>
      <c r="AU76" s="35">
        <v>1</v>
      </c>
      <c r="AV76" s="32">
        <f t="shared" ref="AV76:AV139" si="68">IF(AU76&gt;AT76,5,IF(AU76=AT76,3,1))</f>
        <v>5</v>
      </c>
      <c r="AW76" s="29">
        <f t="shared" ref="AW76:AW139" si="69">AV76*$AT$9/5</f>
        <v>0.1</v>
      </c>
      <c r="AX76" s="34">
        <v>90</v>
      </c>
      <c r="AY76" s="34">
        <v>100</v>
      </c>
      <c r="AZ76" s="32">
        <f t="shared" ref="AZ76:AZ139" si="70">IF(AY76&gt;AX76,5,IF(AY76=AX76,3,1))</f>
        <v>5</v>
      </c>
      <c r="BA76" s="29">
        <f t="shared" ref="BA76:BA139" si="71">AZ76*$AX$9/5</f>
        <v>0.08</v>
      </c>
      <c r="BB76" s="28">
        <v>0.85</v>
      </c>
      <c r="BC76" s="28">
        <v>1</v>
      </c>
      <c r="BD76" s="36" t="s">
        <v>72</v>
      </c>
      <c r="BE76" s="32">
        <f t="shared" ref="BE76:BE139" si="72">IF(BD76=1,0,IF(BC76&gt;BB76,5,IF(BC76=BB76,4,IF(BC76="",3,1))))</f>
        <v>5</v>
      </c>
      <c r="BF76" s="29">
        <f t="shared" ref="BF76:BF139" si="73">BE76*$BB$9/5</f>
        <v>0.06</v>
      </c>
      <c r="BG76" s="28">
        <v>0.4</v>
      </c>
      <c r="BH76" s="28">
        <v>1</v>
      </c>
      <c r="BI76" s="32">
        <f t="shared" ref="BI76:BI139" si="74">IF(BH76&gt;BG76,5,IF(BH76=BG76,4,IF(BH76="",3,1)))</f>
        <v>5</v>
      </c>
      <c r="BJ76" s="29">
        <f t="shared" ref="BJ76:BJ139" si="75">BI76*$BG$9/5</f>
        <v>0.06</v>
      </c>
      <c r="BK76" s="37">
        <v>0.95</v>
      </c>
      <c r="BL76" s="38">
        <v>0.97743055555555558</v>
      </c>
      <c r="BM76" s="32">
        <f t="shared" ref="BM76:BM139" si="76">IF(BL76&gt;BK76,5,IF(BL76=BK76,4,IF(BL76="",3,1)))</f>
        <v>5</v>
      </c>
      <c r="BN76" s="29">
        <f t="shared" ref="BN76:BN139" si="77">BM76*$BK$9/5</f>
        <v>0.05</v>
      </c>
      <c r="BO76" s="39">
        <f>VLOOKUP(B76,[1]Sheet1!$B$2:$D$214,3,0)</f>
        <v>2</v>
      </c>
      <c r="BP76" s="32">
        <f t="shared" ref="BP76:BP139" si="78">IF(BO76&gt;1,5,IF(BO76=1,3,1))</f>
        <v>5</v>
      </c>
      <c r="BQ76" s="29">
        <f t="shared" ref="BQ76:BQ139" si="79">BP76*$BO$9/5</f>
        <v>0.05</v>
      </c>
      <c r="BR76" s="29">
        <f t="shared" ref="BR76:BR139" si="80">AB76+AF76+AK76+AO76</f>
        <v>0.29000000000000004</v>
      </c>
      <c r="BS76" s="29">
        <f t="shared" ref="BS76:BS139" si="81">BJ76+AW76+BA76+BF76+AS76</f>
        <v>0.4</v>
      </c>
      <c r="BT76" s="29">
        <f t="shared" ref="BT76:BT139" si="82">BQ76+BN76</f>
        <v>0.1</v>
      </c>
      <c r="BU76" s="40">
        <f t="shared" ref="BU76:BU139" si="83">SUM(BR76:BT76)</f>
        <v>0.79</v>
      </c>
      <c r="BV76" s="41" t="str">
        <f t="shared" ref="BV76:BV139" si="84">IF(M76="TIDAK","GUGUR",IF(CA76&gt;0,"GUGUR","TERIMA"))</f>
        <v>TERIMA</v>
      </c>
      <c r="BW76" s="42">
        <f t="shared" ref="BW76:BW139" si="85">IF(BV76="GUGUR",0,IF(G76="AGENT POSTPAID",670000,IF(G76="AGENT PRIORITY",800000,IF(G76="AGENT PREPAID",670000,))))</f>
        <v>670000</v>
      </c>
      <c r="BX76" s="43">
        <f t="shared" ref="BX76:BX139" si="86">BW76*BS76</f>
        <v>268000</v>
      </c>
      <c r="BY76" s="44"/>
      <c r="BZ76" s="44"/>
      <c r="CA76" s="44"/>
      <c r="CB76" s="43">
        <f t="shared" ref="CB76:CB139" si="87">BR76*BW76</f>
        <v>194300.00000000003</v>
      </c>
      <c r="CC76" s="43">
        <f t="shared" ref="CC76:CC139" si="88">IF(L76="YA",(V76/N76)*BX76,IF(M76="YA",(V76/N76)*BX76,IF(T76&gt;0,(V76/N76)*BX76,IF(BY76&gt;0,BX76*85%,IF(BZ76&gt;0,BX76*60%,IF(CA76&gt;0,BX76*0%,BX76))))))</f>
        <v>268000</v>
      </c>
      <c r="CD76" s="43">
        <f t="shared" ref="CD76:CD139" si="89">BT76*BW76</f>
        <v>67000</v>
      </c>
      <c r="CE76" s="36">
        <f t="shared" ref="CE76:CE139" si="90">IF(BV76="GUGUR",0,IF(BU76=100%,200000,IF(AND(BU76&gt;=98%,BU76&lt;100%),100000,IF(AND(BU76&gt;=97%,BU76&lt;99%),50000,))))</f>
        <v>0</v>
      </c>
      <c r="CF76" s="24">
        <f t="shared" ref="CF76:CF139" si="91">IF(AND(H76=100%,H76="LAKI-LAKI"),1,0)</f>
        <v>0</v>
      </c>
      <c r="CG76" s="24">
        <f t="shared" ref="CG76:CG139" si="92">IF(AND(H76=100%,H76="PEREMPUAN"),1,0)</f>
        <v>0</v>
      </c>
      <c r="CH76" s="24">
        <f t="shared" ref="CH76:CH139" si="93">IF(AND(H76&lt;100%,H76="LAKI-LAKI"),1,0)</f>
        <v>0</v>
      </c>
      <c r="CI76" s="24">
        <f t="shared" ref="CI76:CI139" si="94">IF(AND(H76&lt;100%,H76="PEREMPUAN"),1,0)</f>
        <v>0</v>
      </c>
      <c r="CJ76" s="24">
        <f t="shared" ref="CJ76:CJ139" si="95">IF(AND(BS76=100%,H76="LAKI-LAKI"),1,0)</f>
        <v>0</v>
      </c>
      <c r="CK76" s="24">
        <f t="shared" ref="CK76:CK139" si="96">IF(AND(BS76=100%,H76="PEREMPUAN"),1,0)</f>
        <v>0</v>
      </c>
      <c r="CL76" s="24">
        <f t="shared" ref="CL76:CL139" si="97">IF(AND(BS76&lt;100%,H76="LAKI-LAKI"),1,0)</f>
        <v>1</v>
      </c>
      <c r="CM76" s="24">
        <f t="shared" ref="CM76:CM139" si="98">IF(AND(BS76&lt;100%,H76="PEREMPUAN"),1,0)</f>
        <v>0</v>
      </c>
      <c r="CN76" s="45">
        <f t="shared" ref="CN76:CN139" si="99">SUM(CB76:CE76)</f>
        <v>529300</v>
      </c>
      <c r="CO76" s="47"/>
    </row>
    <row r="77" spans="1:93" s="48" customFormat="1">
      <c r="A77" s="22">
        <v>67</v>
      </c>
      <c r="B77" s="56" t="s">
        <v>164</v>
      </c>
      <c r="C77" s="24">
        <v>157021</v>
      </c>
      <c r="D77" s="25">
        <v>44562</v>
      </c>
      <c r="E77" s="25">
        <v>44865</v>
      </c>
      <c r="F77" s="26">
        <v>31.633333333333333</v>
      </c>
      <c r="G77" s="24" t="s">
        <v>76</v>
      </c>
      <c r="H77" s="24" t="s">
        <v>59</v>
      </c>
      <c r="I77" s="24" t="s">
        <v>119</v>
      </c>
      <c r="J77" s="24" t="s">
        <v>70</v>
      </c>
      <c r="K77" s="27" t="s">
        <v>71</v>
      </c>
      <c r="L77" s="24"/>
      <c r="M77" s="24"/>
      <c r="N77" s="22">
        <v>22</v>
      </c>
      <c r="O77" s="22">
        <v>19</v>
      </c>
      <c r="P77" s="22">
        <v>0</v>
      </c>
      <c r="Q77" s="22">
        <v>0</v>
      </c>
      <c r="R77" s="22">
        <v>0</v>
      </c>
      <c r="S77" s="22">
        <v>1</v>
      </c>
      <c r="T77" s="22">
        <v>0</v>
      </c>
      <c r="U77" s="22">
        <f t="shared" si="50"/>
        <v>0</v>
      </c>
      <c r="V77" s="22">
        <f t="shared" si="51"/>
        <v>19</v>
      </c>
      <c r="W77" s="22">
        <f t="shared" si="52"/>
        <v>18</v>
      </c>
      <c r="X77" s="22">
        <v>7.75</v>
      </c>
      <c r="Y77" s="22">
        <v>0</v>
      </c>
      <c r="Z77" s="28">
        <f t="shared" si="53"/>
        <v>1</v>
      </c>
      <c r="AA77" s="22">
        <f t="shared" si="54"/>
        <v>5</v>
      </c>
      <c r="AB77" s="29">
        <f t="shared" si="55"/>
        <v>0.1</v>
      </c>
      <c r="AC77" s="22">
        <f t="shared" si="56"/>
        <v>0</v>
      </c>
      <c r="AD77" s="28">
        <f t="shared" si="57"/>
        <v>1</v>
      </c>
      <c r="AE77" s="22">
        <f t="shared" si="58"/>
        <v>5</v>
      </c>
      <c r="AF77" s="29">
        <f t="shared" si="59"/>
        <v>0.15</v>
      </c>
      <c r="AG77" s="22">
        <f t="shared" si="60"/>
        <v>8370</v>
      </c>
      <c r="AH77" s="30">
        <v>8941.9</v>
      </c>
      <c r="AI77" s="31">
        <f t="shared" si="61"/>
        <v>1.0683273596176821</v>
      </c>
      <c r="AJ77" s="22">
        <f t="shared" si="62"/>
        <v>5</v>
      </c>
      <c r="AK77" s="29">
        <f t="shared" si="63"/>
        <v>0.1</v>
      </c>
      <c r="AL77" s="32">
        <v>300</v>
      </c>
      <c r="AM77" s="33">
        <v>292.97573435504472</v>
      </c>
      <c r="AN77" s="32">
        <f t="shared" si="64"/>
        <v>5</v>
      </c>
      <c r="AO77" s="29">
        <f t="shared" si="65"/>
        <v>0.15</v>
      </c>
      <c r="AP77" s="34">
        <v>95</v>
      </c>
      <c r="AQ77" s="34">
        <v>100</v>
      </c>
      <c r="AR77" s="32">
        <f t="shared" si="66"/>
        <v>5</v>
      </c>
      <c r="AS77" s="29">
        <f t="shared" si="67"/>
        <v>0.1</v>
      </c>
      <c r="AT77" s="35">
        <v>0.92</v>
      </c>
      <c r="AU77" s="35">
        <v>0.96923076923076912</v>
      </c>
      <c r="AV77" s="32">
        <f t="shared" si="68"/>
        <v>5</v>
      </c>
      <c r="AW77" s="29">
        <f t="shared" si="69"/>
        <v>0.1</v>
      </c>
      <c r="AX77" s="34">
        <v>90</v>
      </c>
      <c r="AY77" s="34">
        <v>100</v>
      </c>
      <c r="AZ77" s="32">
        <f t="shared" si="70"/>
        <v>5</v>
      </c>
      <c r="BA77" s="29">
        <f t="shared" si="71"/>
        <v>0.08</v>
      </c>
      <c r="BB77" s="28">
        <v>0.85</v>
      </c>
      <c r="BC77" s="28">
        <v>0.91666666666666663</v>
      </c>
      <c r="BD77" s="36" t="s">
        <v>72</v>
      </c>
      <c r="BE77" s="32">
        <f t="shared" si="72"/>
        <v>5</v>
      </c>
      <c r="BF77" s="29">
        <f t="shared" si="73"/>
        <v>0.06</v>
      </c>
      <c r="BG77" s="28">
        <v>0.4</v>
      </c>
      <c r="BH77" s="28">
        <v>0.76923076923076927</v>
      </c>
      <c r="BI77" s="32">
        <f t="shared" si="74"/>
        <v>5</v>
      </c>
      <c r="BJ77" s="29">
        <f t="shared" si="75"/>
        <v>0.06</v>
      </c>
      <c r="BK77" s="37">
        <v>0.95</v>
      </c>
      <c r="BL77" s="38">
        <v>0.96934865900383138</v>
      </c>
      <c r="BM77" s="32">
        <f t="shared" si="76"/>
        <v>5</v>
      </c>
      <c r="BN77" s="29">
        <f t="shared" si="77"/>
        <v>0.05</v>
      </c>
      <c r="BO77" s="39">
        <f>VLOOKUP(B77,[1]Sheet1!$B$2:$D$214,3,0)</f>
        <v>2</v>
      </c>
      <c r="BP77" s="32">
        <f t="shared" si="78"/>
        <v>5</v>
      </c>
      <c r="BQ77" s="29">
        <f t="shared" si="79"/>
        <v>0.05</v>
      </c>
      <c r="BR77" s="29">
        <f t="shared" si="80"/>
        <v>0.5</v>
      </c>
      <c r="BS77" s="29">
        <f t="shared" si="81"/>
        <v>0.4</v>
      </c>
      <c r="BT77" s="29">
        <f t="shared" si="82"/>
        <v>0.1</v>
      </c>
      <c r="BU77" s="40">
        <f t="shared" si="83"/>
        <v>1</v>
      </c>
      <c r="BV77" s="41" t="str">
        <f t="shared" si="84"/>
        <v>TERIMA</v>
      </c>
      <c r="BW77" s="42">
        <f t="shared" si="85"/>
        <v>670000</v>
      </c>
      <c r="BX77" s="43">
        <f t="shared" si="86"/>
        <v>268000</v>
      </c>
      <c r="BY77" s="44"/>
      <c r="BZ77" s="44"/>
      <c r="CA77" s="44"/>
      <c r="CB77" s="43">
        <f t="shared" si="87"/>
        <v>335000</v>
      </c>
      <c r="CC77" s="43">
        <f t="shared" si="88"/>
        <v>268000</v>
      </c>
      <c r="CD77" s="43">
        <f t="shared" si="89"/>
        <v>67000</v>
      </c>
      <c r="CE77" s="36">
        <f t="shared" si="90"/>
        <v>200000</v>
      </c>
      <c r="CF77" s="24">
        <f t="shared" si="91"/>
        <v>0</v>
      </c>
      <c r="CG77" s="24">
        <f t="shared" si="92"/>
        <v>0</v>
      </c>
      <c r="CH77" s="24">
        <f t="shared" si="93"/>
        <v>0</v>
      </c>
      <c r="CI77" s="24">
        <f t="shared" si="94"/>
        <v>0</v>
      </c>
      <c r="CJ77" s="24">
        <f t="shared" si="95"/>
        <v>0</v>
      </c>
      <c r="CK77" s="24">
        <f t="shared" si="96"/>
        <v>0</v>
      </c>
      <c r="CL77" s="24">
        <f t="shared" si="97"/>
        <v>0</v>
      </c>
      <c r="CM77" s="24">
        <f t="shared" si="98"/>
        <v>1</v>
      </c>
      <c r="CN77" s="45">
        <f t="shared" si="99"/>
        <v>870000</v>
      </c>
      <c r="CO77" s="47"/>
    </row>
    <row r="78" spans="1:93" s="48" customFormat="1">
      <c r="A78" s="22">
        <v>68</v>
      </c>
      <c r="B78" s="59" t="s">
        <v>165</v>
      </c>
      <c r="C78" s="24">
        <v>168487</v>
      </c>
      <c r="D78" s="25">
        <v>44537</v>
      </c>
      <c r="E78" s="25">
        <v>44901</v>
      </c>
      <c r="F78" s="26">
        <v>20.133333333333333</v>
      </c>
      <c r="G78" s="24" t="s">
        <v>76</v>
      </c>
      <c r="H78" s="24" t="s">
        <v>59</v>
      </c>
      <c r="I78" s="24" t="s">
        <v>112</v>
      </c>
      <c r="J78" s="24" t="s">
        <v>70</v>
      </c>
      <c r="K78" s="27" t="s">
        <v>71</v>
      </c>
      <c r="L78" s="24"/>
      <c r="M78" s="24"/>
      <c r="N78" s="22">
        <v>22</v>
      </c>
      <c r="O78" s="22">
        <v>19</v>
      </c>
      <c r="P78" s="22">
        <v>2</v>
      </c>
      <c r="Q78" s="22">
        <v>0</v>
      </c>
      <c r="R78" s="22">
        <v>0</v>
      </c>
      <c r="S78" s="22">
        <v>1</v>
      </c>
      <c r="T78" s="22">
        <v>0</v>
      </c>
      <c r="U78" s="22">
        <f t="shared" si="50"/>
        <v>2</v>
      </c>
      <c r="V78" s="22">
        <f t="shared" si="51"/>
        <v>17</v>
      </c>
      <c r="W78" s="22">
        <f t="shared" si="52"/>
        <v>18</v>
      </c>
      <c r="X78" s="22">
        <v>7.75</v>
      </c>
      <c r="Y78" s="22">
        <v>0</v>
      </c>
      <c r="Z78" s="28">
        <f t="shared" si="53"/>
        <v>1</v>
      </c>
      <c r="AA78" s="22">
        <f t="shared" si="54"/>
        <v>5</v>
      </c>
      <c r="AB78" s="29">
        <f t="shared" si="55"/>
        <v>0.1</v>
      </c>
      <c r="AC78" s="22">
        <f t="shared" si="56"/>
        <v>2</v>
      </c>
      <c r="AD78" s="28">
        <f t="shared" si="57"/>
        <v>0.88235294117647056</v>
      </c>
      <c r="AE78" s="22">
        <f t="shared" si="58"/>
        <v>0</v>
      </c>
      <c r="AF78" s="29">
        <f t="shared" si="59"/>
        <v>0</v>
      </c>
      <c r="AG78" s="22">
        <f t="shared" si="60"/>
        <v>8370</v>
      </c>
      <c r="AH78" s="30">
        <v>7644.6833333333334</v>
      </c>
      <c r="AI78" s="31">
        <f t="shared" si="61"/>
        <v>0.91334328952608523</v>
      </c>
      <c r="AJ78" s="22">
        <f t="shared" si="62"/>
        <v>2</v>
      </c>
      <c r="AK78" s="29">
        <f t="shared" si="63"/>
        <v>0.04</v>
      </c>
      <c r="AL78" s="32">
        <v>300</v>
      </c>
      <c r="AM78" s="33">
        <v>278.18359668924001</v>
      </c>
      <c r="AN78" s="32">
        <f t="shared" si="64"/>
        <v>5</v>
      </c>
      <c r="AO78" s="29">
        <f t="shared" si="65"/>
        <v>0.15</v>
      </c>
      <c r="AP78" s="34">
        <v>95</v>
      </c>
      <c r="AQ78" s="34">
        <v>89.375</v>
      </c>
      <c r="AR78" s="32">
        <f t="shared" si="66"/>
        <v>1</v>
      </c>
      <c r="AS78" s="29">
        <f t="shared" si="67"/>
        <v>0.02</v>
      </c>
      <c r="AT78" s="35">
        <v>0.92</v>
      </c>
      <c r="AU78" s="35">
        <v>0.88000000000000012</v>
      </c>
      <c r="AV78" s="32">
        <f t="shared" si="68"/>
        <v>1</v>
      </c>
      <c r="AW78" s="29">
        <f t="shared" si="69"/>
        <v>0.02</v>
      </c>
      <c r="AX78" s="34">
        <v>90</v>
      </c>
      <c r="AY78" s="34">
        <v>100</v>
      </c>
      <c r="AZ78" s="32">
        <f t="shared" si="70"/>
        <v>5</v>
      </c>
      <c r="BA78" s="29">
        <f t="shared" si="71"/>
        <v>0.08</v>
      </c>
      <c r="BB78" s="28">
        <v>0.85</v>
      </c>
      <c r="BC78" s="28">
        <v>0.85185185185185186</v>
      </c>
      <c r="BD78" s="36" t="s">
        <v>72</v>
      </c>
      <c r="BE78" s="32">
        <f t="shared" si="72"/>
        <v>5</v>
      </c>
      <c r="BF78" s="29">
        <f t="shared" si="73"/>
        <v>0.06</v>
      </c>
      <c r="BG78" s="28">
        <v>0.4</v>
      </c>
      <c r="BH78" s="28">
        <v>0.6</v>
      </c>
      <c r="BI78" s="32">
        <f t="shared" si="74"/>
        <v>5</v>
      </c>
      <c r="BJ78" s="29">
        <f t="shared" si="75"/>
        <v>0.06</v>
      </c>
      <c r="BK78" s="37">
        <v>0.95</v>
      </c>
      <c r="BL78" s="38">
        <v>0.98720842738901426</v>
      </c>
      <c r="BM78" s="32">
        <f t="shared" si="76"/>
        <v>5</v>
      </c>
      <c r="BN78" s="29">
        <f t="shared" si="77"/>
        <v>0.05</v>
      </c>
      <c r="BO78" s="39">
        <f>VLOOKUP(B78,[1]Sheet1!$B$2:$D$214,3,0)</f>
        <v>2</v>
      </c>
      <c r="BP78" s="32">
        <f t="shared" si="78"/>
        <v>5</v>
      </c>
      <c r="BQ78" s="29">
        <f t="shared" si="79"/>
        <v>0.05</v>
      </c>
      <c r="BR78" s="29">
        <f t="shared" si="80"/>
        <v>0.29000000000000004</v>
      </c>
      <c r="BS78" s="29">
        <f t="shared" si="81"/>
        <v>0.24</v>
      </c>
      <c r="BT78" s="29">
        <f t="shared" si="82"/>
        <v>0.1</v>
      </c>
      <c r="BU78" s="40">
        <f t="shared" si="83"/>
        <v>0.63</v>
      </c>
      <c r="BV78" s="41" t="str">
        <f t="shared" si="84"/>
        <v>TERIMA</v>
      </c>
      <c r="BW78" s="42">
        <f t="shared" si="85"/>
        <v>670000</v>
      </c>
      <c r="BX78" s="43">
        <f t="shared" si="86"/>
        <v>160800</v>
      </c>
      <c r="BY78" s="44"/>
      <c r="BZ78" s="44"/>
      <c r="CA78" s="44"/>
      <c r="CB78" s="43">
        <f t="shared" si="87"/>
        <v>194300.00000000003</v>
      </c>
      <c r="CC78" s="43">
        <f t="shared" si="88"/>
        <v>160800</v>
      </c>
      <c r="CD78" s="43">
        <f t="shared" si="89"/>
        <v>67000</v>
      </c>
      <c r="CE78" s="36">
        <f t="shared" si="90"/>
        <v>0</v>
      </c>
      <c r="CF78" s="24">
        <f t="shared" si="91"/>
        <v>0</v>
      </c>
      <c r="CG78" s="24">
        <f t="shared" si="92"/>
        <v>0</v>
      </c>
      <c r="CH78" s="24">
        <f t="shared" si="93"/>
        <v>0</v>
      </c>
      <c r="CI78" s="24">
        <f t="shared" si="94"/>
        <v>0</v>
      </c>
      <c r="CJ78" s="24">
        <f t="shared" si="95"/>
        <v>0</v>
      </c>
      <c r="CK78" s="24">
        <f t="shared" si="96"/>
        <v>0</v>
      </c>
      <c r="CL78" s="24">
        <f t="shared" si="97"/>
        <v>0</v>
      </c>
      <c r="CM78" s="24">
        <f t="shared" si="98"/>
        <v>1</v>
      </c>
      <c r="CN78" s="45">
        <f t="shared" si="99"/>
        <v>422100</v>
      </c>
      <c r="CO78" s="47"/>
    </row>
    <row r="79" spans="1:93" s="48" customFormat="1">
      <c r="A79" s="22">
        <v>69</v>
      </c>
      <c r="B79" s="56" t="s">
        <v>166</v>
      </c>
      <c r="C79" s="24">
        <v>157022</v>
      </c>
      <c r="D79" s="25">
        <v>44562</v>
      </c>
      <c r="E79" s="25">
        <v>44742</v>
      </c>
      <c r="F79" s="26">
        <v>31.633333333333333</v>
      </c>
      <c r="G79" s="24" t="s">
        <v>76</v>
      </c>
      <c r="H79" s="24" t="s">
        <v>58</v>
      </c>
      <c r="I79" s="24" t="s">
        <v>104</v>
      </c>
      <c r="J79" s="24" t="s">
        <v>78</v>
      </c>
      <c r="K79" s="27" t="s">
        <v>71</v>
      </c>
      <c r="L79" s="24"/>
      <c r="M79" s="24"/>
      <c r="N79" s="22">
        <v>22</v>
      </c>
      <c r="O79" s="22">
        <v>19</v>
      </c>
      <c r="P79" s="22">
        <v>0</v>
      </c>
      <c r="Q79" s="22">
        <v>0</v>
      </c>
      <c r="R79" s="22">
        <v>0</v>
      </c>
      <c r="S79" s="22">
        <v>1</v>
      </c>
      <c r="T79" s="22">
        <v>0</v>
      </c>
      <c r="U79" s="22">
        <f t="shared" si="50"/>
        <v>0</v>
      </c>
      <c r="V79" s="22">
        <f t="shared" si="51"/>
        <v>19</v>
      </c>
      <c r="W79" s="22">
        <f t="shared" si="52"/>
        <v>18</v>
      </c>
      <c r="X79" s="22">
        <v>7.75</v>
      </c>
      <c r="Y79" s="22">
        <v>0</v>
      </c>
      <c r="Z79" s="28">
        <f t="shared" si="53"/>
        <v>1</v>
      </c>
      <c r="AA79" s="22">
        <f t="shared" si="54"/>
        <v>5</v>
      </c>
      <c r="AB79" s="29">
        <f t="shared" si="55"/>
        <v>0.1</v>
      </c>
      <c r="AC79" s="22">
        <f t="shared" si="56"/>
        <v>0</v>
      </c>
      <c r="AD79" s="28">
        <f t="shared" si="57"/>
        <v>1</v>
      </c>
      <c r="AE79" s="22">
        <f t="shared" si="58"/>
        <v>5</v>
      </c>
      <c r="AF79" s="29">
        <f t="shared" si="59"/>
        <v>0.15</v>
      </c>
      <c r="AG79" s="22">
        <f t="shared" si="60"/>
        <v>8370</v>
      </c>
      <c r="AH79" s="30">
        <v>8571.25</v>
      </c>
      <c r="AI79" s="31">
        <f t="shared" si="61"/>
        <v>1.0240442054958183</v>
      </c>
      <c r="AJ79" s="22">
        <f t="shared" si="62"/>
        <v>4</v>
      </c>
      <c r="AK79" s="29">
        <f t="shared" si="63"/>
        <v>0.08</v>
      </c>
      <c r="AL79" s="32">
        <v>300</v>
      </c>
      <c r="AM79" s="33">
        <v>289.20781249999999</v>
      </c>
      <c r="AN79" s="32">
        <f t="shared" si="64"/>
        <v>5</v>
      </c>
      <c r="AO79" s="29">
        <f t="shared" si="65"/>
        <v>0.15</v>
      </c>
      <c r="AP79" s="34">
        <v>95</v>
      </c>
      <c r="AQ79" s="34">
        <v>100</v>
      </c>
      <c r="AR79" s="32">
        <f t="shared" si="66"/>
        <v>5</v>
      </c>
      <c r="AS79" s="29">
        <f t="shared" si="67"/>
        <v>0.1</v>
      </c>
      <c r="AT79" s="35">
        <v>0.92</v>
      </c>
      <c r="AU79" s="35">
        <v>0.97142857142857131</v>
      </c>
      <c r="AV79" s="32">
        <f t="shared" si="68"/>
        <v>5</v>
      </c>
      <c r="AW79" s="29">
        <f t="shared" si="69"/>
        <v>0.1</v>
      </c>
      <c r="AX79" s="34">
        <v>90</v>
      </c>
      <c r="AY79" s="34">
        <v>100</v>
      </c>
      <c r="AZ79" s="32">
        <f t="shared" si="70"/>
        <v>5</v>
      </c>
      <c r="BA79" s="29">
        <f t="shared" si="71"/>
        <v>0.08</v>
      </c>
      <c r="BB79" s="28">
        <v>0.85</v>
      </c>
      <c r="BC79" s="28">
        <v>0.83333333333333337</v>
      </c>
      <c r="BD79" s="36" t="s">
        <v>72</v>
      </c>
      <c r="BE79" s="32">
        <f t="shared" si="72"/>
        <v>1</v>
      </c>
      <c r="BF79" s="29">
        <f t="shared" si="73"/>
        <v>1.2E-2</v>
      </c>
      <c r="BG79" s="28">
        <v>0.4</v>
      </c>
      <c r="BH79" s="28">
        <v>0.5714285714285714</v>
      </c>
      <c r="BI79" s="32">
        <f t="shared" si="74"/>
        <v>5</v>
      </c>
      <c r="BJ79" s="29">
        <f t="shared" si="75"/>
        <v>0.06</v>
      </c>
      <c r="BK79" s="37">
        <v>0.95</v>
      </c>
      <c r="BL79" s="38">
        <v>0.97639123102866776</v>
      </c>
      <c r="BM79" s="32">
        <f t="shared" si="76"/>
        <v>5</v>
      </c>
      <c r="BN79" s="29">
        <f t="shared" si="77"/>
        <v>0.05</v>
      </c>
      <c r="BO79" s="39">
        <f>VLOOKUP(B79,[1]Sheet1!$B$2:$D$214,3,0)</f>
        <v>2</v>
      </c>
      <c r="BP79" s="32">
        <f t="shared" si="78"/>
        <v>5</v>
      </c>
      <c r="BQ79" s="29">
        <f t="shared" si="79"/>
        <v>0.05</v>
      </c>
      <c r="BR79" s="29">
        <f t="shared" si="80"/>
        <v>0.48</v>
      </c>
      <c r="BS79" s="29">
        <f t="shared" si="81"/>
        <v>0.35199999999999998</v>
      </c>
      <c r="BT79" s="29">
        <f t="shared" si="82"/>
        <v>0.1</v>
      </c>
      <c r="BU79" s="40">
        <f t="shared" si="83"/>
        <v>0.93199999999999994</v>
      </c>
      <c r="BV79" s="41" t="str">
        <f t="shared" si="84"/>
        <v>TERIMA</v>
      </c>
      <c r="BW79" s="42">
        <f t="shared" si="85"/>
        <v>670000</v>
      </c>
      <c r="BX79" s="43">
        <f t="shared" si="86"/>
        <v>235840</v>
      </c>
      <c r="BY79" s="44"/>
      <c r="BZ79" s="44"/>
      <c r="CA79" s="44"/>
      <c r="CB79" s="43">
        <f t="shared" si="87"/>
        <v>321600</v>
      </c>
      <c r="CC79" s="43">
        <f t="shared" si="88"/>
        <v>235840</v>
      </c>
      <c r="CD79" s="43">
        <f t="shared" si="89"/>
        <v>67000</v>
      </c>
      <c r="CE79" s="36">
        <f t="shared" si="90"/>
        <v>0</v>
      </c>
      <c r="CF79" s="24">
        <f t="shared" si="91"/>
        <v>0</v>
      </c>
      <c r="CG79" s="24">
        <f t="shared" si="92"/>
        <v>0</v>
      </c>
      <c r="CH79" s="24">
        <f t="shared" si="93"/>
        <v>0</v>
      </c>
      <c r="CI79" s="24">
        <f t="shared" si="94"/>
        <v>0</v>
      </c>
      <c r="CJ79" s="24">
        <f t="shared" si="95"/>
        <v>0</v>
      </c>
      <c r="CK79" s="24">
        <f t="shared" si="96"/>
        <v>0</v>
      </c>
      <c r="CL79" s="24">
        <f t="shared" si="97"/>
        <v>1</v>
      </c>
      <c r="CM79" s="24">
        <f t="shared" si="98"/>
        <v>0</v>
      </c>
      <c r="CN79" s="45">
        <f t="shared" si="99"/>
        <v>624440</v>
      </c>
      <c r="CO79" s="47"/>
    </row>
    <row r="80" spans="1:93" s="48" customFormat="1">
      <c r="A80" s="22">
        <v>70</v>
      </c>
      <c r="B80" s="53" t="s">
        <v>167</v>
      </c>
      <c r="C80" s="24">
        <v>101973</v>
      </c>
      <c r="D80" s="25">
        <v>44419</v>
      </c>
      <c r="E80" s="25">
        <v>44783</v>
      </c>
      <c r="F80" s="26">
        <v>46.366666666666667</v>
      </c>
      <c r="G80" s="24" t="s">
        <v>68</v>
      </c>
      <c r="H80" s="24" t="s">
        <v>59</v>
      </c>
      <c r="I80" s="24" t="s">
        <v>84</v>
      </c>
      <c r="J80" s="24" t="s">
        <v>70</v>
      </c>
      <c r="K80" s="27" t="s">
        <v>71</v>
      </c>
      <c r="L80" s="24"/>
      <c r="M80" s="24"/>
      <c r="N80" s="22">
        <v>22</v>
      </c>
      <c r="O80" s="22">
        <v>21</v>
      </c>
      <c r="P80" s="22">
        <v>0</v>
      </c>
      <c r="Q80" s="22">
        <v>0</v>
      </c>
      <c r="R80" s="22">
        <v>0</v>
      </c>
      <c r="S80" s="22">
        <v>1</v>
      </c>
      <c r="T80" s="22">
        <v>0</v>
      </c>
      <c r="U80" s="22">
        <f t="shared" si="50"/>
        <v>0</v>
      </c>
      <c r="V80" s="22">
        <f t="shared" si="51"/>
        <v>21</v>
      </c>
      <c r="W80" s="22">
        <f t="shared" si="52"/>
        <v>20</v>
      </c>
      <c r="X80" s="22">
        <v>7.75</v>
      </c>
      <c r="Y80" s="22">
        <v>0</v>
      </c>
      <c r="Z80" s="28">
        <f t="shared" si="53"/>
        <v>1</v>
      </c>
      <c r="AA80" s="22">
        <f t="shared" si="54"/>
        <v>5</v>
      </c>
      <c r="AB80" s="29">
        <f t="shared" si="55"/>
        <v>0.1</v>
      </c>
      <c r="AC80" s="22">
        <f t="shared" si="56"/>
        <v>0</v>
      </c>
      <c r="AD80" s="28">
        <f t="shared" si="57"/>
        <v>1</v>
      </c>
      <c r="AE80" s="22">
        <f t="shared" si="58"/>
        <v>5</v>
      </c>
      <c r="AF80" s="29">
        <f t="shared" si="59"/>
        <v>0.15</v>
      </c>
      <c r="AG80" s="22">
        <f t="shared" si="60"/>
        <v>9300</v>
      </c>
      <c r="AH80" s="30">
        <v>9701.8333333333339</v>
      </c>
      <c r="AI80" s="31">
        <f t="shared" si="61"/>
        <v>1.0432078853046596</v>
      </c>
      <c r="AJ80" s="22">
        <f t="shared" si="62"/>
        <v>4</v>
      </c>
      <c r="AK80" s="29">
        <f t="shared" si="63"/>
        <v>0.08</v>
      </c>
      <c r="AL80" s="32">
        <v>300</v>
      </c>
      <c r="AM80" s="33">
        <v>297.18518518518516</v>
      </c>
      <c r="AN80" s="32">
        <f t="shared" si="64"/>
        <v>5</v>
      </c>
      <c r="AO80" s="29">
        <f t="shared" si="65"/>
        <v>0.15</v>
      </c>
      <c r="AP80" s="34">
        <v>95</v>
      </c>
      <c r="AQ80" s="34">
        <v>93.333333333333343</v>
      </c>
      <c r="AR80" s="32">
        <f t="shared" si="66"/>
        <v>1</v>
      </c>
      <c r="AS80" s="29">
        <f t="shared" si="67"/>
        <v>0.02</v>
      </c>
      <c r="AT80" s="35">
        <v>0.92</v>
      </c>
      <c r="AU80" s="35">
        <v>0.9463414634146341</v>
      </c>
      <c r="AV80" s="32">
        <f t="shared" si="68"/>
        <v>5</v>
      </c>
      <c r="AW80" s="29">
        <f t="shared" si="69"/>
        <v>0.1</v>
      </c>
      <c r="AX80" s="34">
        <v>90</v>
      </c>
      <c r="AY80" s="34">
        <v>100</v>
      </c>
      <c r="AZ80" s="32">
        <f t="shared" si="70"/>
        <v>5</v>
      </c>
      <c r="BA80" s="29">
        <f t="shared" si="71"/>
        <v>0.08</v>
      </c>
      <c r="BB80" s="28">
        <v>0.85</v>
      </c>
      <c r="BC80" s="28">
        <v>0.92500000000000004</v>
      </c>
      <c r="BD80" s="36" t="s">
        <v>72</v>
      </c>
      <c r="BE80" s="32">
        <f t="shared" si="72"/>
        <v>5</v>
      </c>
      <c r="BF80" s="29">
        <f t="shared" si="73"/>
        <v>0.06</v>
      </c>
      <c r="BG80" s="28">
        <v>0.4</v>
      </c>
      <c r="BH80" s="28">
        <v>0.6097560975609756</v>
      </c>
      <c r="BI80" s="32">
        <f t="shared" si="74"/>
        <v>5</v>
      </c>
      <c r="BJ80" s="29">
        <f t="shared" si="75"/>
        <v>0.06</v>
      </c>
      <c r="BK80" s="37">
        <v>0.95</v>
      </c>
      <c r="BL80" s="38">
        <v>0.99516908212560384</v>
      </c>
      <c r="BM80" s="32">
        <f t="shared" si="76"/>
        <v>5</v>
      </c>
      <c r="BN80" s="29">
        <f t="shared" si="77"/>
        <v>0.05</v>
      </c>
      <c r="BO80" s="39">
        <f>VLOOKUP(B80,[1]Sheet1!$B$2:$D$214,3,0)</f>
        <v>2</v>
      </c>
      <c r="BP80" s="32">
        <f t="shared" si="78"/>
        <v>5</v>
      </c>
      <c r="BQ80" s="29">
        <f t="shared" si="79"/>
        <v>0.05</v>
      </c>
      <c r="BR80" s="29">
        <f t="shared" si="80"/>
        <v>0.48</v>
      </c>
      <c r="BS80" s="29">
        <f t="shared" si="81"/>
        <v>0.32</v>
      </c>
      <c r="BT80" s="29">
        <f t="shared" si="82"/>
        <v>0.1</v>
      </c>
      <c r="BU80" s="40">
        <f t="shared" si="83"/>
        <v>0.9</v>
      </c>
      <c r="BV80" s="41" t="str">
        <f t="shared" si="84"/>
        <v>TERIMA</v>
      </c>
      <c r="BW80" s="42">
        <f t="shared" si="85"/>
        <v>670000</v>
      </c>
      <c r="BX80" s="43">
        <f t="shared" si="86"/>
        <v>214400</v>
      </c>
      <c r="BY80" s="44" t="s">
        <v>87</v>
      </c>
      <c r="BZ80" s="44"/>
      <c r="CA80" s="44"/>
      <c r="CB80" s="43">
        <f t="shared" si="87"/>
        <v>321600</v>
      </c>
      <c r="CC80" s="43">
        <f t="shared" si="88"/>
        <v>182240</v>
      </c>
      <c r="CD80" s="43">
        <f t="shared" si="89"/>
        <v>67000</v>
      </c>
      <c r="CE80" s="36">
        <f t="shared" si="90"/>
        <v>0</v>
      </c>
      <c r="CF80" s="24">
        <f t="shared" si="91"/>
        <v>0</v>
      </c>
      <c r="CG80" s="24">
        <f t="shared" si="92"/>
        <v>0</v>
      </c>
      <c r="CH80" s="24">
        <f t="shared" si="93"/>
        <v>0</v>
      </c>
      <c r="CI80" s="24">
        <f t="shared" si="94"/>
        <v>0</v>
      </c>
      <c r="CJ80" s="24">
        <f t="shared" si="95"/>
        <v>0</v>
      </c>
      <c r="CK80" s="24">
        <f t="shared" si="96"/>
        <v>0</v>
      </c>
      <c r="CL80" s="24">
        <f t="shared" si="97"/>
        <v>0</v>
      </c>
      <c r="CM80" s="24">
        <f t="shared" si="98"/>
        <v>1</v>
      </c>
      <c r="CN80" s="45">
        <f t="shared" si="99"/>
        <v>570840</v>
      </c>
      <c r="CO80" s="47"/>
    </row>
    <row r="81" spans="1:93" s="48" customFormat="1">
      <c r="A81" s="22">
        <v>71</v>
      </c>
      <c r="B81" s="56" t="s">
        <v>168</v>
      </c>
      <c r="C81" s="24">
        <v>160090</v>
      </c>
      <c r="D81" s="25">
        <v>44368</v>
      </c>
      <c r="E81" s="25">
        <v>44671</v>
      </c>
      <c r="F81" s="26">
        <v>27.533333333333335</v>
      </c>
      <c r="G81" s="24" t="s">
        <v>76</v>
      </c>
      <c r="H81" s="24" t="s">
        <v>59</v>
      </c>
      <c r="I81" s="24" t="s">
        <v>119</v>
      </c>
      <c r="J81" s="24" t="s">
        <v>70</v>
      </c>
      <c r="K81" s="27" t="s">
        <v>71</v>
      </c>
      <c r="L81" s="24"/>
      <c r="M81" s="24"/>
      <c r="N81" s="22">
        <v>22</v>
      </c>
      <c r="O81" s="22">
        <v>18</v>
      </c>
      <c r="P81" s="22">
        <v>2</v>
      </c>
      <c r="Q81" s="22">
        <v>0</v>
      </c>
      <c r="R81" s="22">
        <v>0</v>
      </c>
      <c r="S81" s="22">
        <v>0</v>
      </c>
      <c r="T81" s="22">
        <v>0</v>
      </c>
      <c r="U81" s="22">
        <f t="shared" si="50"/>
        <v>2</v>
      </c>
      <c r="V81" s="22">
        <f t="shared" si="51"/>
        <v>16</v>
      </c>
      <c r="W81" s="22">
        <f t="shared" si="52"/>
        <v>18</v>
      </c>
      <c r="X81" s="22">
        <v>7.75</v>
      </c>
      <c r="Y81" s="22">
        <v>0</v>
      </c>
      <c r="Z81" s="28">
        <f t="shared" si="53"/>
        <v>1</v>
      </c>
      <c r="AA81" s="22">
        <f t="shared" si="54"/>
        <v>5</v>
      </c>
      <c r="AB81" s="29">
        <f t="shared" si="55"/>
        <v>0.1</v>
      </c>
      <c r="AC81" s="22">
        <f t="shared" si="56"/>
        <v>2</v>
      </c>
      <c r="AD81" s="28">
        <f t="shared" si="57"/>
        <v>0.875</v>
      </c>
      <c r="AE81" s="22">
        <f t="shared" si="58"/>
        <v>0</v>
      </c>
      <c r="AF81" s="29">
        <f t="shared" si="59"/>
        <v>0</v>
      </c>
      <c r="AG81" s="22">
        <f t="shared" si="60"/>
        <v>8370</v>
      </c>
      <c r="AH81" s="30">
        <v>7741.1166666666668</v>
      </c>
      <c r="AI81" s="31">
        <f t="shared" si="61"/>
        <v>0.92486459577857427</v>
      </c>
      <c r="AJ81" s="22">
        <f t="shared" si="62"/>
        <v>2</v>
      </c>
      <c r="AK81" s="29">
        <f t="shared" si="63"/>
        <v>0.04</v>
      </c>
      <c r="AL81" s="32">
        <v>300</v>
      </c>
      <c r="AM81" s="33">
        <v>297.23099415204678</v>
      </c>
      <c r="AN81" s="32">
        <f t="shared" si="64"/>
        <v>5</v>
      </c>
      <c r="AO81" s="29">
        <f t="shared" si="65"/>
        <v>0.15</v>
      </c>
      <c r="AP81" s="34">
        <v>95</v>
      </c>
      <c r="AQ81" s="34">
        <v>99.375</v>
      </c>
      <c r="AR81" s="32">
        <f t="shared" si="66"/>
        <v>5</v>
      </c>
      <c r="AS81" s="29">
        <f t="shared" si="67"/>
        <v>0.1</v>
      </c>
      <c r="AT81" s="35">
        <v>0.92</v>
      </c>
      <c r="AU81" s="35">
        <v>0.95555555555555549</v>
      </c>
      <c r="AV81" s="32">
        <f t="shared" si="68"/>
        <v>5</v>
      </c>
      <c r="AW81" s="29">
        <f t="shared" si="69"/>
        <v>0.1</v>
      </c>
      <c r="AX81" s="34">
        <v>90</v>
      </c>
      <c r="AY81" s="34">
        <v>100</v>
      </c>
      <c r="AZ81" s="32">
        <f t="shared" si="70"/>
        <v>5</v>
      </c>
      <c r="BA81" s="29">
        <f t="shared" si="71"/>
        <v>0.08</v>
      </c>
      <c r="BB81" s="28">
        <v>0.85</v>
      </c>
      <c r="BC81" s="28">
        <v>1</v>
      </c>
      <c r="BD81" s="36" t="s">
        <v>72</v>
      </c>
      <c r="BE81" s="32">
        <f t="shared" si="72"/>
        <v>5</v>
      </c>
      <c r="BF81" s="29">
        <f t="shared" si="73"/>
        <v>0.06</v>
      </c>
      <c r="BG81" s="28">
        <v>0.4</v>
      </c>
      <c r="BH81" s="28">
        <v>0.66666666666666663</v>
      </c>
      <c r="BI81" s="32">
        <f t="shared" si="74"/>
        <v>5</v>
      </c>
      <c r="BJ81" s="29">
        <f t="shared" si="75"/>
        <v>0.06</v>
      </c>
      <c r="BK81" s="37">
        <v>0.95</v>
      </c>
      <c r="BL81" s="38">
        <v>0.97760000000000002</v>
      </c>
      <c r="BM81" s="32">
        <f t="shared" si="76"/>
        <v>5</v>
      </c>
      <c r="BN81" s="29">
        <f t="shared" si="77"/>
        <v>0.05</v>
      </c>
      <c r="BO81" s="39">
        <f>VLOOKUP(B81,[1]Sheet1!$B$2:$D$214,3,0)</f>
        <v>2</v>
      </c>
      <c r="BP81" s="32">
        <f t="shared" si="78"/>
        <v>5</v>
      </c>
      <c r="BQ81" s="29">
        <f t="shared" si="79"/>
        <v>0.05</v>
      </c>
      <c r="BR81" s="29">
        <f t="shared" si="80"/>
        <v>0.29000000000000004</v>
      </c>
      <c r="BS81" s="29">
        <f t="shared" si="81"/>
        <v>0.4</v>
      </c>
      <c r="BT81" s="29">
        <f t="shared" si="82"/>
        <v>0.1</v>
      </c>
      <c r="BU81" s="40">
        <f t="shared" si="83"/>
        <v>0.79</v>
      </c>
      <c r="BV81" s="41" t="str">
        <f t="shared" si="84"/>
        <v>TERIMA</v>
      </c>
      <c r="BW81" s="42">
        <f t="shared" si="85"/>
        <v>670000</v>
      </c>
      <c r="BX81" s="43">
        <f t="shared" si="86"/>
        <v>268000</v>
      </c>
      <c r="BY81" s="44"/>
      <c r="BZ81" s="44"/>
      <c r="CA81" s="44"/>
      <c r="CB81" s="43">
        <f t="shared" si="87"/>
        <v>194300.00000000003</v>
      </c>
      <c r="CC81" s="43">
        <f t="shared" si="88"/>
        <v>268000</v>
      </c>
      <c r="CD81" s="43">
        <f t="shared" si="89"/>
        <v>67000</v>
      </c>
      <c r="CE81" s="36">
        <f t="shared" si="90"/>
        <v>0</v>
      </c>
      <c r="CF81" s="24">
        <f t="shared" si="91"/>
        <v>0</v>
      </c>
      <c r="CG81" s="24">
        <f t="shared" si="92"/>
        <v>0</v>
      </c>
      <c r="CH81" s="24">
        <f t="shared" si="93"/>
        <v>0</v>
      </c>
      <c r="CI81" s="24">
        <f t="shared" si="94"/>
        <v>0</v>
      </c>
      <c r="CJ81" s="24">
        <f t="shared" si="95"/>
        <v>0</v>
      </c>
      <c r="CK81" s="24">
        <f t="shared" si="96"/>
        <v>0</v>
      </c>
      <c r="CL81" s="24">
        <f t="shared" si="97"/>
        <v>0</v>
      </c>
      <c r="CM81" s="24">
        <f t="shared" si="98"/>
        <v>1</v>
      </c>
      <c r="CN81" s="45">
        <f t="shared" si="99"/>
        <v>529300</v>
      </c>
      <c r="CO81" s="47"/>
    </row>
    <row r="82" spans="1:93" s="48" customFormat="1">
      <c r="A82" s="22">
        <v>72</v>
      </c>
      <c r="B82" s="23" t="s">
        <v>169</v>
      </c>
      <c r="C82" s="24">
        <v>160684</v>
      </c>
      <c r="D82" s="25">
        <v>44550</v>
      </c>
      <c r="E82" s="25">
        <v>44914</v>
      </c>
      <c r="F82" s="26">
        <v>26.933333333333334</v>
      </c>
      <c r="G82" s="24" t="s">
        <v>76</v>
      </c>
      <c r="H82" s="24" t="s">
        <v>58</v>
      </c>
      <c r="I82" s="24" t="s">
        <v>135</v>
      </c>
      <c r="J82" s="24" t="s">
        <v>78</v>
      </c>
      <c r="K82" s="27" t="s">
        <v>71</v>
      </c>
      <c r="L82" s="24"/>
      <c r="M82" s="24"/>
      <c r="N82" s="22">
        <v>22</v>
      </c>
      <c r="O82" s="22">
        <v>18</v>
      </c>
      <c r="P82" s="22">
        <v>2</v>
      </c>
      <c r="Q82" s="22">
        <v>0</v>
      </c>
      <c r="R82" s="22">
        <v>1</v>
      </c>
      <c r="S82" s="22">
        <v>0</v>
      </c>
      <c r="T82" s="22">
        <v>0</v>
      </c>
      <c r="U82" s="22">
        <f t="shared" si="50"/>
        <v>3</v>
      </c>
      <c r="V82" s="22">
        <f t="shared" si="51"/>
        <v>16</v>
      </c>
      <c r="W82" s="22">
        <f t="shared" si="52"/>
        <v>18</v>
      </c>
      <c r="X82" s="22">
        <v>7.75</v>
      </c>
      <c r="Y82" s="22">
        <v>0</v>
      </c>
      <c r="Z82" s="28">
        <f t="shared" si="53"/>
        <v>1</v>
      </c>
      <c r="AA82" s="22">
        <f t="shared" si="54"/>
        <v>5</v>
      </c>
      <c r="AB82" s="29">
        <f t="shared" si="55"/>
        <v>0.1</v>
      </c>
      <c r="AC82" s="22">
        <f t="shared" si="56"/>
        <v>3</v>
      </c>
      <c r="AD82" s="28">
        <f t="shared" si="57"/>
        <v>0.8125</v>
      </c>
      <c r="AE82" s="22">
        <f t="shared" si="58"/>
        <v>0</v>
      </c>
      <c r="AF82" s="29">
        <f t="shared" si="59"/>
        <v>0</v>
      </c>
      <c r="AG82" s="22">
        <f t="shared" si="60"/>
        <v>8370</v>
      </c>
      <c r="AH82" s="30">
        <v>7184.1833333333334</v>
      </c>
      <c r="AI82" s="31">
        <f t="shared" si="61"/>
        <v>0.85832536837913187</v>
      </c>
      <c r="AJ82" s="22">
        <f t="shared" si="62"/>
        <v>1</v>
      </c>
      <c r="AK82" s="29">
        <f t="shared" si="63"/>
        <v>0.02</v>
      </c>
      <c r="AL82" s="32">
        <v>300</v>
      </c>
      <c r="AM82" s="33">
        <v>228.39524517087668</v>
      </c>
      <c r="AN82" s="32">
        <f t="shared" si="64"/>
        <v>5</v>
      </c>
      <c r="AO82" s="29">
        <f t="shared" si="65"/>
        <v>0.15</v>
      </c>
      <c r="AP82" s="34">
        <v>95</v>
      </c>
      <c r="AQ82" s="34">
        <v>98.888888888888886</v>
      </c>
      <c r="AR82" s="32">
        <f t="shared" si="66"/>
        <v>5</v>
      </c>
      <c r="AS82" s="29">
        <f t="shared" si="67"/>
        <v>0.1</v>
      </c>
      <c r="AT82" s="35">
        <v>0.92</v>
      </c>
      <c r="AU82" s="35">
        <v>1</v>
      </c>
      <c r="AV82" s="32">
        <f t="shared" si="68"/>
        <v>5</v>
      </c>
      <c r="AW82" s="29">
        <f t="shared" si="69"/>
        <v>0.1</v>
      </c>
      <c r="AX82" s="34">
        <v>90</v>
      </c>
      <c r="AY82" s="34">
        <v>100</v>
      </c>
      <c r="AZ82" s="32">
        <f t="shared" si="70"/>
        <v>5</v>
      </c>
      <c r="BA82" s="29">
        <f t="shared" si="71"/>
        <v>0.08</v>
      </c>
      <c r="BB82" s="28">
        <v>0.85</v>
      </c>
      <c r="BC82" s="28">
        <v>1</v>
      </c>
      <c r="BD82" s="36" t="s">
        <v>72</v>
      </c>
      <c r="BE82" s="32">
        <f t="shared" si="72"/>
        <v>5</v>
      </c>
      <c r="BF82" s="29">
        <f t="shared" si="73"/>
        <v>0.06</v>
      </c>
      <c r="BG82" s="28">
        <v>0.4</v>
      </c>
      <c r="BH82" s="28">
        <v>1</v>
      </c>
      <c r="BI82" s="32">
        <f t="shared" si="74"/>
        <v>5</v>
      </c>
      <c r="BJ82" s="29">
        <f t="shared" si="75"/>
        <v>0.06</v>
      </c>
      <c r="BK82" s="37">
        <v>0.95</v>
      </c>
      <c r="BL82" s="38">
        <v>0.98296422487223167</v>
      </c>
      <c r="BM82" s="32">
        <f t="shared" si="76"/>
        <v>5</v>
      </c>
      <c r="BN82" s="29">
        <f t="shared" si="77"/>
        <v>0.05</v>
      </c>
      <c r="BO82" s="39">
        <f>VLOOKUP(B82,[1]Sheet1!$B$2:$D$214,3,0)</f>
        <v>2</v>
      </c>
      <c r="BP82" s="32">
        <f t="shared" si="78"/>
        <v>5</v>
      </c>
      <c r="BQ82" s="29">
        <f t="shared" si="79"/>
        <v>0.05</v>
      </c>
      <c r="BR82" s="29">
        <f t="shared" si="80"/>
        <v>0.27</v>
      </c>
      <c r="BS82" s="29">
        <f t="shared" si="81"/>
        <v>0.4</v>
      </c>
      <c r="BT82" s="29">
        <f t="shared" si="82"/>
        <v>0.1</v>
      </c>
      <c r="BU82" s="40">
        <f t="shared" si="83"/>
        <v>0.77</v>
      </c>
      <c r="BV82" s="41" t="str">
        <f t="shared" si="84"/>
        <v>TERIMA</v>
      </c>
      <c r="BW82" s="42">
        <f t="shared" si="85"/>
        <v>670000</v>
      </c>
      <c r="BX82" s="43">
        <f t="shared" si="86"/>
        <v>268000</v>
      </c>
      <c r="BY82" s="44"/>
      <c r="BZ82" s="44"/>
      <c r="CA82" s="44"/>
      <c r="CB82" s="43">
        <f t="shared" si="87"/>
        <v>180900</v>
      </c>
      <c r="CC82" s="43">
        <f t="shared" si="88"/>
        <v>268000</v>
      </c>
      <c r="CD82" s="43">
        <f t="shared" si="89"/>
        <v>67000</v>
      </c>
      <c r="CE82" s="36">
        <f t="shared" si="90"/>
        <v>0</v>
      </c>
      <c r="CF82" s="24">
        <f t="shared" si="91"/>
        <v>0</v>
      </c>
      <c r="CG82" s="24">
        <f t="shared" si="92"/>
        <v>0</v>
      </c>
      <c r="CH82" s="24">
        <f t="shared" si="93"/>
        <v>0</v>
      </c>
      <c r="CI82" s="24">
        <f t="shared" si="94"/>
        <v>0</v>
      </c>
      <c r="CJ82" s="24">
        <f t="shared" si="95"/>
        <v>0</v>
      </c>
      <c r="CK82" s="24">
        <f t="shared" si="96"/>
        <v>0</v>
      </c>
      <c r="CL82" s="24">
        <f t="shared" si="97"/>
        <v>1</v>
      </c>
      <c r="CM82" s="24">
        <f t="shared" si="98"/>
        <v>0</v>
      </c>
      <c r="CN82" s="45">
        <f t="shared" si="99"/>
        <v>515900</v>
      </c>
      <c r="CO82" s="47"/>
    </row>
    <row r="83" spans="1:93" s="48" customFormat="1">
      <c r="A83" s="22">
        <v>73</v>
      </c>
      <c r="B83" s="49" t="s">
        <v>170</v>
      </c>
      <c r="C83" s="24">
        <v>160092</v>
      </c>
      <c r="D83" s="25">
        <v>44551</v>
      </c>
      <c r="E83" s="25">
        <v>44915</v>
      </c>
      <c r="F83" s="26">
        <v>27.366666666666667</v>
      </c>
      <c r="G83" s="24" t="s">
        <v>76</v>
      </c>
      <c r="H83" s="24" t="s">
        <v>58</v>
      </c>
      <c r="I83" s="24" t="s">
        <v>110</v>
      </c>
      <c r="J83" s="24" t="s">
        <v>70</v>
      </c>
      <c r="K83" s="27" t="s">
        <v>71</v>
      </c>
      <c r="L83" s="24"/>
      <c r="M83" s="24"/>
      <c r="N83" s="22">
        <v>22</v>
      </c>
      <c r="O83" s="22">
        <v>19</v>
      </c>
      <c r="P83" s="22">
        <v>0</v>
      </c>
      <c r="Q83" s="22">
        <v>0</v>
      </c>
      <c r="R83" s="22">
        <v>0</v>
      </c>
      <c r="S83" s="22">
        <v>0</v>
      </c>
      <c r="T83" s="22">
        <v>0</v>
      </c>
      <c r="U83" s="22">
        <f t="shared" si="50"/>
        <v>0</v>
      </c>
      <c r="V83" s="22">
        <f t="shared" si="51"/>
        <v>19</v>
      </c>
      <c r="W83" s="22">
        <f t="shared" si="52"/>
        <v>19</v>
      </c>
      <c r="X83" s="22">
        <v>7.75</v>
      </c>
      <c r="Y83" s="22">
        <v>0</v>
      </c>
      <c r="Z83" s="28">
        <f t="shared" si="53"/>
        <v>1</v>
      </c>
      <c r="AA83" s="22">
        <f t="shared" si="54"/>
        <v>5</v>
      </c>
      <c r="AB83" s="29">
        <f t="shared" si="55"/>
        <v>0.1</v>
      </c>
      <c r="AC83" s="22">
        <f t="shared" si="56"/>
        <v>0</v>
      </c>
      <c r="AD83" s="28">
        <f t="shared" si="57"/>
        <v>1</v>
      </c>
      <c r="AE83" s="22">
        <f t="shared" si="58"/>
        <v>5</v>
      </c>
      <c r="AF83" s="29">
        <f t="shared" si="59"/>
        <v>0.15</v>
      </c>
      <c r="AG83" s="22">
        <f t="shared" si="60"/>
        <v>8835</v>
      </c>
      <c r="AH83" s="30">
        <v>9408.0666666666675</v>
      </c>
      <c r="AI83" s="31">
        <f t="shared" si="61"/>
        <v>1.0648632333521979</v>
      </c>
      <c r="AJ83" s="22">
        <f t="shared" si="62"/>
        <v>5</v>
      </c>
      <c r="AK83" s="29">
        <f t="shared" si="63"/>
        <v>0.1</v>
      </c>
      <c r="AL83" s="32">
        <v>300</v>
      </c>
      <c r="AM83" s="33">
        <v>268.61891515994438</v>
      </c>
      <c r="AN83" s="32">
        <f t="shared" si="64"/>
        <v>5</v>
      </c>
      <c r="AO83" s="29">
        <f t="shared" si="65"/>
        <v>0.15</v>
      </c>
      <c r="AP83" s="34">
        <v>95</v>
      </c>
      <c r="AQ83" s="34">
        <v>99.583333333333343</v>
      </c>
      <c r="AR83" s="32">
        <f t="shared" si="66"/>
        <v>5</v>
      </c>
      <c r="AS83" s="29">
        <f t="shared" si="67"/>
        <v>0.1</v>
      </c>
      <c r="AT83" s="35">
        <v>0.92</v>
      </c>
      <c r="AU83" s="35">
        <v>0.94666666666666666</v>
      </c>
      <c r="AV83" s="32">
        <f t="shared" si="68"/>
        <v>5</v>
      </c>
      <c r="AW83" s="29">
        <f t="shared" si="69"/>
        <v>0.1</v>
      </c>
      <c r="AX83" s="34">
        <v>90</v>
      </c>
      <c r="AY83" s="34">
        <v>100</v>
      </c>
      <c r="AZ83" s="32">
        <f t="shared" si="70"/>
        <v>5</v>
      </c>
      <c r="BA83" s="29">
        <f t="shared" si="71"/>
        <v>0.08</v>
      </c>
      <c r="BB83" s="28">
        <v>0.85</v>
      </c>
      <c r="BC83" s="28">
        <v>0.8571428571428571</v>
      </c>
      <c r="BD83" s="36" t="s">
        <v>72</v>
      </c>
      <c r="BE83" s="32">
        <f t="shared" si="72"/>
        <v>5</v>
      </c>
      <c r="BF83" s="29">
        <f t="shared" si="73"/>
        <v>0.06</v>
      </c>
      <c r="BG83" s="28">
        <v>0.4</v>
      </c>
      <c r="BH83" s="28">
        <v>0.73333333333333328</v>
      </c>
      <c r="BI83" s="32">
        <f t="shared" si="74"/>
        <v>5</v>
      </c>
      <c r="BJ83" s="29">
        <f t="shared" si="75"/>
        <v>0.06</v>
      </c>
      <c r="BK83" s="37">
        <v>0.95</v>
      </c>
      <c r="BL83" s="38">
        <v>0.96101949025487254</v>
      </c>
      <c r="BM83" s="32">
        <f t="shared" si="76"/>
        <v>5</v>
      </c>
      <c r="BN83" s="29">
        <f t="shared" si="77"/>
        <v>0.05</v>
      </c>
      <c r="BO83" s="39">
        <f>VLOOKUP(B83,[1]Sheet1!$B$2:$D$214,3,0)</f>
        <v>2</v>
      </c>
      <c r="BP83" s="32">
        <f t="shared" si="78"/>
        <v>5</v>
      </c>
      <c r="BQ83" s="29">
        <f t="shared" si="79"/>
        <v>0.05</v>
      </c>
      <c r="BR83" s="29">
        <f t="shared" si="80"/>
        <v>0.5</v>
      </c>
      <c r="BS83" s="29">
        <f t="shared" si="81"/>
        <v>0.4</v>
      </c>
      <c r="BT83" s="29">
        <f t="shared" si="82"/>
        <v>0.1</v>
      </c>
      <c r="BU83" s="40">
        <f t="shared" si="83"/>
        <v>1</v>
      </c>
      <c r="BV83" s="41" t="str">
        <f t="shared" si="84"/>
        <v>TERIMA</v>
      </c>
      <c r="BW83" s="42">
        <f t="shared" si="85"/>
        <v>670000</v>
      </c>
      <c r="BX83" s="43">
        <f t="shared" si="86"/>
        <v>268000</v>
      </c>
      <c r="BY83" s="44"/>
      <c r="BZ83" s="44"/>
      <c r="CA83" s="44"/>
      <c r="CB83" s="43">
        <f t="shared" si="87"/>
        <v>335000</v>
      </c>
      <c r="CC83" s="43">
        <f t="shared" si="88"/>
        <v>268000</v>
      </c>
      <c r="CD83" s="43">
        <f t="shared" si="89"/>
        <v>67000</v>
      </c>
      <c r="CE83" s="36">
        <f t="shared" si="90"/>
        <v>200000</v>
      </c>
      <c r="CF83" s="24">
        <f t="shared" si="91"/>
        <v>0</v>
      </c>
      <c r="CG83" s="24">
        <f t="shared" si="92"/>
        <v>0</v>
      </c>
      <c r="CH83" s="24">
        <f t="shared" si="93"/>
        <v>0</v>
      </c>
      <c r="CI83" s="24">
        <f t="shared" si="94"/>
        <v>0</v>
      </c>
      <c r="CJ83" s="24">
        <f t="shared" si="95"/>
        <v>0</v>
      </c>
      <c r="CK83" s="24">
        <f t="shared" si="96"/>
        <v>0</v>
      </c>
      <c r="CL83" s="24">
        <f t="shared" si="97"/>
        <v>1</v>
      </c>
      <c r="CM83" s="24">
        <f t="shared" si="98"/>
        <v>0</v>
      </c>
      <c r="CN83" s="45">
        <f t="shared" si="99"/>
        <v>870000</v>
      </c>
      <c r="CO83" s="47"/>
    </row>
    <row r="84" spans="1:93" s="48" customFormat="1">
      <c r="A84" s="22">
        <v>74</v>
      </c>
      <c r="B84" s="23" t="s">
        <v>171</v>
      </c>
      <c r="C84" s="24">
        <v>160708</v>
      </c>
      <c r="D84" s="25">
        <v>44522</v>
      </c>
      <c r="E84" s="25">
        <v>44825</v>
      </c>
      <c r="F84" s="26">
        <v>26.7</v>
      </c>
      <c r="G84" s="24" t="s">
        <v>76</v>
      </c>
      <c r="H84" s="24" t="s">
        <v>58</v>
      </c>
      <c r="I84" s="24" t="s">
        <v>114</v>
      </c>
      <c r="J84" s="24" t="s">
        <v>78</v>
      </c>
      <c r="K84" s="27" t="s">
        <v>71</v>
      </c>
      <c r="L84" s="24"/>
      <c r="M84" s="24"/>
      <c r="N84" s="22">
        <v>22</v>
      </c>
      <c r="O84" s="22">
        <v>18</v>
      </c>
      <c r="P84" s="22">
        <v>0</v>
      </c>
      <c r="Q84" s="22">
        <v>0</v>
      </c>
      <c r="R84" s="22">
        <v>0</v>
      </c>
      <c r="S84" s="22">
        <v>0</v>
      </c>
      <c r="T84" s="22">
        <v>0</v>
      </c>
      <c r="U84" s="22">
        <f t="shared" si="50"/>
        <v>0</v>
      </c>
      <c r="V84" s="22">
        <f t="shared" si="51"/>
        <v>18</v>
      </c>
      <c r="W84" s="22">
        <f t="shared" si="52"/>
        <v>18</v>
      </c>
      <c r="X84" s="22">
        <v>7.75</v>
      </c>
      <c r="Y84" s="22">
        <v>0</v>
      </c>
      <c r="Z84" s="28">
        <f t="shared" si="53"/>
        <v>1</v>
      </c>
      <c r="AA84" s="22">
        <f t="shared" si="54"/>
        <v>5</v>
      </c>
      <c r="AB84" s="29">
        <f t="shared" si="55"/>
        <v>0.1</v>
      </c>
      <c r="AC84" s="22">
        <f t="shared" si="56"/>
        <v>0</v>
      </c>
      <c r="AD84" s="28">
        <f t="shared" si="57"/>
        <v>1</v>
      </c>
      <c r="AE84" s="22">
        <f t="shared" si="58"/>
        <v>5</v>
      </c>
      <c r="AF84" s="29">
        <f t="shared" si="59"/>
        <v>0.15</v>
      </c>
      <c r="AG84" s="22">
        <f t="shared" si="60"/>
        <v>8370</v>
      </c>
      <c r="AH84" s="30">
        <v>9216.5499999999993</v>
      </c>
      <c r="AI84" s="31">
        <f t="shared" si="61"/>
        <v>1.1011409796893668</v>
      </c>
      <c r="AJ84" s="22">
        <f t="shared" si="62"/>
        <v>5</v>
      </c>
      <c r="AK84" s="29">
        <f t="shared" si="63"/>
        <v>0.1</v>
      </c>
      <c r="AL84" s="32">
        <v>300</v>
      </c>
      <c r="AM84" s="33">
        <v>246.67166212534059</v>
      </c>
      <c r="AN84" s="32">
        <f t="shared" si="64"/>
        <v>5</v>
      </c>
      <c r="AO84" s="29">
        <f t="shared" si="65"/>
        <v>0.15</v>
      </c>
      <c r="AP84" s="34">
        <v>95</v>
      </c>
      <c r="AQ84" s="34">
        <v>100</v>
      </c>
      <c r="AR84" s="32">
        <f t="shared" si="66"/>
        <v>5</v>
      </c>
      <c r="AS84" s="29">
        <f t="shared" si="67"/>
        <v>0.1</v>
      </c>
      <c r="AT84" s="35">
        <v>0.92</v>
      </c>
      <c r="AU84" s="35">
        <v>0.96923076923076912</v>
      </c>
      <c r="AV84" s="32">
        <f t="shared" si="68"/>
        <v>5</v>
      </c>
      <c r="AW84" s="29">
        <f t="shared" si="69"/>
        <v>0.1</v>
      </c>
      <c r="AX84" s="34">
        <v>90</v>
      </c>
      <c r="AY84" s="34">
        <v>100</v>
      </c>
      <c r="AZ84" s="32">
        <f t="shared" si="70"/>
        <v>5</v>
      </c>
      <c r="BA84" s="29">
        <f t="shared" si="71"/>
        <v>0.08</v>
      </c>
      <c r="BB84" s="28">
        <v>0.85</v>
      </c>
      <c r="BC84" s="28">
        <v>1</v>
      </c>
      <c r="BD84" s="36" t="s">
        <v>72</v>
      </c>
      <c r="BE84" s="32">
        <f t="shared" si="72"/>
        <v>5</v>
      </c>
      <c r="BF84" s="29">
        <f t="shared" si="73"/>
        <v>0.06</v>
      </c>
      <c r="BG84" s="28">
        <v>0.4</v>
      </c>
      <c r="BH84" s="28">
        <v>0.92307692307692313</v>
      </c>
      <c r="BI84" s="32">
        <f t="shared" si="74"/>
        <v>5</v>
      </c>
      <c r="BJ84" s="29">
        <f t="shared" si="75"/>
        <v>0.06</v>
      </c>
      <c r="BK84" s="37">
        <v>0.95</v>
      </c>
      <c r="BL84" s="38">
        <v>0.97933227344992047</v>
      </c>
      <c r="BM84" s="32">
        <f t="shared" si="76"/>
        <v>5</v>
      </c>
      <c r="BN84" s="29">
        <f t="shared" si="77"/>
        <v>0.05</v>
      </c>
      <c r="BO84" s="39">
        <f>VLOOKUP(B84,[1]Sheet1!$B$2:$D$214,3,0)</f>
        <v>2</v>
      </c>
      <c r="BP84" s="32">
        <f t="shared" si="78"/>
        <v>5</v>
      </c>
      <c r="BQ84" s="29">
        <f t="shared" si="79"/>
        <v>0.05</v>
      </c>
      <c r="BR84" s="29">
        <f t="shared" si="80"/>
        <v>0.5</v>
      </c>
      <c r="BS84" s="29">
        <f t="shared" si="81"/>
        <v>0.4</v>
      </c>
      <c r="BT84" s="29">
        <f t="shared" si="82"/>
        <v>0.1</v>
      </c>
      <c r="BU84" s="40">
        <f t="shared" si="83"/>
        <v>1</v>
      </c>
      <c r="BV84" s="41" t="str">
        <f t="shared" si="84"/>
        <v>TERIMA</v>
      </c>
      <c r="BW84" s="42">
        <f t="shared" si="85"/>
        <v>670000</v>
      </c>
      <c r="BX84" s="43">
        <f t="shared" si="86"/>
        <v>268000</v>
      </c>
      <c r="BY84" s="44"/>
      <c r="BZ84" s="44"/>
      <c r="CA84" s="44"/>
      <c r="CB84" s="43">
        <f t="shared" si="87"/>
        <v>335000</v>
      </c>
      <c r="CC84" s="43">
        <f t="shared" si="88"/>
        <v>268000</v>
      </c>
      <c r="CD84" s="43">
        <f t="shared" si="89"/>
        <v>67000</v>
      </c>
      <c r="CE84" s="36">
        <f t="shared" si="90"/>
        <v>200000</v>
      </c>
      <c r="CF84" s="24">
        <f t="shared" si="91"/>
        <v>0</v>
      </c>
      <c r="CG84" s="24">
        <f t="shared" si="92"/>
        <v>0</v>
      </c>
      <c r="CH84" s="24">
        <f t="shared" si="93"/>
        <v>0</v>
      </c>
      <c r="CI84" s="24">
        <f t="shared" si="94"/>
        <v>0</v>
      </c>
      <c r="CJ84" s="24">
        <f t="shared" si="95"/>
        <v>0</v>
      </c>
      <c r="CK84" s="24">
        <f t="shared" si="96"/>
        <v>0</v>
      </c>
      <c r="CL84" s="24">
        <f t="shared" si="97"/>
        <v>1</v>
      </c>
      <c r="CM84" s="24">
        <f t="shared" si="98"/>
        <v>0</v>
      </c>
      <c r="CN84" s="45">
        <f t="shared" si="99"/>
        <v>870000</v>
      </c>
      <c r="CO84" s="47"/>
    </row>
    <row r="85" spans="1:93" s="48" customFormat="1">
      <c r="A85" s="22">
        <v>75</v>
      </c>
      <c r="B85" s="49" t="s">
        <v>172</v>
      </c>
      <c r="C85" s="24">
        <v>160074</v>
      </c>
      <c r="D85" s="25">
        <v>44368</v>
      </c>
      <c r="E85" s="25">
        <v>44732</v>
      </c>
      <c r="F85" s="26">
        <v>27.533333333333335</v>
      </c>
      <c r="G85" s="24" t="s">
        <v>68</v>
      </c>
      <c r="H85" s="24" t="s">
        <v>59</v>
      </c>
      <c r="I85" s="24" t="s">
        <v>130</v>
      </c>
      <c r="J85" s="24" t="s">
        <v>78</v>
      </c>
      <c r="K85" s="27" t="s">
        <v>71</v>
      </c>
      <c r="L85" s="24"/>
      <c r="M85" s="24"/>
      <c r="N85" s="22">
        <v>22</v>
      </c>
      <c r="O85" s="22">
        <v>19</v>
      </c>
      <c r="P85" s="22">
        <v>0</v>
      </c>
      <c r="Q85" s="22">
        <v>0</v>
      </c>
      <c r="R85" s="22">
        <v>0</v>
      </c>
      <c r="S85" s="22">
        <v>0</v>
      </c>
      <c r="T85" s="22">
        <v>0</v>
      </c>
      <c r="U85" s="22">
        <f t="shared" si="50"/>
        <v>0</v>
      </c>
      <c r="V85" s="22">
        <f t="shared" si="51"/>
        <v>19</v>
      </c>
      <c r="W85" s="22">
        <f t="shared" si="52"/>
        <v>19</v>
      </c>
      <c r="X85" s="22">
        <v>7.75</v>
      </c>
      <c r="Y85" s="22">
        <v>0</v>
      </c>
      <c r="Z85" s="28">
        <f t="shared" si="53"/>
        <v>1</v>
      </c>
      <c r="AA85" s="22">
        <f t="shared" si="54"/>
        <v>5</v>
      </c>
      <c r="AB85" s="29">
        <f t="shared" si="55"/>
        <v>0.1</v>
      </c>
      <c r="AC85" s="22">
        <f t="shared" si="56"/>
        <v>0</v>
      </c>
      <c r="AD85" s="28">
        <f t="shared" si="57"/>
        <v>1</v>
      </c>
      <c r="AE85" s="22">
        <f t="shared" si="58"/>
        <v>5</v>
      </c>
      <c r="AF85" s="29">
        <f t="shared" si="59"/>
        <v>0.15</v>
      </c>
      <c r="AG85" s="22">
        <f t="shared" si="60"/>
        <v>8835</v>
      </c>
      <c r="AH85" s="30">
        <v>9227.5333333333328</v>
      </c>
      <c r="AI85" s="31">
        <f t="shared" si="61"/>
        <v>1.044429352952273</v>
      </c>
      <c r="AJ85" s="22">
        <f t="shared" si="62"/>
        <v>4</v>
      </c>
      <c r="AK85" s="29">
        <f t="shared" si="63"/>
        <v>0.08</v>
      </c>
      <c r="AL85" s="32">
        <v>300</v>
      </c>
      <c r="AM85" s="33">
        <v>284.62412587412587</v>
      </c>
      <c r="AN85" s="32">
        <f t="shared" si="64"/>
        <v>5</v>
      </c>
      <c r="AO85" s="29">
        <f t="shared" si="65"/>
        <v>0.15</v>
      </c>
      <c r="AP85" s="34">
        <v>95</v>
      </c>
      <c r="AQ85" s="34">
        <v>100</v>
      </c>
      <c r="AR85" s="32">
        <f t="shared" si="66"/>
        <v>5</v>
      </c>
      <c r="AS85" s="29">
        <f t="shared" si="67"/>
        <v>0.1</v>
      </c>
      <c r="AT85" s="35">
        <v>0.92</v>
      </c>
      <c r="AU85" s="35">
        <v>0.95384615384615379</v>
      </c>
      <c r="AV85" s="32">
        <f t="shared" si="68"/>
        <v>5</v>
      </c>
      <c r="AW85" s="29">
        <f t="shared" si="69"/>
        <v>0.1</v>
      </c>
      <c r="AX85" s="34">
        <v>90</v>
      </c>
      <c r="AY85" s="34">
        <v>95</v>
      </c>
      <c r="AZ85" s="32">
        <f t="shared" si="70"/>
        <v>5</v>
      </c>
      <c r="BA85" s="29">
        <f t="shared" si="71"/>
        <v>0.08</v>
      </c>
      <c r="BB85" s="28">
        <v>0.85</v>
      </c>
      <c r="BC85" s="28">
        <v>0.94444444444444442</v>
      </c>
      <c r="BD85" s="36" t="s">
        <v>72</v>
      </c>
      <c r="BE85" s="32">
        <f t="shared" si="72"/>
        <v>5</v>
      </c>
      <c r="BF85" s="29">
        <f t="shared" si="73"/>
        <v>0.06</v>
      </c>
      <c r="BG85" s="28">
        <v>0.4</v>
      </c>
      <c r="BH85" s="28">
        <v>0.61538461538461542</v>
      </c>
      <c r="BI85" s="32">
        <f t="shared" si="74"/>
        <v>5</v>
      </c>
      <c r="BJ85" s="29">
        <f t="shared" si="75"/>
        <v>0.06</v>
      </c>
      <c r="BK85" s="37">
        <v>0.95</v>
      </c>
      <c r="BL85" s="38">
        <v>0.98647342995169085</v>
      </c>
      <c r="BM85" s="32">
        <f t="shared" si="76"/>
        <v>5</v>
      </c>
      <c r="BN85" s="29">
        <f t="shared" si="77"/>
        <v>0.05</v>
      </c>
      <c r="BO85" s="39">
        <f>VLOOKUP(B85,[1]Sheet1!$B$2:$D$214,3,0)</f>
        <v>2</v>
      </c>
      <c r="BP85" s="32">
        <f t="shared" si="78"/>
        <v>5</v>
      </c>
      <c r="BQ85" s="29">
        <f t="shared" si="79"/>
        <v>0.05</v>
      </c>
      <c r="BR85" s="29">
        <f t="shared" si="80"/>
        <v>0.48</v>
      </c>
      <c r="BS85" s="29">
        <f t="shared" si="81"/>
        <v>0.4</v>
      </c>
      <c r="BT85" s="29">
        <f t="shared" si="82"/>
        <v>0.1</v>
      </c>
      <c r="BU85" s="40">
        <f t="shared" si="83"/>
        <v>0.98</v>
      </c>
      <c r="BV85" s="41" t="str">
        <f t="shared" si="84"/>
        <v>TERIMA</v>
      </c>
      <c r="BW85" s="42">
        <f t="shared" si="85"/>
        <v>670000</v>
      </c>
      <c r="BX85" s="43">
        <f t="shared" si="86"/>
        <v>268000</v>
      </c>
      <c r="BY85" s="44"/>
      <c r="BZ85" s="44"/>
      <c r="CA85" s="44"/>
      <c r="CB85" s="43">
        <f t="shared" si="87"/>
        <v>321600</v>
      </c>
      <c r="CC85" s="43">
        <f t="shared" si="88"/>
        <v>268000</v>
      </c>
      <c r="CD85" s="43">
        <f t="shared" si="89"/>
        <v>67000</v>
      </c>
      <c r="CE85" s="36">
        <f t="shared" si="90"/>
        <v>100000</v>
      </c>
      <c r="CF85" s="24">
        <f t="shared" si="91"/>
        <v>0</v>
      </c>
      <c r="CG85" s="24">
        <f t="shared" si="92"/>
        <v>0</v>
      </c>
      <c r="CH85" s="24">
        <f t="shared" si="93"/>
        <v>0</v>
      </c>
      <c r="CI85" s="24">
        <f t="shared" si="94"/>
        <v>0</v>
      </c>
      <c r="CJ85" s="24">
        <f t="shared" si="95"/>
        <v>0</v>
      </c>
      <c r="CK85" s="24">
        <f t="shared" si="96"/>
        <v>0</v>
      </c>
      <c r="CL85" s="24">
        <f t="shared" si="97"/>
        <v>0</v>
      </c>
      <c r="CM85" s="24">
        <f t="shared" si="98"/>
        <v>1</v>
      </c>
      <c r="CN85" s="45">
        <f t="shared" si="99"/>
        <v>756600</v>
      </c>
      <c r="CO85" s="47"/>
    </row>
    <row r="86" spans="1:93" s="48" customFormat="1">
      <c r="A86" s="22">
        <v>76</v>
      </c>
      <c r="B86" s="56" t="s">
        <v>173</v>
      </c>
      <c r="C86" s="24">
        <v>160040</v>
      </c>
      <c r="D86" s="25">
        <v>44433</v>
      </c>
      <c r="E86" s="25">
        <v>44616</v>
      </c>
      <c r="F86" s="26">
        <v>27.566666666666666</v>
      </c>
      <c r="G86" s="24" t="s">
        <v>68</v>
      </c>
      <c r="H86" s="24" t="s">
        <v>59</v>
      </c>
      <c r="I86" s="24" t="s">
        <v>97</v>
      </c>
      <c r="J86" s="24" t="s">
        <v>78</v>
      </c>
      <c r="K86" s="27" t="s">
        <v>71</v>
      </c>
      <c r="L86" s="24"/>
      <c r="M86" s="24"/>
      <c r="N86" s="22">
        <v>22</v>
      </c>
      <c r="O86" s="22">
        <v>19</v>
      </c>
      <c r="P86" s="22">
        <v>2</v>
      </c>
      <c r="Q86" s="22">
        <v>0</v>
      </c>
      <c r="R86" s="22">
        <v>0</v>
      </c>
      <c r="S86" s="22">
        <v>0</v>
      </c>
      <c r="T86" s="22">
        <v>0</v>
      </c>
      <c r="U86" s="22">
        <f t="shared" si="50"/>
        <v>2</v>
      </c>
      <c r="V86" s="22">
        <f t="shared" si="51"/>
        <v>17</v>
      </c>
      <c r="W86" s="22">
        <f t="shared" si="52"/>
        <v>19</v>
      </c>
      <c r="X86" s="22">
        <v>7.75</v>
      </c>
      <c r="Y86" s="22">
        <v>0</v>
      </c>
      <c r="Z86" s="28">
        <f t="shared" si="53"/>
        <v>1</v>
      </c>
      <c r="AA86" s="22">
        <f t="shared" si="54"/>
        <v>5</v>
      </c>
      <c r="AB86" s="29">
        <f t="shared" si="55"/>
        <v>0.1</v>
      </c>
      <c r="AC86" s="22">
        <f t="shared" si="56"/>
        <v>2</v>
      </c>
      <c r="AD86" s="28">
        <f t="shared" si="57"/>
        <v>0.88235294117647056</v>
      </c>
      <c r="AE86" s="22">
        <f t="shared" si="58"/>
        <v>0</v>
      </c>
      <c r="AF86" s="29">
        <f t="shared" si="59"/>
        <v>0</v>
      </c>
      <c r="AG86" s="22">
        <f t="shared" si="60"/>
        <v>8835</v>
      </c>
      <c r="AH86" s="30">
        <v>8734.1833333333325</v>
      </c>
      <c r="AI86" s="31">
        <f t="shared" si="61"/>
        <v>0.98858894548198439</v>
      </c>
      <c r="AJ86" s="22">
        <f t="shared" si="62"/>
        <v>2</v>
      </c>
      <c r="AK86" s="29">
        <f t="shared" si="63"/>
        <v>0.04</v>
      </c>
      <c r="AL86" s="32">
        <v>300</v>
      </c>
      <c r="AM86" s="33">
        <v>286.67559808612441</v>
      </c>
      <c r="AN86" s="32">
        <f t="shared" si="64"/>
        <v>5</v>
      </c>
      <c r="AO86" s="29">
        <f t="shared" si="65"/>
        <v>0.15</v>
      </c>
      <c r="AP86" s="34">
        <v>95</v>
      </c>
      <c r="AQ86" s="34">
        <v>98.888888888888886</v>
      </c>
      <c r="AR86" s="32">
        <f t="shared" si="66"/>
        <v>5</v>
      </c>
      <c r="AS86" s="29">
        <f t="shared" si="67"/>
        <v>0.1</v>
      </c>
      <c r="AT86" s="35">
        <v>0.92</v>
      </c>
      <c r="AU86" s="35">
        <v>0.94054054054054048</v>
      </c>
      <c r="AV86" s="32">
        <f t="shared" si="68"/>
        <v>5</v>
      </c>
      <c r="AW86" s="29">
        <f t="shared" si="69"/>
        <v>0.1</v>
      </c>
      <c r="AX86" s="34">
        <v>90</v>
      </c>
      <c r="AY86" s="34">
        <v>100</v>
      </c>
      <c r="AZ86" s="32">
        <f t="shared" si="70"/>
        <v>5</v>
      </c>
      <c r="BA86" s="29">
        <f t="shared" si="71"/>
        <v>0.08</v>
      </c>
      <c r="BB86" s="28">
        <v>0.85</v>
      </c>
      <c r="BC86" s="28">
        <v>0.82352941176470584</v>
      </c>
      <c r="BD86" s="36" t="s">
        <v>72</v>
      </c>
      <c r="BE86" s="32">
        <f t="shared" si="72"/>
        <v>1</v>
      </c>
      <c r="BF86" s="29">
        <f t="shared" si="73"/>
        <v>1.2E-2</v>
      </c>
      <c r="BG86" s="28">
        <v>0.4</v>
      </c>
      <c r="BH86" s="28">
        <v>0.64864864864864868</v>
      </c>
      <c r="BI86" s="32">
        <f t="shared" si="74"/>
        <v>5</v>
      </c>
      <c r="BJ86" s="29">
        <f t="shared" si="75"/>
        <v>0.06</v>
      </c>
      <c r="BK86" s="37">
        <v>0.95</v>
      </c>
      <c r="BL86" s="38">
        <v>0.99043062200956933</v>
      </c>
      <c r="BM86" s="32">
        <f t="shared" si="76"/>
        <v>5</v>
      </c>
      <c r="BN86" s="29">
        <f t="shared" si="77"/>
        <v>0.05</v>
      </c>
      <c r="BO86" s="39">
        <f>VLOOKUP(B86,[1]Sheet1!$B$2:$D$214,3,0)</f>
        <v>2</v>
      </c>
      <c r="BP86" s="32">
        <f t="shared" si="78"/>
        <v>5</v>
      </c>
      <c r="BQ86" s="29">
        <f t="shared" si="79"/>
        <v>0.05</v>
      </c>
      <c r="BR86" s="29">
        <f t="shared" si="80"/>
        <v>0.29000000000000004</v>
      </c>
      <c r="BS86" s="29">
        <f t="shared" si="81"/>
        <v>0.35199999999999998</v>
      </c>
      <c r="BT86" s="29">
        <f t="shared" si="82"/>
        <v>0.1</v>
      </c>
      <c r="BU86" s="40">
        <f t="shared" si="83"/>
        <v>0.74199999999999999</v>
      </c>
      <c r="BV86" s="41" t="str">
        <f t="shared" si="84"/>
        <v>TERIMA</v>
      </c>
      <c r="BW86" s="42">
        <f t="shared" si="85"/>
        <v>670000</v>
      </c>
      <c r="BX86" s="43">
        <f t="shared" si="86"/>
        <v>235840</v>
      </c>
      <c r="BY86" s="44"/>
      <c r="BZ86" s="44"/>
      <c r="CA86" s="44"/>
      <c r="CB86" s="43">
        <f t="shared" si="87"/>
        <v>194300.00000000003</v>
      </c>
      <c r="CC86" s="43">
        <f t="shared" si="88"/>
        <v>235840</v>
      </c>
      <c r="CD86" s="43">
        <f t="shared" si="89"/>
        <v>67000</v>
      </c>
      <c r="CE86" s="36">
        <f t="shared" si="90"/>
        <v>0</v>
      </c>
      <c r="CF86" s="24">
        <f t="shared" si="91"/>
        <v>0</v>
      </c>
      <c r="CG86" s="24">
        <f t="shared" si="92"/>
        <v>0</v>
      </c>
      <c r="CH86" s="24">
        <f t="shared" si="93"/>
        <v>0</v>
      </c>
      <c r="CI86" s="24">
        <f t="shared" si="94"/>
        <v>0</v>
      </c>
      <c r="CJ86" s="24">
        <f t="shared" si="95"/>
        <v>0</v>
      </c>
      <c r="CK86" s="24">
        <f t="shared" si="96"/>
        <v>0</v>
      </c>
      <c r="CL86" s="24">
        <f t="shared" si="97"/>
        <v>0</v>
      </c>
      <c r="CM86" s="24">
        <f t="shared" si="98"/>
        <v>1</v>
      </c>
      <c r="CN86" s="45">
        <f t="shared" si="99"/>
        <v>497140</v>
      </c>
      <c r="CO86" s="47"/>
    </row>
    <row r="87" spans="1:93" s="48" customFormat="1">
      <c r="A87" s="22">
        <v>77</v>
      </c>
      <c r="B87" s="56" t="s">
        <v>174</v>
      </c>
      <c r="C87" s="24">
        <v>157019</v>
      </c>
      <c r="D87" s="25">
        <v>44560</v>
      </c>
      <c r="E87" s="25">
        <v>44924</v>
      </c>
      <c r="F87" s="26">
        <v>31.633333333333333</v>
      </c>
      <c r="G87" s="24" t="s">
        <v>68</v>
      </c>
      <c r="H87" s="24" t="s">
        <v>59</v>
      </c>
      <c r="I87" s="24" t="s">
        <v>106</v>
      </c>
      <c r="J87" s="24" t="s">
        <v>78</v>
      </c>
      <c r="K87" s="27" t="s">
        <v>71</v>
      </c>
      <c r="L87" s="24"/>
      <c r="M87" s="24"/>
      <c r="N87" s="22">
        <v>22</v>
      </c>
      <c r="O87" s="22">
        <v>19</v>
      </c>
      <c r="P87" s="22">
        <v>2</v>
      </c>
      <c r="Q87" s="22">
        <v>0</v>
      </c>
      <c r="R87" s="22">
        <v>0</v>
      </c>
      <c r="S87" s="22">
        <v>0</v>
      </c>
      <c r="T87" s="22">
        <v>0</v>
      </c>
      <c r="U87" s="22">
        <f t="shared" si="50"/>
        <v>2</v>
      </c>
      <c r="V87" s="22">
        <f t="shared" si="51"/>
        <v>17</v>
      </c>
      <c r="W87" s="22">
        <f t="shared" si="52"/>
        <v>19</v>
      </c>
      <c r="X87" s="22">
        <v>7.75</v>
      </c>
      <c r="Y87" s="22">
        <v>0</v>
      </c>
      <c r="Z87" s="28">
        <f t="shared" si="53"/>
        <v>1</v>
      </c>
      <c r="AA87" s="22">
        <f t="shared" si="54"/>
        <v>5</v>
      </c>
      <c r="AB87" s="29">
        <f t="shared" si="55"/>
        <v>0.1</v>
      </c>
      <c r="AC87" s="22">
        <f t="shared" si="56"/>
        <v>2</v>
      </c>
      <c r="AD87" s="28">
        <f t="shared" si="57"/>
        <v>0.88235294117647056</v>
      </c>
      <c r="AE87" s="22">
        <f t="shared" si="58"/>
        <v>0</v>
      </c>
      <c r="AF87" s="29">
        <f t="shared" si="59"/>
        <v>0</v>
      </c>
      <c r="AG87" s="22">
        <f t="shared" si="60"/>
        <v>8835</v>
      </c>
      <c r="AH87" s="30">
        <v>8137.8833333333332</v>
      </c>
      <c r="AI87" s="31">
        <f t="shared" si="61"/>
        <v>0.92109601961893983</v>
      </c>
      <c r="AJ87" s="22">
        <f t="shared" si="62"/>
        <v>2</v>
      </c>
      <c r="AK87" s="29">
        <f t="shared" si="63"/>
        <v>0.04</v>
      </c>
      <c r="AL87" s="32">
        <v>300</v>
      </c>
      <c r="AM87" s="33">
        <v>233.7328094302554</v>
      </c>
      <c r="AN87" s="32">
        <f t="shared" si="64"/>
        <v>5</v>
      </c>
      <c r="AO87" s="29">
        <f t="shared" si="65"/>
        <v>0.15</v>
      </c>
      <c r="AP87" s="34">
        <v>95</v>
      </c>
      <c r="AQ87" s="34">
        <v>99.375</v>
      </c>
      <c r="AR87" s="32">
        <f t="shared" si="66"/>
        <v>5</v>
      </c>
      <c r="AS87" s="29">
        <f t="shared" si="67"/>
        <v>0.1</v>
      </c>
      <c r="AT87" s="35">
        <v>0.92</v>
      </c>
      <c r="AU87" s="35">
        <v>0.93333333333333335</v>
      </c>
      <c r="AV87" s="32">
        <f t="shared" si="68"/>
        <v>5</v>
      </c>
      <c r="AW87" s="29">
        <f t="shared" si="69"/>
        <v>0.1</v>
      </c>
      <c r="AX87" s="34">
        <v>90</v>
      </c>
      <c r="AY87" s="34">
        <v>100</v>
      </c>
      <c r="AZ87" s="32">
        <f t="shared" si="70"/>
        <v>5</v>
      </c>
      <c r="BA87" s="29">
        <f t="shared" si="71"/>
        <v>0.08</v>
      </c>
      <c r="BB87" s="28">
        <v>0.85</v>
      </c>
      <c r="BC87" s="28">
        <v>0.88888888888888884</v>
      </c>
      <c r="BD87" s="36" t="s">
        <v>72</v>
      </c>
      <c r="BE87" s="32">
        <f t="shared" si="72"/>
        <v>5</v>
      </c>
      <c r="BF87" s="29">
        <f t="shared" si="73"/>
        <v>0.06</v>
      </c>
      <c r="BG87" s="28">
        <v>0.4</v>
      </c>
      <c r="BH87" s="28">
        <v>0.6875</v>
      </c>
      <c r="BI87" s="32">
        <f t="shared" si="74"/>
        <v>5</v>
      </c>
      <c r="BJ87" s="29">
        <f t="shared" si="75"/>
        <v>0.06</v>
      </c>
      <c r="BK87" s="37">
        <v>0.95</v>
      </c>
      <c r="BL87" s="38">
        <v>0.98565121412803536</v>
      </c>
      <c r="BM87" s="32">
        <f t="shared" si="76"/>
        <v>5</v>
      </c>
      <c r="BN87" s="29">
        <f t="shared" si="77"/>
        <v>0.05</v>
      </c>
      <c r="BO87" s="39">
        <f>VLOOKUP(B87,[1]Sheet1!$B$2:$D$214,3,0)</f>
        <v>2</v>
      </c>
      <c r="BP87" s="32">
        <f t="shared" si="78"/>
        <v>5</v>
      </c>
      <c r="BQ87" s="29">
        <f t="shared" si="79"/>
        <v>0.05</v>
      </c>
      <c r="BR87" s="29">
        <f t="shared" si="80"/>
        <v>0.29000000000000004</v>
      </c>
      <c r="BS87" s="29">
        <f t="shared" si="81"/>
        <v>0.4</v>
      </c>
      <c r="BT87" s="29">
        <f t="shared" si="82"/>
        <v>0.1</v>
      </c>
      <c r="BU87" s="40">
        <f t="shared" si="83"/>
        <v>0.79</v>
      </c>
      <c r="BV87" s="41" t="str">
        <f t="shared" si="84"/>
        <v>TERIMA</v>
      </c>
      <c r="BW87" s="42">
        <f t="shared" si="85"/>
        <v>670000</v>
      </c>
      <c r="BX87" s="43">
        <f t="shared" si="86"/>
        <v>268000</v>
      </c>
      <c r="BY87" s="44"/>
      <c r="BZ87" s="44"/>
      <c r="CA87" s="44"/>
      <c r="CB87" s="43">
        <f t="shared" si="87"/>
        <v>194300.00000000003</v>
      </c>
      <c r="CC87" s="43">
        <f t="shared" si="88"/>
        <v>268000</v>
      </c>
      <c r="CD87" s="43">
        <f t="shared" si="89"/>
        <v>67000</v>
      </c>
      <c r="CE87" s="36">
        <f t="shared" si="90"/>
        <v>0</v>
      </c>
      <c r="CF87" s="24">
        <f t="shared" si="91"/>
        <v>0</v>
      </c>
      <c r="CG87" s="24">
        <f t="shared" si="92"/>
        <v>0</v>
      </c>
      <c r="CH87" s="24">
        <f t="shared" si="93"/>
        <v>0</v>
      </c>
      <c r="CI87" s="24">
        <f t="shared" si="94"/>
        <v>0</v>
      </c>
      <c r="CJ87" s="24">
        <f t="shared" si="95"/>
        <v>0</v>
      </c>
      <c r="CK87" s="24">
        <f t="shared" si="96"/>
        <v>0</v>
      </c>
      <c r="CL87" s="24">
        <f t="shared" si="97"/>
        <v>0</v>
      </c>
      <c r="CM87" s="24">
        <f t="shared" si="98"/>
        <v>1</v>
      </c>
      <c r="CN87" s="45">
        <f t="shared" si="99"/>
        <v>529300</v>
      </c>
      <c r="CO87" s="47"/>
    </row>
    <row r="88" spans="1:93" s="48" customFormat="1">
      <c r="A88" s="22">
        <v>78</v>
      </c>
      <c r="B88" s="60" t="s">
        <v>175</v>
      </c>
      <c r="C88" s="24">
        <v>106108</v>
      </c>
      <c r="D88" s="25">
        <v>44497</v>
      </c>
      <c r="E88" s="25">
        <v>44800</v>
      </c>
      <c r="F88" s="26">
        <v>42.8</v>
      </c>
      <c r="G88" s="24" t="s">
        <v>68</v>
      </c>
      <c r="H88" s="24" t="s">
        <v>58</v>
      </c>
      <c r="I88" s="24" t="s">
        <v>69</v>
      </c>
      <c r="J88" s="24" t="s">
        <v>70</v>
      </c>
      <c r="K88" s="27" t="s">
        <v>71</v>
      </c>
      <c r="L88" s="24"/>
      <c r="M88" s="24"/>
      <c r="N88" s="22">
        <v>22</v>
      </c>
      <c r="O88" s="22">
        <v>21</v>
      </c>
      <c r="P88" s="22">
        <v>1</v>
      </c>
      <c r="Q88" s="22">
        <v>0</v>
      </c>
      <c r="R88" s="22">
        <v>0</v>
      </c>
      <c r="S88" s="22">
        <v>1</v>
      </c>
      <c r="T88" s="22">
        <v>0</v>
      </c>
      <c r="U88" s="22">
        <f t="shared" si="50"/>
        <v>1</v>
      </c>
      <c r="V88" s="22">
        <f t="shared" si="51"/>
        <v>20</v>
      </c>
      <c r="W88" s="22">
        <f t="shared" si="52"/>
        <v>20</v>
      </c>
      <c r="X88" s="22">
        <v>7.75</v>
      </c>
      <c r="Y88" s="22">
        <v>0</v>
      </c>
      <c r="Z88" s="28">
        <f t="shared" si="53"/>
        <v>1</v>
      </c>
      <c r="AA88" s="22">
        <f t="shared" si="54"/>
        <v>5</v>
      </c>
      <c r="AB88" s="29">
        <f t="shared" si="55"/>
        <v>0.1</v>
      </c>
      <c r="AC88" s="22">
        <f t="shared" si="56"/>
        <v>1</v>
      </c>
      <c r="AD88" s="28">
        <f t="shared" si="57"/>
        <v>0.95</v>
      </c>
      <c r="AE88" s="22">
        <f t="shared" si="58"/>
        <v>1</v>
      </c>
      <c r="AF88" s="29">
        <f t="shared" si="59"/>
        <v>0.03</v>
      </c>
      <c r="AG88" s="22">
        <f t="shared" si="60"/>
        <v>9300</v>
      </c>
      <c r="AH88" s="30">
        <v>8988.35</v>
      </c>
      <c r="AI88" s="31">
        <f t="shared" si="61"/>
        <v>0.96648924731182795</v>
      </c>
      <c r="AJ88" s="22">
        <f t="shared" si="62"/>
        <v>2</v>
      </c>
      <c r="AK88" s="29">
        <f t="shared" si="63"/>
        <v>0.04</v>
      </c>
      <c r="AL88" s="32">
        <v>300</v>
      </c>
      <c r="AM88" s="33">
        <v>304.16536118363797</v>
      </c>
      <c r="AN88" s="32">
        <f t="shared" si="64"/>
        <v>1</v>
      </c>
      <c r="AO88" s="29">
        <f t="shared" si="65"/>
        <v>0.03</v>
      </c>
      <c r="AP88" s="34">
        <v>95</v>
      </c>
      <c r="AQ88" s="34">
        <v>97.416666666666657</v>
      </c>
      <c r="AR88" s="32">
        <f t="shared" si="66"/>
        <v>5</v>
      </c>
      <c r="AS88" s="29">
        <f t="shared" si="67"/>
        <v>0.1</v>
      </c>
      <c r="AT88" s="35">
        <v>0.92</v>
      </c>
      <c r="AU88" s="35">
        <v>0.89090909090909087</v>
      </c>
      <c r="AV88" s="32">
        <f t="shared" si="68"/>
        <v>1</v>
      </c>
      <c r="AW88" s="29">
        <f t="shared" si="69"/>
        <v>0.02</v>
      </c>
      <c r="AX88" s="34">
        <v>90</v>
      </c>
      <c r="AY88" s="34">
        <v>100</v>
      </c>
      <c r="AZ88" s="32">
        <f t="shared" si="70"/>
        <v>5</v>
      </c>
      <c r="BA88" s="29">
        <f t="shared" si="71"/>
        <v>0.08</v>
      </c>
      <c r="BB88" s="28">
        <v>0.85</v>
      </c>
      <c r="BC88" s="28">
        <v>0.85</v>
      </c>
      <c r="BD88" s="36" t="s">
        <v>72</v>
      </c>
      <c r="BE88" s="32">
        <f t="shared" si="72"/>
        <v>4</v>
      </c>
      <c r="BF88" s="29">
        <f t="shared" si="73"/>
        <v>4.8000000000000001E-2</v>
      </c>
      <c r="BG88" s="28">
        <v>0.4</v>
      </c>
      <c r="BH88" s="28">
        <v>0.40909090909090912</v>
      </c>
      <c r="BI88" s="32">
        <f t="shared" si="74"/>
        <v>5</v>
      </c>
      <c r="BJ88" s="29">
        <f t="shared" si="75"/>
        <v>0.06</v>
      </c>
      <c r="BK88" s="37">
        <v>0.95</v>
      </c>
      <c r="BL88" s="38">
        <v>0.9927338782924614</v>
      </c>
      <c r="BM88" s="32">
        <f t="shared" si="76"/>
        <v>5</v>
      </c>
      <c r="BN88" s="29">
        <f t="shared" si="77"/>
        <v>0.05</v>
      </c>
      <c r="BO88" s="39">
        <f>VLOOKUP(B88,[1]Sheet1!$B$2:$D$214,3,0)</f>
        <v>2</v>
      </c>
      <c r="BP88" s="32">
        <f t="shared" si="78"/>
        <v>5</v>
      </c>
      <c r="BQ88" s="29">
        <f t="shared" si="79"/>
        <v>0.05</v>
      </c>
      <c r="BR88" s="29">
        <f t="shared" si="80"/>
        <v>0.2</v>
      </c>
      <c r="BS88" s="29">
        <f t="shared" si="81"/>
        <v>0.30800000000000005</v>
      </c>
      <c r="BT88" s="29">
        <f t="shared" si="82"/>
        <v>0.1</v>
      </c>
      <c r="BU88" s="40">
        <f t="shared" si="83"/>
        <v>0.60799999999999998</v>
      </c>
      <c r="BV88" s="41" t="str">
        <f t="shared" si="84"/>
        <v>TERIMA</v>
      </c>
      <c r="BW88" s="42">
        <f t="shared" si="85"/>
        <v>670000</v>
      </c>
      <c r="BX88" s="43">
        <f t="shared" si="86"/>
        <v>206360.00000000003</v>
      </c>
      <c r="BY88" s="44"/>
      <c r="BZ88" s="44"/>
      <c r="CA88" s="44"/>
      <c r="CB88" s="43">
        <f t="shared" si="87"/>
        <v>134000</v>
      </c>
      <c r="CC88" s="43">
        <f t="shared" si="88"/>
        <v>206360.00000000003</v>
      </c>
      <c r="CD88" s="43">
        <f t="shared" si="89"/>
        <v>67000</v>
      </c>
      <c r="CE88" s="36">
        <f t="shared" si="90"/>
        <v>0</v>
      </c>
      <c r="CF88" s="24">
        <f t="shared" si="91"/>
        <v>0</v>
      </c>
      <c r="CG88" s="24">
        <f t="shared" si="92"/>
        <v>0</v>
      </c>
      <c r="CH88" s="24">
        <f t="shared" si="93"/>
        <v>0</v>
      </c>
      <c r="CI88" s="24">
        <f t="shared" si="94"/>
        <v>0</v>
      </c>
      <c r="CJ88" s="24">
        <f t="shared" si="95"/>
        <v>0</v>
      </c>
      <c r="CK88" s="24">
        <f t="shared" si="96"/>
        <v>0</v>
      </c>
      <c r="CL88" s="24">
        <f t="shared" si="97"/>
        <v>1</v>
      </c>
      <c r="CM88" s="24">
        <f t="shared" si="98"/>
        <v>0</v>
      </c>
      <c r="CN88" s="45">
        <f t="shared" si="99"/>
        <v>407360</v>
      </c>
      <c r="CO88" s="47"/>
    </row>
    <row r="89" spans="1:93" s="48" customFormat="1">
      <c r="A89" s="22">
        <v>79</v>
      </c>
      <c r="B89" s="53" t="s">
        <v>176</v>
      </c>
      <c r="C89" s="24">
        <v>86712</v>
      </c>
      <c r="D89" s="25">
        <v>44527</v>
      </c>
      <c r="E89" s="25">
        <v>44830</v>
      </c>
      <c r="F89" s="26">
        <v>59</v>
      </c>
      <c r="G89" s="24" t="s">
        <v>68</v>
      </c>
      <c r="H89" s="24" t="s">
        <v>58</v>
      </c>
      <c r="I89" s="24" t="s">
        <v>84</v>
      </c>
      <c r="J89" s="24" t="s">
        <v>70</v>
      </c>
      <c r="K89" s="27" t="s">
        <v>71</v>
      </c>
      <c r="L89" s="24"/>
      <c r="M89" s="24"/>
      <c r="N89" s="22">
        <v>22</v>
      </c>
      <c r="O89" s="22">
        <v>21</v>
      </c>
      <c r="P89" s="22">
        <v>0</v>
      </c>
      <c r="Q89" s="22">
        <v>0</v>
      </c>
      <c r="R89" s="22">
        <v>2</v>
      </c>
      <c r="S89" s="22">
        <v>1</v>
      </c>
      <c r="T89" s="22">
        <v>0</v>
      </c>
      <c r="U89" s="22">
        <f t="shared" si="50"/>
        <v>2</v>
      </c>
      <c r="V89" s="22">
        <f t="shared" si="51"/>
        <v>21</v>
      </c>
      <c r="W89" s="22">
        <f t="shared" si="52"/>
        <v>20</v>
      </c>
      <c r="X89" s="22">
        <v>7.75</v>
      </c>
      <c r="Y89" s="22">
        <v>0</v>
      </c>
      <c r="Z89" s="28">
        <f t="shared" si="53"/>
        <v>1</v>
      </c>
      <c r="AA89" s="22">
        <f t="shared" si="54"/>
        <v>5</v>
      </c>
      <c r="AB89" s="29">
        <f t="shared" si="55"/>
        <v>0.1</v>
      </c>
      <c r="AC89" s="22">
        <f t="shared" si="56"/>
        <v>2</v>
      </c>
      <c r="AD89" s="28">
        <f t="shared" si="57"/>
        <v>0.90476190476190477</v>
      </c>
      <c r="AE89" s="22">
        <f t="shared" si="58"/>
        <v>0</v>
      </c>
      <c r="AF89" s="29">
        <f t="shared" si="59"/>
        <v>0</v>
      </c>
      <c r="AG89" s="22">
        <f t="shared" si="60"/>
        <v>9300</v>
      </c>
      <c r="AH89" s="30">
        <v>8293.9500000000007</v>
      </c>
      <c r="AI89" s="31">
        <f t="shared" si="61"/>
        <v>0.8918225806451614</v>
      </c>
      <c r="AJ89" s="22">
        <f t="shared" si="62"/>
        <v>1</v>
      </c>
      <c r="AK89" s="29">
        <f t="shared" si="63"/>
        <v>0.02</v>
      </c>
      <c r="AL89" s="32">
        <v>300</v>
      </c>
      <c r="AM89" s="33">
        <v>275.47139830508473</v>
      </c>
      <c r="AN89" s="32">
        <f t="shared" si="64"/>
        <v>5</v>
      </c>
      <c r="AO89" s="29">
        <f t="shared" si="65"/>
        <v>0.15</v>
      </c>
      <c r="AP89" s="34">
        <v>95</v>
      </c>
      <c r="AQ89" s="34">
        <v>100</v>
      </c>
      <c r="AR89" s="32">
        <f t="shared" si="66"/>
        <v>5</v>
      </c>
      <c r="AS89" s="29">
        <f t="shared" si="67"/>
        <v>0.1</v>
      </c>
      <c r="AT89" s="35">
        <v>0.92</v>
      </c>
      <c r="AU89" s="35">
        <v>0.94545454545454555</v>
      </c>
      <c r="AV89" s="32">
        <f t="shared" si="68"/>
        <v>5</v>
      </c>
      <c r="AW89" s="29">
        <f t="shared" si="69"/>
        <v>0.1</v>
      </c>
      <c r="AX89" s="34">
        <v>90</v>
      </c>
      <c r="AY89" s="34">
        <v>100</v>
      </c>
      <c r="AZ89" s="32">
        <f t="shared" si="70"/>
        <v>5</v>
      </c>
      <c r="BA89" s="29">
        <f t="shared" si="71"/>
        <v>0.08</v>
      </c>
      <c r="BB89" s="28">
        <v>0.85</v>
      </c>
      <c r="BC89" s="28">
        <v>1</v>
      </c>
      <c r="BD89" s="36" t="s">
        <v>72</v>
      </c>
      <c r="BE89" s="32">
        <f t="shared" si="72"/>
        <v>5</v>
      </c>
      <c r="BF89" s="29">
        <f t="shared" si="73"/>
        <v>0.06</v>
      </c>
      <c r="BG89" s="28">
        <v>0.4</v>
      </c>
      <c r="BH89" s="28">
        <v>0.81818181818181823</v>
      </c>
      <c r="BI89" s="32">
        <f t="shared" si="74"/>
        <v>5</v>
      </c>
      <c r="BJ89" s="29">
        <f t="shared" si="75"/>
        <v>0.06</v>
      </c>
      <c r="BK89" s="37">
        <v>0.95</v>
      </c>
      <c r="BL89" s="38">
        <v>0.9891956782713085</v>
      </c>
      <c r="BM89" s="32">
        <f t="shared" si="76"/>
        <v>5</v>
      </c>
      <c r="BN89" s="29">
        <f t="shared" si="77"/>
        <v>0.05</v>
      </c>
      <c r="BO89" s="39">
        <f>VLOOKUP(B89,[1]Sheet1!$B$2:$D$214,3,0)</f>
        <v>2</v>
      </c>
      <c r="BP89" s="32">
        <f t="shared" si="78"/>
        <v>5</v>
      </c>
      <c r="BQ89" s="29">
        <f t="shared" si="79"/>
        <v>0.05</v>
      </c>
      <c r="BR89" s="29">
        <f t="shared" si="80"/>
        <v>0.27</v>
      </c>
      <c r="BS89" s="29">
        <f t="shared" si="81"/>
        <v>0.4</v>
      </c>
      <c r="BT89" s="29">
        <f t="shared" si="82"/>
        <v>0.1</v>
      </c>
      <c r="BU89" s="40">
        <f t="shared" si="83"/>
        <v>0.77</v>
      </c>
      <c r="BV89" s="41" t="str">
        <f t="shared" si="84"/>
        <v>TERIMA</v>
      </c>
      <c r="BW89" s="42">
        <f t="shared" si="85"/>
        <v>670000</v>
      </c>
      <c r="BX89" s="43">
        <f t="shared" si="86"/>
        <v>268000</v>
      </c>
      <c r="BY89" s="44"/>
      <c r="BZ89" s="44"/>
      <c r="CA89" s="44"/>
      <c r="CB89" s="43">
        <f t="shared" si="87"/>
        <v>180900</v>
      </c>
      <c r="CC89" s="43">
        <f t="shared" si="88"/>
        <v>268000</v>
      </c>
      <c r="CD89" s="43">
        <f t="shared" si="89"/>
        <v>67000</v>
      </c>
      <c r="CE89" s="36">
        <f t="shared" si="90"/>
        <v>0</v>
      </c>
      <c r="CF89" s="24">
        <f t="shared" si="91"/>
        <v>0</v>
      </c>
      <c r="CG89" s="24">
        <f t="shared" si="92"/>
        <v>0</v>
      </c>
      <c r="CH89" s="24">
        <f t="shared" si="93"/>
        <v>0</v>
      </c>
      <c r="CI89" s="24">
        <f t="shared" si="94"/>
        <v>0</v>
      </c>
      <c r="CJ89" s="24">
        <f t="shared" si="95"/>
        <v>0</v>
      </c>
      <c r="CK89" s="24">
        <f t="shared" si="96"/>
        <v>0</v>
      </c>
      <c r="CL89" s="24">
        <f t="shared" si="97"/>
        <v>1</v>
      </c>
      <c r="CM89" s="24">
        <f t="shared" si="98"/>
        <v>0</v>
      </c>
      <c r="CN89" s="45">
        <f t="shared" si="99"/>
        <v>515900</v>
      </c>
      <c r="CO89" s="47"/>
    </row>
    <row r="90" spans="1:93" s="48" customFormat="1">
      <c r="A90" s="22">
        <v>80</v>
      </c>
      <c r="B90" s="61" t="s">
        <v>177</v>
      </c>
      <c r="C90" s="24">
        <v>43284</v>
      </c>
      <c r="D90" s="25">
        <v>44347</v>
      </c>
      <c r="E90" s="25">
        <v>44650</v>
      </c>
      <c r="F90" s="26">
        <v>93.4</v>
      </c>
      <c r="G90" s="24" t="s">
        <v>68</v>
      </c>
      <c r="H90" s="24" t="s">
        <v>59</v>
      </c>
      <c r="I90" s="24" t="s">
        <v>135</v>
      </c>
      <c r="J90" s="24" t="s">
        <v>78</v>
      </c>
      <c r="K90" s="27" t="s">
        <v>71</v>
      </c>
      <c r="L90" s="24"/>
      <c r="M90" s="24"/>
      <c r="N90" s="22">
        <v>22</v>
      </c>
      <c r="O90" s="22">
        <v>21</v>
      </c>
      <c r="P90" s="22">
        <v>0</v>
      </c>
      <c r="Q90" s="22">
        <v>0</v>
      </c>
      <c r="R90" s="22">
        <v>0</v>
      </c>
      <c r="S90" s="22">
        <v>1</v>
      </c>
      <c r="T90" s="22">
        <v>0</v>
      </c>
      <c r="U90" s="22">
        <f t="shared" si="50"/>
        <v>0</v>
      </c>
      <c r="V90" s="22">
        <f t="shared" si="51"/>
        <v>21</v>
      </c>
      <c r="W90" s="22">
        <f t="shared" si="52"/>
        <v>20</v>
      </c>
      <c r="X90" s="22">
        <v>7.75</v>
      </c>
      <c r="Y90" s="22">
        <v>0</v>
      </c>
      <c r="Z90" s="28">
        <f t="shared" si="53"/>
        <v>1</v>
      </c>
      <c r="AA90" s="22">
        <f t="shared" si="54"/>
        <v>5</v>
      </c>
      <c r="AB90" s="29">
        <f t="shared" si="55"/>
        <v>0.1</v>
      </c>
      <c r="AC90" s="22">
        <f t="shared" si="56"/>
        <v>0</v>
      </c>
      <c r="AD90" s="28">
        <f t="shared" si="57"/>
        <v>1</v>
      </c>
      <c r="AE90" s="22">
        <f t="shared" si="58"/>
        <v>5</v>
      </c>
      <c r="AF90" s="29">
        <f t="shared" si="59"/>
        <v>0.15</v>
      </c>
      <c r="AG90" s="22">
        <f t="shared" si="60"/>
        <v>9300</v>
      </c>
      <c r="AH90" s="30">
        <v>9680.7833333333328</v>
      </c>
      <c r="AI90" s="31">
        <f t="shared" si="61"/>
        <v>1.0409444444444444</v>
      </c>
      <c r="AJ90" s="22">
        <f t="shared" si="62"/>
        <v>4</v>
      </c>
      <c r="AK90" s="29">
        <f t="shared" si="63"/>
        <v>0.08</v>
      </c>
      <c r="AL90" s="32">
        <v>300</v>
      </c>
      <c r="AM90" s="33">
        <v>282.26979246733282</v>
      </c>
      <c r="AN90" s="32">
        <f t="shared" si="64"/>
        <v>5</v>
      </c>
      <c r="AO90" s="29">
        <f t="shared" si="65"/>
        <v>0.15</v>
      </c>
      <c r="AP90" s="34">
        <v>95</v>
      </c>
      <c r="AQ90" s="34">
        <v>99.166666666666657</v>
      </c>
      <c r="AR90" s="32">
        <f t="shared" si="66"/>
        <v>5</v>
      </c>
      <c r="AS90" s="29">
        <f t="shared" si="67"/>
        <v>0.1</v>
      </c>
      <c r="AT90" s="35">
        <v>0.92</v>
      </c>
      <c r="AU90" s="35">
        <v>0.87804878048780499</v>
      </c>
      <c r="AV90" s="32">
        <f t="shared" si="68"/>
        <v>1</v>
      </c>
      <c r="AW90" s="29">
        <f t="shared" si="69"/>
        <v>0.02</v>
      </c>
      <c r="AX90" s="34">
        <v>90</v>
      </c>
      <c r="AY90" s="34">
        <v>100</v>
      </c>
      <c r="AZ90" s="32">
        <f t="shared" si="70"/>
        <v>5</v>
      </c>
      <c r="BA90" s="29">
        <f t="shared" si="71"/>
        <v>0.08</v>
      </c>
      <c r="BB90" s="28">
        <v>0.85</v>
      </c>
      <c r="BC90" s="28">
        <v>0.84210526315789469</v>
      </c>
      <c r="BD90" s="36" t="s">
        <v>72</v>
      </c>
      <c r="BE90" s="32">
        <f t="shared" si="72"/>
        <v>1</v>
      </c>
      <c r="BF90" s="29">
        <f t="shared" si="73"/>
        <v>1.2E-2</v>
      </c>
      <c r="BG90" s="28">
        <v>0.4</v>
      </c>
      <c r="BH90" s="28">
        <v>0.48780487804878048</v>
      </c>
      <c r="BI90" s="32">
        <f t="shared" si="74"/>
        <v>5</v>
      </c>
      <c r="BJ90" s="29">
        <f t="shared" si="75"/>
        <v>0.06</v>
      </c>
      <c r="BK90" s="37">
        <v>0.95</v>
      </c>
      <c r="BL90" s="38">
        <v>0.99407783417935702</v>
      </c>
      <c r="BM90" s="32">
        <f t="shared" si="76"/>
        <v>5</v>
      </c>
      <c r="BN90" s="29">
        <f t="shared" si="77"/>
        <v>0.05</v>
      </c>
      <c r="BO90" s="39">
        <f>VLOOKUP(B90,[1]Sheet1!$B$2:$D$214,3,0)</f>
        <v>2</v>
      </c>
      <c r="BP90" s="32">
        <f t="shared" si="78"/>
        <v>5</v>
      </c>
      <c r="BQ90" s="29">
        <f t="shared" si="79"/>
        <v>0.05</v>
      </c>
      <c r="BR90" s="29">
        <f t="shared" si="80"/>
        <v>0.48</v>
      </c>
      <c r="BS90" s="29">
        <f t="shared" si="81"/>
        <v>0.27200000000000002</v>
      </c>
      <c r="BT90" s="29">
        <f t="shared" si="82"/>
        <v>0.1</v>
      </c>
      <c r="BU90" s="40">
        <f t="shared" si="83"/>
        <v>0.85199999999999998</v>
      </c>
      <c r="BV90" s="41" t="str">
        <f t="shared" si="84"/>
        <v>TERIMA</v>
      </c>
      <c r="BW90" s="42">
        <f t="shared" si="85"/>
        <v>670000</v>
      </c>
      <c r="BX90" s="43">
        <f t="shared" si="86"/>
        <v>182240</v>
      </c>
      <c r="BY90" s="44" t="s">
        <v>90</v>
      </c>
      <c r="BZ90" s="44"/>
      <c r="CA90" s="44"/>
      <c r="CB90" s="43">
        <f t="shared" si="87"/>
        <v>321600</v>
      </c>
      <c r="CC90" s="43">
        <f t="shared" si="88"/>
        <v>154904</v>
      </c>
      <c r="CD90" s="43">
        <f t="shared" si="89"/>
        <v>67000</v>
      </c>
      <c r="CE90" s="36">
        <f t="shared" si="90"/>
        <v>0</v>
      </c>
      <c r="CF90" s="24">
        <f t="shared" si="91"/>
        <v>0</v>
      </c>
      <c r="CG90" s="24">
        <f t="shared" si="92"/>
        <v>0</v>
      </c>
      <c r="CH90" s="24">
        <f t="shared" si="93"/>
        <v>0</v>
      </c>
      <c r="CI90" s="24">
        <f t="shared" si="94"/>
        <v>0</v>
      </c>
      <c r="CJ90" s="24">
        <f t="shared" si="95"/>
        <v>0</v>
      </c>
      <c r="CK90" s="24">
        <f t="shared" si="96"/>
        <v>0</v>
      </c>
      <c r="CL90" s="24">
        <f t="shared" si="97"/>
        <v>0</v>
      </c>
      <c r="CM90" s="24">
        <f t="shared" si="98"/>
        <v>1</v>
      </c>
      <c r="CN90" s="45">
        <f t="shared" si="99"/>
        <v>543504</v>
      </c>
      <c r="CO90" s="47"/>
    </row>
    <row r="91" spans="1:93" s="48" customFormat="1">
      <c r="A91" s="22">
        <v>81</v>
      </c>
      <c r="B91" s="53" t="s">
        <v>178</v>
      </c>
      <c r="C91" s="24">
        <v>106103</v>
      </c>
      <c r="D91" s="25">
        <v>44559</v>
      </c>
      <c r="E91" s="25">
        <v>44862</v>
      </c>
      <c r="F91" s="26">
        <v>42.8</v>
      </c>
      <c r="G91" s="24" t="s">
        <v>68</v>
      </c>
      <c r="H91" s="24" t="s">
        <v>58</v>
      </c>
      <c r="I91" s="24" t="s">
        <v>74</v>
      </c>
      <c r="J91" s="24" t="s">
        <v>70</v>
      </c>
      <c r="K91" s="27" t="s">
        <v>71</v>
      </c>
      <c r="L91" s="24"/>
      <c r="M91" s="24"/>
      <c r="N91" s="22">
        <v>22</v>
      </c>
      <c r="O91" s="22">
        <v>21</v>
      </c>
      <c r="P91" s="22">
        <v>0</v>
      </c>
      <c r="Q91" s="22">
        <v>0</v>
      </c>
      <c r="R91" s="22">
        <v>0</v>
      </c>
      <c r="S91" s="22">
        <v>1</v>
      </c>
      <c r="T91" s="22">
        <v>0</v>
      </c>
      <c r="U91" s="22">
        <f t="shared" si="50"/>
        <v>0</v>
      </c>
      <c r="V91" s="22">
        <f t="shared" si="51"/>
        <v>21</v>
      </c>
      <c r="W91" s="22">
        <f t="shared" si="52"/>
        <v>20</v>
      </c>
      <c r="X91" s="22">
        <v>7.75</v>
      </c>
      <c r="Y91" s="22">
        <v>0</v>
      </c>
      <c r="Z91" s="28">
        <f t="shared" si="53"/>
        <v>1</v>
      </c>
      <c r="AA91" s="22">
        <f t="shared" si="54"/>
        <v>5</v>
      </c>
      <c r="AB91" s="29">
        <f t="shared" si="55"/>
        <v>0.1</v>
      </c>
      <c r="AC91" s="22">
        <f t="shared" si="56"/>
        <v>0</v>
      </c>
      <c r="AD91" s="28">
        <f t="shared" si="57"/>
        <v>1</v>
      </c>
      <c r="AE91" s="22">
        <f t="shared" si="58"/>
        <v>5</v>
      </c>
      <c r="AF91" s="29">
        <f t="shared" si="59"/>
        <v>0.15</v>
      </c>
      <c r="AG91" s="22">
        <f t="shared" si="60"/>
        <v>9300</v>
      </c>
      <c r="AH91" s="30">
        <v>9335.1666666666661</v>
      </c>
      <c r="AI91" s="31">
        <f t="shared" si="61"/>
        <v>1.0037813620071685</v>
      </c>
      <c r="AJ91" s="22">
        <f t="shared" si="62"/>
        <v>4</v>
      </c>
      <c r="AK91" s="29">
        <f t="shared" si="63"/>
        <v>0.08</v>
      </c>
      <c r="AL91" s="32">
        <v>300</v>
      </c>
      <c r="AM91" s="33">
        <v>288.80491942324005</v>
      </c>
      <c r="AN91" s="32">
        <f t="shared" si="64"/>
        <v>5</v>
      </c>
      <c r="AO91" s="29">
        <f t="shared" si="65"/>
        <v>0.15</v>
      </c>
      <c r="AP91" s="34">
        <v>95</v>
      </c>
      <c r="AQ91" s="34">
        <v>100</v>
      </c>
      <c r="AR91" s="32">
        <f t="shared" si="66"/>
        <v>5</v>
      </c>
      <c r="AS91" s="29">
        <f t="shared" si="67"/>
        <v>0.1</v>
      </c>
      <c r="AT91" s="35">
        <v>0.92</v>
      </c>
      <c r="AU91" s="35">
        <v>0.90625</v>
      </c>
      <c r="AV91" s="32">
        <f t="shared" si="68"/>
        <v>1</v>
      </c>
      <c r="AW91" s="29">
        <f t="shared" si="69"/>
        <v>0.02</v>
      </c>
      <c r="AX91" s="34">
        <v>90</v>
      </c>
      <c r="AY91" s="34">
        <v>100</v>
      </c>
      <c r="AZ91" s="32">
        <f t="shared" si="70"/>
        <v>5</v>
      </c>
      <c r="BA91" s="29">
        <f t="shared" si="71"/>
        <v>0.08</v>
      </c>
      <c r="BB91" s="28">
        <v>0.85</v>
      </c>
      <c r="BC91" s="28">
        <v>0.91304347826086951</v>
      </c>
      <c r="BD91" s="36" t="s">
        <v>72</v>
      </c>
      <c r="BE91" s="32">
        <f t="shared" si="72"/>
        <v>5</v>
      </c>
      <c r="BF91" s="29">
        <f t="shared" si="73"/>
        <v>0.06</v>
      </c>
      <c r="BG91" s="28">
        <v>0.4</v>
      </c>
      <c r="BH91" s="28">
        <v>0.65625</v>
      </c>
      <c r="BI91" s="32">
        <f t="shared" si="74"/>
        <v>5</v>
      </c>
      <c r="BJ91" s="29">
        <f t="shared" si="75"/>
        <v>0.06</v>
      </c>
      <c r="BK91" s="37">
        <v>0.95</v>
      </c>
      <c r="BL91" s="38">
        <v>0.99248120300751874</v>
      </c>
      <c r="BM91" s="32">
        <f t="shared" si="76"/>
        <v>5</v>
      </c>
      <c r="BN91" s="29">
        <f t="shared" si="77"/>
        <v>0.05</v>
      </c>
      <c r="BO91" s="39">
        <f>VLOOKUP(B91,[1]Sheet1!$B$2:$D$214,3,0)</f>
        <v>2</v>
      </c>
      <c r="BP91" s="32">
        <f t="shared" si="78"/>
        <v>5</v>
      </c>
      <c r="BQ91" s="29">
        <f t="shared" si="79"/>
        <v>0.05</v>
      </c>
      <c r="BR91" s="29">
        <f t="shared" si="80"/>
        <v>0.48</v>
      </c>
      <c r="BS91" s="29">
        <f t="shared" si="81"/>
        <v>0.32</v>
      </c>
      <c r="BT91" s="29">
        <f t="shared" si="82"/>
        <v>0.1</v>
      </c>
      <c r="BU91" s="40">
        <f t="shared" si="83"/>
        <v>0.9</v>
      </c>
      <c r="BV91" s="41" t="str">
        <f t="shared" si="84"/>
        <v>TERIMA</v>
      </c>
      <c r="BW91" s="42">
        <f t="shared" si="85"/>
        <v>670000</v>
      </c>
      <c r="BX91" s="43">
        <f t="shared" si="86"/>
        <v>214400</v>
      </c>
      <c r="BY91" s="44"/>
      <c r="BZ91" s="44"/>
      <c r="CA91" s="44"/>
      <c r="CB91" s="43">
        <f t="shared" si="87"/>
        <v>321600</v>
      </c>
      <c r="CC91" s="43">
        <f t="shared" si="88"/>
        <v>214400</v>
      </c>
      <c r="CD91" s="43">
        <f t="shared" si="89"/>
        <v>67000</v>
      </c>
      <c r="CE91" s="36">
        <f t="shared" si="90"/>
        <v>0</v>
      </c>
      <c r="CF91" s="24">
        <f t="shared" si="91"/>
        <v>0</v>
      </c>
      <c r="CG91" s="24">
        <f t="shared" si="92"/>
        <v>0</v>
      </c>
      <c r="CH91" s="24">
        <f t="shared" si="93"/>
        <v>0</v>
      </c>
      <c r="CI91" s="24">
        <f t="shared" si="94"/>
        <v>0</v>
      </c>
      <c r="CJ91" s="24">
        <f t="shared" si="95"/>
        <v>0</v>
      </c>
      <c r="CK91" s="24">
        <f t="shared" si="96"/>
        <v>0</v>
      </c>
      <c r="CL91" s="24">
        <f t="shared" si="97"/>
        <v>1</v>
      </c>
      <c r="CM91" s="24">
        <f t="shared" si="98"/>
        <v>0</v>
      </c>
      <c r="CN91" s="45">
        <f t="shared" si="99"/>
        <v>603000</v>
      </c>
      <c r="CO91" s="47"/>
    </row>
    <row r="92" spans="1:93" s="48" customFormat="1">
      <c r="A92" s="22">
        <v>82</v>
      </c>
      <c r="B92" s="56" t="s">
        <v>179</v>
      </c>
      <c r="C92" s="24">
        <v>160038</v>
      </c>
      <c r="D92" s="25">
        <v>44431</v>
      </c>
      <c r="E92" s="25">
        <v>44734</v>
      </c>
      <c r="F92" s="26">
        <v>27.666666666666668</v>
      </c>
      <c r="G92" s="24" t="s">
        <v>68</v>
      </c>
      <c r="H92" s="24" t="s">
        <v>58</v>
      </c>
      <c r="I92" s="24" t="s">
        <v>93</v>
      </c>
      <c r="J92" s="24" t="s">
        <v>78</v>
      </c>
      <c r="K92" s="27" t="s">
        <v>71</v>
      </c>
      <c r="L92" s="24"/>
      <c r="M92" s="24"/>
      <c r="N92" s="22">
        <v>22</v>
      </c>
      <c r="O92" s="22">
        <v>19</v>
      </c>
      <c r="P92" s="22">
        <v>0</v>
      </c>
      <c r="Q92" s="22">
        <v>0</v>
      </c>
      <c r="R92" s="22">
        <v>0</v>
      </c>
      <c r="S92" s="22">
        <v>0</v>
      </c>
      <c r="T92" s="22">
        <v>0</v>
      </c>
      <c r="U92" s="22">
        <f t="shared" si="50"/>
        <v>0</v>
      </c>
      <c r="V92" s="22">
        <f t="shared" si="51"/>
        <v>19</v>
      </c>
      <c r="W92" s="22">
        <f t="shared" si="52"/>
        <v>19</v>
      </c>
      <c r="X92" s="22">
        <v>7.75</v>
      </c>
      <c r="Y92" s="22">
        <v>0</v>
      </c>
      <c r="Z92" s="28">
        <f t="shared" si="53"/>
        <v>1</v>
      </c>
      <c r="AA92" s="22">
        <f t="shared" si="54"/>
        <v>5</v>
      </c>
      <c r="AB92" s="29">
        <f t="shared" si="55"/>
        <v>0.1</v>
      </c>
      <c r="AC92" s="22">
        <f t="shared" si="56"/>
        <v>0</v>
      </c>
      <c r="AD92" s="28">
        <f t="shared" si="57"/>
        <v>1</v>
      </c>
      <c r="AE92" s="22">
        <f t="shared" si="58"/>
        <v>5</v>
      </c>
      <c r="AF92" s="29">
        <f t="shared" si="59"/>
        <v>0.15</v>
      </c>
      <c r="AG92" s="22">
        <f t="shared" si="60"/>
        <v>8835</v>
      </c>
      <c r="AH92" s="30">
        <v>8842.7833333333328</v>
      </c>
      <c r="AI92" s="31">
        <f t="shared" si="61"/>
        <v>1.0008809658554989</v>
      </c>
      <c r="AJ92" s="22">
        <f t="shared" si="62"/>
        <v>4</v>
      </c>
      <c r="AK92" s="29">
        <f t="shared" si="63"/>
        <v>0.08</v>
      </c>
      <c r="AL92" s="32">
        <v>300</v>
      </c>
      <c r="AM92" s="33">
        <v>281.93577981651379</v>
      </c>
      <c r="AN92" s="32">
        <f t="shared" si="64"/>
        <v>5</v>
      </c>
      <c r="AO92" s="29">
        <f t="shared" si="65"/>
        <v>0.15</v>
      </c>
      <c r="AP92" s="34">
        <v>95</v>
      </c>
      <c r="AQ92" s="34">
        <v>95</v>
      </c>
      <c r="AR92" s="32">
        <f t="shared" si="66"/>
        <v>3</v>
      </c>
      <c r="AS92" s="29">
        <f t="shared" si="67"/>
        <v>6.0000000000000012E-2</v>
      </c>
      <c r="AT92" s="35">
        <v>0.92</v>
      </c>
      <c r="AU92" s="35">
        <v>0.98139534883720925</v>
      </c>
      <c r="AV92" s="32">
        <f t="shared" si="68"/>
        <v>5</v>
      </c>
      <c r="AW92" s="29">
        <f t="shared" si="69"/>
        <v>0.1</v>
      </c>
      <c r="AX92" s="34">
        <v>90</v>
      </c>
      <c r="AY92" s="34">
        <v>100</v>
      </c>
      <c r="AZ92" s="32">
        <f t="shared" si="70"/>
        <v>5</v>
      </c>
      <c r="BA92" s="29">
        <f t="shared" si="71"/>
        <v>0.08</v>
      </c>
      <c r="BB92" s="28">
        <v>0.85</v>
      </c>
      <c r="BC92" s="28">
        <v>0.95238095238095233</v>
      </c>
      <c r="BD92" s="36" t="s">
        <v>72</v>
      </c>
      <c r="BE92" s="32">
        <f t="shared" si="72"/>
        <v>5</v>
      </c>
      <c r="BF92" s="29">
        <f t="shared" si="73"/>
        <v>0.06</v>
      </c>
      <c r="BG92" s="28">
        <v>0.4</v>
      </c>
      <c r="BH92" s="28">
        <v>0.86046511627906974</v>
      </c>
      <c r="BI92" s="32">
        <f t="shared" si="74"/>
        <v>5</v>
      </c>
      <c r="BJ92" s="29">
        <f t="shared" si="75"/>
        <v>0.06</v>
      </c>
      <c r="BK92" s="37">
        <v>0.95</v>
      </c>
      <c r="BL92" s="38">
        <v>0.98931000971817296</v>
      </c>
      <c r="BM92" s="32">
        <f t="shared" si="76"/>
        <v>5</v>
      </c>
      <c r="BN92" s="29">
        <f t="shared" si="77"/>
        <v>0.05</v>
      </c>
      <c r="BO92" s="39">
        <f>VLOOKUP(B92,[1]Sheet1!$B$2:$D$214,3,0)</f>
        <v>2</v>
      </c>
      <c r="BP92" s="32">
        <f t="shared" si="78"/>
        <v>5</v>
      </c>
      <c r="BQ92" s="29">
        <f t="shared" si="79"/>
        <v>0.05</v>
      </c>
      <c r="BR92" s="29">
        <f t="shared" si="80"/>
        <v>0.48</v>
      </c>
      <c r="BS92" s="29">
        <f t="shared" si="81"/>
        <v>0.36</v>
      </c>
      <c r="BT92" s="29">
        <f t="shared" si="82"/>
        <v>0.1</v>
      </c>
      <c r="BU92" s="40">
        <f t="shared" si="83"/>
        <v>0.94</v>
      </c>
      <c r="BV92" s="41" t="str">
        <f t="shared" si="84"/>
        <v>TERIMA</v>
      </c>
      <c r="BW92" s="42">
        <f t="shared" si="85"/>
        <v>670000</v>
      </c>
      <c r="BX92" s="43">
        <f t="shared" si="86"/>
        <v>241200</v>
      </c>
      <c r="BY92" s="44"/>
      <c r="BZ92" s="44"/>
      <c r="CA92" s="44"/>
      <c r="CB92" s="43">
        <f t="shared" si="87"/>
        <v>321600</v>
      </c>
      <c r="CC92" s="43">
        <f t="shared" si="88"/>
        <v>241200</v>
      </c>
      <c r="CD92" s="43">
        <f t="shared" si="89"/>
        <v>67000</v>
      </c>
      <c r="CE92" s="36">
        <f t="shared" si="90"/>
        <v>0</v>
      </c>
      <c r="CF92" s="24">
        <f t="shared" si="91"/>
        <v>0</v>
      </c>
      <c r="CG92" s="24">
        <f t="shared" si="92"/>
        <v>0</v>
      </c>
      <c r="CH92" s="24">
        <f t="shared" si="93"/>
        <v>0</v>
      </c>
      <c r="CI92" s="24">
        <f t="shared" si="94"/>
        <v>0</v>
      </c>
      <c r="CJ92" s="24">
        <f t="shared" si="95"/>
        <v>0</v>
      </c>
      <c r="CK92" s="24">
        <f t="shared" si="96"/>
        <v>0</v>
      </c>
      <c r="CL92" s="24">
        <f t="shared" si="97"/>
        <v>1</v>
      </c>
      <c r="CM92" s="24">
        <f t="shared" si="98"/>
        <v>0</v>
      </c>
      <c r="CN92" s="45">
        <f t="shared" si="99"/>
        <v>629800</v>
      </c>
      <c r="CO92" s="47"/>
    </row>
    <row r="93" spans="1:93" s="48" customFormat="1">
      <c r="A93" s="22">
        <v>83</v>
      </c>
      <c r="B93" s="53" t="s">
        <v>180</v>
      </c>
      <c r="C93" s="24">
        <v>150494</v>
      </c>
      <c r="D93" s="25">
        <v>44496</v>
      </c>
      <c r="E93" s="25">
        <v>44799</v>
      </c>
      <c r="F93" s="26">
        <v>39.700000000000003</v>
      </c>
      <c r="G93" s="24" t="s">
        <v>68</v>
      </c>
      <c r="H93" s="24" t="s">
        <v>59</v>
      </c>
      <c r="I93" s="24" t="s">
        <v>89</v>
      </c>
      <c r="J93" s="24" t="s">
        <v>78</v>
      </c>
      <c r="K93" s="27" t="s">
        <v>71</v>
      </c>
      <c r="L93" s="24"/>
      <c r="M93" s="24"/>
      <c r="N93" s="22">
        <v>22</v>
      </c>
      <c r="O93" s="22">
        <v>19</v>
      </c>
      <c r="P93" s="22">
        <v>2</v>
      </c>
      <c r="Q93" s="22">
        <v>0</v>
      </c>
      <c r="R93" s="22">
        <v>0</v>
      </c>
      <c r="S93" s="22">
        <v>0</v>
      </c>
      <c r="T93" s="22">
        <v>0</v>
      </c>
      <c r="U93" s="22">
        <f t="shared" si="50"/>
        <v>2</v>
      </c>
      <c r="V93" s="22">
        <f t="shared" si="51"/>
        <v>17</v>
      </c>
      <c r="W93" s="22">
        <f t="shared" si="52"/>
        <v>19</v>
      </c>
      <c r="X93" s="22">
        <v>7.75</v>
      </c>
      <c r="Y93" s="22">
        <v>0</v>
      </c>
      <c r="Z93" s="28">
        <f t="shared" si="53"/>
        <v>1</v>
      </c>
      <c r="AA93" s="22">
        <f t="shared" si="54"/>
        <v>5</v>
      </c>
      <c r="AB93" s="29">
        <f t="shared" si="55"/>
        <v>0.1</v>
      </c>
      <c r="AC93" s="22">
        <f t="shared" si="56"/>
        <v>2</v>
      </c>
      <c r="AD93" s="28">
        <f t="shared" si="57"/>
        <v>0.88235294117647056</v>
      </c>
      <c r="AE93" s="22">
        <f t="shared" si="58"/>
        <v>0</v>
      </c>
      <c r="AF93" s="29">
        <f t="shared" si="59"/>
        <v>0</v>
      </c>
      <c r="AG93" s="22">
        <f t="shared" si="60"/>
        <v>8835</v>
      </c>
      <c r="AH93" s="30">
        <v>8144.1333333333332</v>
      </c>
      <c r="AI93" s="31">
        <f t="shared" si="61"/>
        <v>0.9218034333144689</v>
      </c>
      <c r="AJ93" s="22">
        <f t="shared" si="62"/>
        <v>2</v>
      </c>
      <c r="AK93" s="29">
        <f t="shared" si="63"/>
        <v>0.04</v>
      </c>
      <c r="AL93" s="32">
        <v>300</v>
      </c>
      <c r="AM93" s="33">
        <v>290.83993115318418</v>
      </c>
      <c r="AN93" s="32">
        <f t="shared" si="64"/>
        <v>5</v>
      </c>
      <c r="AO93" s="29">
        <f t="shared" si="65"/>
        <v>0.15</v>
      </c>
      <c r="AP93" s="34">
        <v>95</v>
      </c>
      <c r="AQ93" s="34">
        <v>100</v>
      </c>
      <c r="AR93" s="32">
        <f t="shared" si="66"/>
        <v>5</v>
      </c>
      <c r="AS93" s="29">
        <f t="shared" si="67"/>
        <v>0.1</v>
      </c>
      <c r="AT93" s="35">
        <v>0.92</v>
      </c>
      <c r="AU93" s="35">
        <v>0.95471698113207548</v>
      </c>
      <c r="AV93" s="32">
        <f t="shared" si="68"/>
        <v>5</v>
      </c>
      <c r="AW93" s="29">
        <f t="shared" si="69"/>
        <v>0.1</v>
      </c>
      <c r="AX93" s="34">
        <v>90</v>
      </c>
      <c r="AY93" s="34">
        <v>100</v>
      </c>
      <c r="AZ93" s="32">
        <f t="shared" si="70"/>
        <v>5</v>
      </c>
      <c r="BA93" s="29">
        <f t="shared" si="71"/>
        <v>0.08</v>
      </c>
      <c r="BB93" s="28">
        <v>0.85</v>
      </c>
      <c r="BC93" s="28">
        <v>0.84615384615384615</v>
      </c>
      <c r="BD93" s="36" t="s">
        <v>72</v>
      </c>
      <c r="BE93" s="32">
        <f t="shared" si="72"/>
        <v>1</v>
      </c>
      <c r="BF93" s="29">
        <f t="shared" si="73"/>
        <v>1.2E-2</v>
      </c>
      <c r="BG93" s="28">
        <v>0.4</v>
      </c>
      <c r="BH93" s="28">
        <v>0.660377358490566</v>
      </c>
      <c r="BI93" s="32">
        <f t="shared" si="74"/>
        <v>5</v>
      </c>
      <c r="BJ93" s="29">
        <f t="shared" si="75"/>
        <v>0.06</v>
      </c>
      <c r="BK93" s="37">
        <v>0.95</v>
      </c>
      <c r="BL93" s="38">
        <v>0.99095840867992768</v>
      </c>
      <c r="BM93" s="32">
        <f t="shared" si="76"/>
        <v>5</v>
      </c>
      <c r="BN93" s="29">
        <f t="shared" si="77"/>
        <v>0.05</v>
      </c>
      <c r="BO93" s="39">
        <f>VLOOKUP(B93,[1]Sheet1!$B$2:$D$214,3,0)</f>
        <v>2</v>
      </c>
      <c r="BP93" s="32">
        <f t="shared" si="78"/>
        <v>5</v>
      </c>
      <c r="BQ93" s="29">
        <f t="shared" si="79"/>
        <v>0.05</v>
      </c>
      <c r="BR93" s="29">
        <f t="shared" si="80"/>
        <v>0.29000000000000004</v>
      </c>
      <c r="BS93" s="29">
        <f t="shared" si="81"/>
        <v>0.35199999999999998</v>
      </c>
      <c r="BT93" s="29">
        <f t="shared" si="82"/>
        <v>0.1</v>
      </c>
      <c r="BU93" s="40">
        <f t="shared" si="83"/>
        <v>0.74199999999999999</v>
      </c>
      <c r="BV93" s="41" t="str">
        <f t="shared" si="84"/>
        <v>TERIMA</v>
      </c>
      <c r="BW93" s="42">
        <f t="shared" si="85"/>
        <v>670000</v>
      </c>
      <c r="BX93" s="43">
        <f t="shared" si="86"/>
        <v>235840</v>
      </c>
      <c r="BY93" s="44"/>
      <c r="BZ93" s="44"/>
      <c r="CA93" s="44"/>
      <c r="CB93" s="43">
        <f t="shared" si="87"/>
        <v>194300.00000000003</v>
      </c>
      <c r="CC93" s="43">
        <f t="shared" si="88"/>
        <v>235840</v>
      </c>
      <c r="CD93" s="43">
        <f t="shared" si="89"/>
        <v>67000</v>
      </c>
      <c r="CE93" s="36">
        <f t="shared" si="90"/>
        <v>0</v>
      </c>
      <c r="CF93" s="24">
        <f t="shared" si="91"/>
        <v>0</v>
      </c>
      <c r="CG93" s="24">
        <f t="shared" si="92"/>
        <v>0</v>
      </c>
      <c r="CH93" s="24">
        <f t="shared" si="93"/>
        <v>0</v>
      </c>
      <c r="CI93" s="24">
        <f t="shared" si="94"/>
        <v>0</v>
      </c>
      <c r="CJ93" s="24">
        <f t="shared" si="95"/>
        <v>0</v>
      </c>
      <c r="CK93" s="24">
        <f t="shared" si="96"/>
        <v>0</v>
      </c>
      <c r="CL93" s="24">
        <f t="shared" si="97"/>
        <v>0</v>
      </c>
      <c r="CM93" s="24">
        <f t="shared" si="98"/>
        <v>1</v>
      </c>
      <c r="CN93" s="45">
        <f t="shared" si="99"/>
        <v>497140</v>
      </c>
      <c r="CO93" s="47"/>
    </row>
    <row r="94" spans="1:93" s="48" customFormat="1">
      <c r="A94" s="22">
        <v>84</v>
      </c>
      <c r="B94" s="54" t="s">
        <v>181</v>
      </c>
      <c r="C94" s="24">
        <v>78446</v>
      </c>
      <c r="D94" s="25">
        <v>44374</v>
      </c>
      <c r="E94" s="25">
        <v>44677</v>
      </c>
      <c r="F94" s="26">
        <v>56.266666666666666</v>
      </c>
      <c r="G94" s="24" t="s">
        <v>68</v>
      </c>
      <c r="H94" s="24" t="s">
        <v>59</v>
      </c>
      <c r="I94" s="24" t="s">
        <v>112</v>
      </c>
      <c r="J94" s="24" t="s">
        <v>70</v>
      </c>
      <c r="K94" s="27" t="s">
        <v>71</v>
      </c>
      <c r="L94" s="24"/>
      <c r="M94" s="24"/>
      <c r="N94" s="22">
        <v>22</v>
      </c>
      <c r="O94" s="22">
        <v>21</v>
      </c>
      <c r="P94" s="22">
        <v>2</v>
      </c>
      <c r="Q94" s="22">
        <v>0</v>
      </c>
      <c r="R94" s="22">
        <v>0</v>
      </c>
      <c r="S94" s="22">
        <v>2</v>
      </c>
      <c r="T94" s="22">
        <v>0</v>
      </c>
      <c r="U94" s="22">
        <f t="shared" si="50"/>
        <v>2</v>
      </c>
      <c r="V94" s="22">
        <f t="shared" si="51"/>
        <v>19</v>
      </c>
      <c r="W94" s="22">
        <f t="shared" si="52"/>
        <v>19</v>
      </c>
      <c r="X94" s="22">
        <v>7.75</v>
      </c>
      <c r="Y94" s="22">
        <v>0</v>
      </c>
      <c r="Z94" s="28">
        <f t="shared" si="53"/>
        <v>1</v>
      </c>
      <c r="AA94" s="22">
        <f t="shared" si="54"/>
        <v>5</v>
      </c>
      <c r="AB94" s="29">
        <f t="shared" si="55"/>
        <v>0.1</v>
      </c>
      <c r="AC94" s="22">
        <f t="shared" si="56"/>
        <v>2</v>
      </c>
      <c r="AD94" s="28">
        <f t="shared" si="57"/>
        <v>0.89473684210526316</v>
      </c>
      <c r="AE94" s="22">
        <f t="shared" si="58"/>
        <v>0</v>
      </c>
      <c r="AF94" s="29">
        <f t="shared" si="59"/>
        <v>0</v>
      </c>
      <c r="AG94" s="22">
        <f t="shared" si="60"/>
        <v>8835</v>
      </c>
      <c r="AH94" s="30">
        <v>8197.6333333333332</v>
      </c>
      <c r="AI94" s="31">
        <f t="shared" si="61"/>
        <v>0.92785889454819848</v>
      </c>
      <c r="AJ94" s="22">
        <f t="shared" si="62"/>
        <v>2</v>
      </c>
      <c r="AK94" s="29">
        <f t="shared" si="63"/>
        <v>0.04</v>
      </c>
      <c r="AL94" s="32">
        <v>300</v>
      </c>
      <c r="AM94" s="33">
        <v>281.57819905213267</v>
      </c>
      <c r="AN94" s="32">
        <f t="shared" si="64"/>
        <v>5</v>
      </c>
      <c r="AO94" s="29">
        <f t="shared" si="65"/>
        <v>0.15</v>
      </c>
      <c r="AP94" s="34">
        <v>95</v>
      </c>
      <c r="AQ94" s="34">
        <v>100</v>
      </c>
      <c r="AR94" s="32">
        <f t="shared" si="66"/>
        <v>5</v>
      </c>
      <c r="AS94" s="29">
        <f t="shared" si="67"/>
        <v>0.1</v>
      </c>
      <c r="AT94" s="35">
        <v>0.92</v>
      </c>
      <c r="AU94" s="35">
        <v>0.93599999999999994</v>
      </c>
      <c r="AV94" s="32">
        <f t="shared" si="68"/>
        <v>5</v>
      </c>
      <c r="AW94" s="29">
        <f t="shared" si="69"/>
        <v>0.1</v>
      </c>
      <c r="AX94" s="34">
        <v>90</v>
      </c>
      <c r="AY94" s="34">
        <v>100</v>
      </c>
      <c r="AZ94" s="32">
        <f t="shared" si="70"/>
        <v>5</v>
      </c>
      <c r="BA94" s="29">
        <f t="shared" si="71"/>
        <v>0.08</v>
      </c>
      <c r="BB94" s="28">
        <v>0.85</v>
      </c>
      <c r="BC94" s="28">
        <v>0.86956521739130432</v>
      </c>
      <c r="BD94" s="36" t="s">
        <v>72</v>
      </c>
      <c r="BE94" s="32">
        <f t="shared" si="72"/>
        <v>5</v>
      </c>
      <c r="BF94" s="29">
        <f t="shared" si="73"/>
        <v>0.06</v>
      </c>
      <c r="BG94" s="28">
        <v>0.4</v>
      </c>
      <c r="BH94" s="28">
        <v>0.64</v>
      </c>
      <c r="BI94" s="32">
        <f t="shared" si="74"/>
        <v>5</v>
      </c>
      <c r="BJ94" s="29">
        <f t="shared" si="75"/>
        <v>0.06</v>
      </c>
      <c r="BK94" s="37">
        <v>0.95</v>
      </c>
      <c r="BL94" s="38">
        <v>0.98888888888888893</v>
      </c>
      <c r="BM94" s="32">
        <f t="shared" si="76"/>
        <v>5</v>
      </c>
      <c r="BN94" s="29">
        <f t="shared" si="77"/>
        <v>0.05</v>
      </c>
      <c r="BO94" s="39">
        <f>VLOOKUP(B94,[1]Sheet1!$B$2:$D$214,3,0)</f>
        <v>2</v>
      </c>
      <c r="BP94" s="32">
        <f t="shared" si="78"/>
        <v>5</v>
      </c>
      <c r="BQ94" s="29">
        <f t="shared" si="79"/>
        <v>0.05</v>
      </c>
      <c r="BR94" s="29">
        <f t="shared" si="80"/>
        <v>0.29000000000000004</v>
      </c>
      <c r="BS94" s="29">
        <f t="shared" si="81"/>
        <v>0.4</v>
      </c>
      <c r="BT94" s="29">
        <f t="shared" si="82"/>
        <v>0.1</v>
      </c>
      <c r="BU94" s="40">
        <f t="shared" si="83"/>
        <v>0.79</v>
      </c>
      <c r="BV94" s="41" t="str">
        <f t="shared" si="84"/>
        <v>TERIMA</v>
      </c>
      <c r="BW94" s="42">
        <f t="shared" si="85"/>
        <v>670000</v>
      </c>
      <c r="BX94" s="43">
        <f t="shared" si="86"/>
        <v>268000</v>
      </c>
      <c r="BY94" s="44"/>
      <c r="BZ94" s="44"/>
      <c r="CA94" s="44"/>
      <c r="CB94" s="43">
        <f t="shared" si="87"/>
        <v>194300.00000000003</v>
      </c>
      <c r="CC94" s="43">
        <f t="shared" si="88"/>
        <v>268000</v>
      </c>
      <c r="CD94" s="43">
        <f t="shared" si="89"/>
        <v>67000</v>
      </c>
      <c r="CE94" s="36">
        <f t="shared" si="90"/>
        <v>0</v>
      </c>
      <c r="CF94" s="24">
        <f t="shared" si="91"/>
        <v>0</v>
      </c>
      <c r="CG94" s="24">
        <f t="shared" si="92"/>
        <v>0</v>
      </c>
      <c r="CH94" s="24">
        <f t="shared" si="93"/>
        <v>0</v>
      </c>
      <c r="CI94" s="24">
        <f t="shared" si="94"/>
        <v>0</v>
      </c>
      <c r="CJ94" s="24">
        <f t="shared" si="95"/>
        <v>0</v>
      </c>
      <c r="CK94" s="24">
        <f t="shared" si="96"/>
        <v>0</v>
      </c>
      <c r="CL94" s="24">
        <f t="shared" si="97"/>
        <v>0</v>
      </c>
      <c r="CM94" s="24">
        <f t="shared" si="98"/>
        <v>1</v>
      </c>
      <c r="CN94" s="45">
        <f t="shared" si="99"/>
        <v>529300</v>
      </c>
      <c r="CO94" s="47"/>
    </row>
    <row r="95" spans="1:93" s="48" customFormat="1">
      <c r="A95" s="22">
        <v>85</v>
      </c>
      <c r="B95" s="54" t="s">
        <v>182</v>
      </c>
      <c r="C95" s="24">
        <v>156656</v>
      </c>
      <c r="D95" s="25">
        <v>44499</v>
      </c>
      <c r="E95" s="25">
        <v>44802</v>
      </c>
      <c r="F95" s="26">
        <v>31.766666666666666</v>
      </c>
      <c r="G95" s="24" t="s">
        <v>68</v>
      </c>
      <c r="H95" s="24" t="s">
        <v>59</v>
      </c>
      <c r="I95" s="24" t="s">
        <v>89</v>
      </c>
      <c r="J95" s="24" t="s">
        <v>78</v>
      </c>
      <c r="K95" s="27" t="s">
        <v>71</v>
      </c>
      <c r="L95" s="24"/>
      <c r="M95" s="24"/>
      <c r="N95" s="22">
        <v>22</v>
      </c>
      <c r="O95" s="22">
        <v>21</v>
      </c>
      <c r="P95" s="22">
        <v>0</v>
      </c>
      <c r="Q95" s="22">
        <v>0</v>
      </c>
      <c r="R95" s="22">
        <v>0</v>
      </c>
      <c r="S95" s="22">
        <v>1</v>
      </c>
      <c r="T95" s="22">
        <v>0</v>
      </c>
      <c r="U95" s="22">
        <f t="shared" si="50"/>
        <v>0</v>
      </c>
      <c r="V95" s="22">
        <f t="shared" si="51"/>
        <v>21</v>
      </c>
      <c r="W95" s="22">
        <f t="shared" si="52"/>
        <v>20</v>
      </c>
      <c r="X95" s="22">
        <v>7.75</v>
      </c>
      <c r="Y95" s="22">
        <v>0</v>
      </c>
      <c r="Z95" s="28">
        <f t="shared" si="53"/>
        <v>1</v>
      </c>
      <c r="AA95" s="22">
        <f t="shared" si="54"/>
        <v>5</v>
      </c>
      <c r="AB95" s="29">
        <f t="shared" si="55"/>
        <v>0.1</v>
      </c>
      <c r="AC95" s="22">
        <f t="shared" si="56"/>
        <v>0</v>
      </c>
      <c r="AD95" s="28">
        <f t="shared" si="57"/>
        <v>1</v>
      </c>
      <c r="AE95" s="22">
        <f t="shared" si="58"/>
        <v>5</v>
      </c>
      <c r="AF95" s="29">
        <f t="shared" si="59"/>
        <v>0.15</v>
      </c>
      <c r="AG95" s="22">
        <f t="shared" si="60"/>
        <v>9300</v>
      </c>
      <c r="AH95" s="30">
        <v>10042.416666666666</v>
      </c>
      <c r="AI95" s="31">
        <f t="shared" si="61"/>
        <v>1.0798297491039426</v>
      </c>
      <c r="AJ95" s="22">
        <f t="shared" si="62"/>
        <v>5</v>
      </c>
      <c r="AK95" s="29">
        <f t="shared" si="63"/>
        <v>0.1</v>
      </c>
      <c r="AL95" s="32">
        <v>300</v>
      </c>
      <c r="AM95" s="33">
        <v>285.7246790299572</v>
      </c>
      <c r="AN95" s="32">
        <f t="shared" si="64"/>
        <v>5</v>
      </c>
      <c r="AO95" s="29">
        <f t="shared" si="65"/>
        <v>0.15</v>
      </c>
      <c r="AP95" s="34">
        <v>95</v>
      </c>
      <c r="AQ95" s="34">
        <v>97.777777777777771</v>
      </c>
      <c r="AR95" s="32">
        <f t="shared" si="66"/>
        <v>5</v>
      </c>
      <c r="AS95" s="29">
        <f t="shared" si="67"/>
        <v>0.1</v>
      </c>
      <c r="AT95" s="35">
        <v>0.92</v>
      </c>
      <c r="AU95" s="35">
        <v>0.92558139534883721</v>
      </c>
      <c r="AV95" s="32">
        <f t="shared" si="68"/>
        <v>5</v>
      </c>
      <c r="AW95" s="29">
        <f t="shared" si="69"/>
        <v>0.1</v>
      </c>
      <c r="AX95" s="34">
        <v>90</v>
      </c>
      <c r="AY95" s="34">
        <v>100</v>
      </c>
      <c r="AZ95" s="32">
        <f t="shared" si="70"/>
        <v>5</v>
      </c>
      <c r="BA95" s="29">
        <f t="shared" si="71"/>
        <v>0.08</v>
      </c>
      <c r="BB95" s="28">
        <v>0.85</v>
      </c>
      <c r="BC95" s="28">
        <v>0.80487804878048785</v>
      </c>
      <c r="BD95" s="36" t="s">
        <v>72</v>
      </c>
      <c r="BE95" s="32">
        <f t="shared" si="72"/>
        <v>1</v>
      </c>
      <c r="BF95" s="29">
        <f t="shared" si="73"/>
        <v>1.2E-2</v>
      </c>
      <c r="BG95" s="28">
        <v>0.4</v>
      </c>
      <c r="BH95" s="28">
        <v>0.60465116279069764</v>
      </c>
      <c r="BI95" s="32">
        <f t="shared" si="74"/>
        <v>5</v>
      </c>
      <c r="BJ95" s="29">
        <f t="shared" si="75"/>
        <v>0.06</v>
      </c>
      <c r="BK95" s="37">
        <v>0.95</v>
      </c>
      <c r="BL95" s="38">
        <v>0.99441786283891542</v>
      </c>
      <c r="BM95" s="32">
        <f t="shared" si="76"/>
        <v>5</v>
      </c>
      <c r="BN95" s="29">
        <f t="shared" si="77"/>
        <v>0.05</v>
      </c>
      <c r="BO95" s="39">
        <f>VLOOKUP(B95,[1]Sheet1!$B$2:$D$214,3,0)</f>
        <v>2</v>
      </c>
      <c r="BP95" s="32">
        <f t="shared" si="78"/>
        <v>5</v>
      </c>
      <c r="BQ95" s="29">
        <f t="shared" si="79"/>
        <v>0.05</v>
      </c>
      <c r="BR95" s="29">
        <f t="shared" si="80"/>
        <v>0.5</v>
      </c>
      <c r="BS95" s="29">
        <f t="shared" si="81"/>
        <v>0.35199999999999998</v>
      </c>
      <c r="BT95" s="29">
        <f t="shared" si="82"/>
        <v>0.1</v>
      </c>
      <c r="BU95" s="40">
        <f t="shared" si="83"/>
        <v>0.95199999999999996</v>
      </c>
      <c r="BV95" s="41" t="str">
        <f t="shared" si="84"/>
        <v>TERIMA</v>
      </c>
      <c r="BW95" s="42">
        <f t="shared" si="85"/>
        <v>670000</v>
      </c>
      <c r="BX95" s="43">
        <f t="shared" si="86"/>
        <v>235840</v>
      </c>
      <c r="BY95" s="44"/>
      <c r="BZ95" s="44"/>
      <c r="CA95" s="44"/>
      <c r="CB95" s="43">
        <f t="shared" si="87"/>
        <v>335000</v>
      </c>
      <c r="CC95" s="43">
        <f t="shared" si="88"/>
        <v>235840</v>
      </c>
      <c r="CD95" s="43">
        <f t="shared" si="89"/>
        <v>67000</v>
      </c>
      <c r="CE95" s="36">
        <f t="shared" si="90"/>
        <v>0</v>
      </c>
      <c r="CF95" s="24">
        <f t="shared" si="91"/>
        <v>0</v>
      </c>
      <c r="CG95" s="24">
        <f t="shared" si="92"/>
        <v>0</v>
      </c>
      <c r="CH95" s="24">
        <f t="shared" si="93"/>
        <v>0</v>
      </c>
      <c r="CI95" s="24">
        <f t="shared" si="94"/>
        <v>0</v>
      </c>
      <c r="CJ95" s="24">
        <f t="shared" si="95"/>
        <v>0</v>
      </c>
      <c r="CK95" s="24">
        <f t="shared" si="96"/>
        <v>0</v>
      </c>
      <c r="CL95" s="24">
        <f t="shared" si="97"/>
        <v>0</v>
      </c>
      <c r="CM95" s="24">
        <f t="shared" si="98"/>
        <v>1</v>
      </c>
      <c r="CN95" s="45">
        <f t="shared" si="99"/>
        <v>637840</v>
      </c>
      <c r="CO95" s="47"/>
    </row>
    <row r="96" spans="1:93" s="48" customFormat="1">
      <c r="A96" s="22">
        <v>86</v>
      </c>
      <c r="B96" s="56" t="s">
        <v>183</v>
      </c>
      <c r="C96" s="24">
        <v>155926</v>
      </c>
      <c r="D96" s="25">
        <v>44388</v>
      </c>
      <c r="E96" s="25">
        <v>44752</v>
      </c>
      <c r="F96" s="26">
        <v>34.133333333333333</v>
      </c>
      <c r="G96" s="24" t="s">
        <v>68</v>
      </c>
      <c r="H96" s="24" t="s">
        <v>59</v>
      </c>
      <c r="I96" s="24" t="s">
        <v>77</v>
      </c>
      <c r="J96" s="24" t="s">
        <v>78</v>
      </c>
      <c r="K96" s="27" t="s">
        <v>71</v>
      </c>
      <c r="L96" s="24"/>
      <c r="M96" s="24"/>
      <c r="N96" s="22">
        <v>22</v>
      </c>
      <c r="O96" s="22">
        <v>19</v>
      </c>
      <c r="P96" s="22">
        <v>0</v>
      </c>
      <c r="Q96" s="22">
        <v>0</v>
      </c>
      <c r="R96" s="22">
        <v>0</v>
      </c>
      <c r="S96" s="22">
        <v>0</v>
      </c>
      <c r="T96" s="22">
        <v>0</v>
      </c>
      <c r="U96" s="22">
        <f t="shared" si="50"/>
        <v>0</v>
      </c>
      <c r="V96" s="22">
        <f t="shared" si="51"/>
        <v>19</v>
      </c>
      <c r="W96" s="22">
        <f t="shared" si="52"/>
        <v>19</v>
      </c>
      <c r="X96" s="22">
        <v>7.75</v>
      </c>
      <c r="Y96" s="22">
        <v>0</v>
      </c>
      <c r="Z96" s="28">
        <f t="shared" si="53"/>
        <v>1</v>
      </c>
      <c r="AA96" s="22">
        <f t="shared" si="54"/>
        <v>5</v>
      </c>
      <c r="AB96" s="29">
        <f t="shared" si="55"/>
        <v>0.1</v>
      </c>
      <c r="AC96" s="22">
        <f t="shared" si="56"/>
        <v>0</v>
      </c>
      <c r="AD96" s="28">
        <f t="shared" si="57"/>
        <v>1</v>
      </c>
      <c r="AE96" s="22">
        <f t="shared" si="58"/>
        <v>5</v>
      </c>
      <c r="AF96" s="29">
        <f t="shared" si="59"/>
        <v>0.15</v>
      </c>
      <c r="AG96" s="22">
        <f t="shared" si="60"/>
        <v>8835</v>
      </c>
      <c r="AH96" s="30">
        <v>9070.2333333333336</v>
      </c>
      <c r="AI96" s="31">
        <f t="shared" si="61"/>
        <v>1.0266251650631957</v>
      </c>
      <c r="AJ96" s="22">
        <f t="shared" si="62"/>
        <v>4</v>
      </c>
      <c r="AK96" s="29">
        <f t="shared" si="63"/>
        <v>0.08</v>
      </c>
      <c r="AL96" s="32">
        <v>300</v>
      </c>
      <c r="AM96" s="33">
        <v>293.67127272727271</v>
      </c>
      <c r="AN96" s="32">
        <f t="shared" si="64"/>
        <v>5</v>
      </c>
      <c r="AO96" s="29">
        <f t="shared" si="65"/>
        <v>0.15</v>
      </c>
      <c r="AP96" s="34">
        <v>95</v>
      </c>
      <c r="AQ96" s="34">
        <v>100</v>
      </c>
      <c r="AR96" s="32">
        <f t="shared" si="66"/>
        <v>5</v>
      </c>
      <c r="AS96" s="29">
        <f t="shared" si="67"/>
        <v>0.1</v>
      </c>
      <c r="AT96" s="35">
        <v>0.92</v>
      </c>
      <c r="AU96" s="35">
        <v>0.95</v>
      </c>
      <c r="AV96" s="32">
        <f t="shared" si="68"/>
        <v>5</v>
      </c>
      <c r="AW96" s="29">
        <f t="shared" si="69"/>
        <v>0.1</v>
      </c>
      <c r="AX96" s="34">
        <v>90</v>
      </c>
      <c r="AY96" s="34">
        <v>100</v>
      </c>
      <c r="AZ96" s="32">
        <f t="shared" si="70"/>
        <v>5</v>
      </c>
      <c r="BA96" s="29">
        <f t="shared" si="71"/>
        <v>0.08</v>
      </c>
      <c r="BB96" s="28">
        <v>0.85</v>
      </c>
      <c r="BC96" s="28">
        <v>0.89830508474576276</v>
      </c>
      <c r="BD96" s="36" t="s">
        <v>72</v>
      </c>
      <c r="BE96" s="32">
        <f t="shared" si="72"/>
        <v>5</v>
      </c>
      <c r="BF96" s="29">
        <f t="shared" si="73"/>
        <v>0.06</v>
      </c>
      <c r="BG96" s="28">
        <v>0.4</v>
      </c>
      <c r="BH96" s="28">
        <v>0.59375</v>
      </c>
      <c r="BI96" s="32">
        <f t="shared" si="74"/>
        <v>5</v>
      </c>
      <c r="BJ96" s="29">
        <f t="shared" si="75"/>
        <v>0.06</v>
      </c>
      <c r="BK96" s="37">
        <v>0.95</v>
      </c>
      <c r="BL96" s="38">
        <v>0.99178307313064917</v>
      </c>
      <c r="BM96" s="32">
        <f t="shared" si="76"/>
        <v>5</v>
      </c>
      <c r="BN96" s="29">
        <f t="shared" si="77"/>
        <v>0.05</v>
      </c>
      <c r="BO96" s="39">
        <f>VLOOKUP(B96,[1]Sheet1!$B$2:$D$214,3,0)</f>
        <v>2</v>
      </c>
      <c r="BP96" s="32">
        <f t="shared" si="78"/>
        <v>5</v>
      </c>
      <c r="BQ96" s="29">
        <f t="shared" si="79"/>
        <v>0.05</v>
      </c>
      <c r="BR96" s="29">
        <f t="shared" si="80"/>
        <v>0.48</v>
      </c>
      <c r="BS96" s="29">
        <f t="shared" si="81"/>
        <v>0.4</v>
      </c>
      <c r="BT96" s="29">
        <f t="shared" si="82"/>
        <v>0.1</v>
      </c>
      <c r="BU96" s="40">
        <f t="shared" si="83"/>
        <v>0.98</v>
      </c>
      <c r="BV96" s="41" t="str">
        <f t="shared" si="84"/>
        <v>TERIMA</v>
      </c>
      <c r="BW96" s="42">
        <f t="shared" si="85"/>
        <v>670000</v>
      </c>
      <c r="BX96" s="43">
        <f t="shared" si="86"/>
        <v>268000</v>
      </c>
      <c r="BY96" s="44"/>
      <c r="BZ96" s="44"/>
      <c r="CA96" s="44"/>
      <c r="CB96" s="43">
        <f t="shared" si="87"/>
        <v>321600</v>
      </c>
      <c r="CC96" s="43">
        <f t="shared" si="88"/>
        <v>268000</v>
      </c>
      <c r="CD96" s="43">
        <f t="shared" si="89"/>
        <v>67000</v>
      </c>
      <c r="CE96" s="36">
        <f t="shared" si="90"/>
        <v>100000</v>
      </c>
      <c r="CF96" s="24">
        <f t="shared" si="91"/>
        <v>0</v>
      </c>
      <c r="CG96" s="24">
        <f t="shared" si="92"/>
        <v>0</v>
      </c>
      <c r="CH96" s="24">
        <f t="shared" si="93"/>
        <v>0</v>
      </c>
      <c r="CI96" s="24">
        <f t="shared" si="94"/>
        <v>0</v>
      </c>
      <c r="CJ96" s="24">
        <f t="shared" si="95"/>
        <v>0</v>
      </c>
      <c r="CK96" s="24">
        <f t="shared" si="96"/>
        <v>0</v>
      </c>
      <c r="CL96" s="24">
        <f t="shared" si="97"/>
        <v>0</v>
      </c>
      <c r="CM96" s="24">
        <f t="shared" si="98"/>
        <v>1</v>
      </c>
      <c r="CN96" s="45">
        <f t="shared" si="99"/>
        <v>756600</v>
      </c>
      <c r="CO96" s="47"/>
    </row>
    <row r="97" spans="1:93" s="48" customFormat="1">
      <c r="A97" s="22">
        <v>87</v>
      </c>
      <c r="B97" s="53" t="s">
        <v>184</v>
      </c>
      <c r="C97" s="24">
        <v>86718</v>
      </c>
      <c r="D97" s="25">
        <v>44375</v>
      </c>
      <c r="E97" s="25">
        <v>44678</v>
      </c>
      <c r="F97" s="26">
        <v>58.766666666666666</v>
      </c>
      <c r="G97" s="24" t="s">
        <v>68</v>
      </c>
      <c r="H97" s="24" t="s">
        <v>58</v>
      </c>
      <c r="I97" s="24" t="s">
        <v>77</v>
      </c>
      <c r="J97" s="24" t="s">
        <v>78</v>
      </c>
      <c r="K97" s="27" t="s">
        <v>71</v>
      </c>
      <c r="L97" s="24"/>
      <c r="M97" s="24"/>
      <c r="N97" s="22">
        <v>22</v>
      </c>
      <c r="O97" s="22">
        <v>21</v>
      </c>
      <c r="P97" s="22">
        <v>4</v>
      </c>
      <c r="Q97" s="22">
        <v>0</v>
      </c>
      <c r="R97" s="22">
        <v>0</v>
      </c>
      <c r="S97" s="22">
        <v>1</v>
      </c>
      <c r="T97" s="22">
        <v>0</v>
      </c>
      <c r="U97" s="22">
        <f t="shared" si="50"/>
        <v>4</v>
      </c>
      <c r="V97" s="22">
        <f t="shared" si="51"/>
        <v>17</v>
      </c>
      <c r="W97" s="22">
        <f t="shared" si="52"/>
        <v>20</v>
      </c>
      <c r="X97" s="22">
        <v>7.75</v>
      </c>
      <c r="Y97" s="22">
        <v>0</v>
      </c>
      <c r="Z97" s="28">
        <f t="shared" si="53"/>
        <v>1</v>
      </c>
      <c r="AA97" s="22">
        <f t="shared" si="54"/>
        <v>5</v>
      </c>
      <c r="AB97" s="29">
        <f t="shared" si="55"/>
        <v>0.1</v>
      </c>
      <c r="AC97" s="22">
        <f t="shared" si="56"/>
        <v>4</v>
      </c>
      <c r="AD97" s="28">
        <f t="shared" si="57"/>
        <v>0.76470588235294112</v>
      </c>
      <c r="AE97" s="22">
        <f t="shared" si="58"/>
        <v>0</v>
      </c>
      <c r="AF97" s="29">
        <f t="shared" si="59"/>
        <v>0</v>
      </c>
      <c r="AG97" s="22">
        <f t="shared" si="60"/>
        <v>9300</v>
      </c>
      <c r="AH97" s="30">
        <v>7308.166666666667</v>
      </c>
      <c r="AI97" s="31">
        <f t="shared" si="61"/>
        <v>0.78582437275985662</v>
      </c>
      <c r="AJ97" s="22">
        <f t="shared" si="62"/>
        <v>1</v>
      </c>
      <c r="AK97" s="29">
        <f t="shared" si="63"/>
        <v>0.02</v>
      </c>
      <c r="AL97" s="32">
        <v>300</v>
      </c>
      <c r="AM97" s="33">
        <v>295.70596797671033</v>
      </c>
      <c r="AN97" s="32">
        <f t="shared" si="64"/>
        <v>5</v>
      </c>
      <c r="AO97" s="29">
        <f t="shared" si="65"/>
        <v>0.15</v>
      </c>
      <c r="AP97" s="34">
        <v>95</v>
      </c>
      <c r="AQ97" s="34">
        <v>94.444444444444457</v>
      </c>
      <c r="AR97" s="32">
        <f t="shared" si="66"/>
        <v>1</v>
      </c>
      <c r="AS97" s="29">
        <f t="shared" si="67"/>
        <v>0.02</v>
      </c>
      <c r="AT97" s="35">
        <v>0.92</v>
      </c>
      <c r="AU97" s="35">
        <v>0.97499999999999998</v>
      </c>
      <c r="AV97" s="32">
        <f t="shared" si="68"/>
        <v>5</v>
      </c>
      <c r="AW97" s="29">
        <f t="shared" si="69"/>
        <v>0.1</v>
      </c>
      <c r="AX97" s="34">
        <v>90</v>
      </c>
      <c r="AY97" s="34">
        <v>100</v>
      </c>
      <c r="AZ97" s="32">
        <f t="shared" si="70"/>
        <v>5</v>
      </c>
      <c r="BA97" s="29">
        <f t="shared" si="71"/>
        <v>0.08</v>
      </c>
      <c r="BB97" s="28">
        <v>0.85</v>
      </c>
      <c r="BC97" s="28">
        <v>0.97916666666666663</v>
      </c>
      <c r="BD97" s="36" t="s">
        <v>72</v>
      </c>
      <c r="BE97" s="32">
        <f t="shared" si="72"/>
        <v>5</v>
      </c>
      <c r="BF97" s="29">
        <f t="shared" si="73"/>
        <v>0.06</v>
      </c>
      <c r="BG97" s="28">
        <v>0.4</v>
      </c>
      <c r="BH97" s="28">
        <v>0.75</v>
      </c>
      <c r="BI97" s="32">
        <f t="shared" si="74"/>
        <v>5</v>
      </c>
      <c r="BJ97" s="29">
        <f t="shared" si="75"/>
        <v>0.06</v>
      </c>
      <c r="BK97" s="37">
        <v>0.95</v>
      </c>
      <c r="BL97" s="38">
        <v>0.95791245791245794</v>
      </c>
      <c r="BM97" s="32">
        <f t="shared" si="76"/>
        <v>5</v>
      </c>
      <c r="BN97" s="29">
        <f t="shared" si="77"/>
        <v>0.05</v>
      </c>
      <c r="BO97" s="39">
        <f>VLOOKUP(B97,[1]Sheet1!$B$2:$D$214,3,0)</f>
        <v>2</v>
      </c>
      <c r="BP97" s="32">
        <f t="shared" si="78"/>
        <v>5</v>
      </c>
      <c r="BQ97" s="29">
        <f t="shared" si="79"/>
        <v>0.05</v>
      </c>
      <c r="BR97" s="29">
        <f t="shared" si="80"/>
        <v>0.27</v>
      </c>
      <c r="BS97" s="29">
        <f t="shared" si="81"/>
        <v>0.32</v>
      </c>
      <c r="BT97" s="29">
        <f t="shared" si="82"/>
        <v>0.1</v>
      </c>
      <c r="BU97" s="40">
        <f t="shared" si="83"/>
        <v>0.69000000000000006</v>
      </c>
      <c r="BV97" s="41" t="str">
        <f t="shared" si="84"/>
        <v>TERIMA</v>
      </c>
      <c r="BW97" s="42">
        <f t="shared" si="85"/>
        <v>670000</v>
      </c>
      <c r="BX97" s="43">
        <f t="shared" si="86"/>
        <v>214400</v>
      </c>
      <c r="BY97" s="44" t="s">
        <v>90</v>
      </c>
      <c r="BZ97" s="44"/>
      <c r="CA97" s="44"/>
      <c r="CB97" s="43">
        <f t="shared" si="87"/>
        <v>180900</v>
      </c>
      <c r="CC97" s="43">
        <f t="shared" si="88"/>
        <v>182240</v>
      </c>
      <c r="CD97" s="43">
        <f t="shared" si="89"/>
        <v>67000</v>
      </c>
      <c r="CE97" s="36">
        <f t="shared" si="90"/>
        <v>0</v>
      </c>
      <c r="CF97" s="24">
        <f t="shared" si="91"/>
        <v>0</v>
      </c>
      <c r="CG97" s="24">
        <f t="shared" si="92"/>
        <v>0</v>
      </c>
      <c r="CH97" s="24">
        <f t="shared" si="93"/>
        <v>0</v>
      </c>
      <c r="CI97" s="24">
        <f t="shared" si="94"/>
        <v>0</v>
      </c>
      <c r="CJ97" s="24">
        <f t="shared" si="95"/>
        <v>0</v>
      </c>
      <c r="CK97" s="24">
        <f t="shared" si="96"/>
        <v>0</v>
      </c>
      <c r="CL97" s="24">
        <f t="shared" si="97"/>
        <v>1</v>
      </c>
      <c r="CM97" s="24">
        <f t="shared" si="98"/>
        <v>0</v>
      </c>
      <c r="CN97" s="45">
        <f t="shared" si="99"/>
        <v>430140</v>
      </c>
      <c r="CO97" s="47"/>
    </row>
    <row r="98" spans="1:93" s="48" customFormat="1">
      <c r="A98" s="22">
        <v>88</v>
      </c>
      <c r="B98" s="53" t="s">
        <v>185</v>
      </c>
      <c r="C98" s="24">
        <v>102101</v>
      </c>
      <c r="D98" s="25">
        <v>44300</v>
      </c>
      <c r="E98" s="25">
        <v>44605</v>
      </c>
      <c r="F98" s="26">
        <v>40.1</v>
      </c>
      <c r="G98" s="24" t="s">
        <v>68</v>
      </c>
      <c r="H98" s="24" t="s">
        <v>58</v>
      </c>
      <c r="I98" s="24" t="s">
        <v>80</v>
      </c>
      <c r="J98" s="24" t="s">
        <v>70</v>
      </c>
      <c r="K98" s="27" t="s">
        <v>71</v>
      </c>
      <c r="L98" s="24"/>
      <c r="M98" s="24"/>
      <c r="N98" s="22">
        <v>22</v>
      </c>
      <c r="O98" s="22">
        <v>20</v>
      </c>
      <c r="P98" s="22">
        <v>0</v>
      </c>
      <c r="Q98" s="22">
        <v>0</v>
      </c>
      <c r="R98" s="22">
        <v>0</v>
      </c>
      <c r="S98" s="22">
        <v>0</v>
      </c>
      <c r="T98" s="22">
        <v>0</v>
      </c>
      <c r="U98" s="22">
        <f t="shared" si="50"/>
        <v>0</v>
      </c>
      <c r="V98" s="22">
        <f t="shared" si="51"/>
        <v>20</v>
      </c>
      <c r="W98" s="22">
        <f t="shared" si="52"/>
        <v>20</v>
      </c>
      <c r="X98" s="22">
        <v>7.75</v>
      </c>
      <c r="Y98" s="22">
        <v>0</v>
      </c>
      <c r="Z98" s="28">
        <f t="shared" si="53"/>
        <v>1</v>
      </c>
      <c r="AA98" s="22">
        <f t="shared" si="54"/>
        <v>5</v>
      </c>
      <c r="AB98" s="29">
        <f t="shared" si="55"/>
        <v>0.1</v>
      </c>
      <c r="AC98" s="22">
        <f t="shared" si="56"/>
        <v>0</v>
      </c>
      <c r="AD98" s="28">
        <f t="shared" si="57"/>
        <v>1</v>
      </c>
      <c r="AE98" s="22">
        <f t="shared" si="58"/>
        <v>5</v>
      </c>
      <c r="AF98" s="29">
        <f t="shared" si="59"/>
        <v>0.15</v>
      </c>
      <c r="AG98" s="22">
        <f t="shared" si="60"/>
        <v>9300</v>
      </c>
      <c r="AH98" s="30">
        <v>9743.6</v>
      </c>
      <c r="AI98" s="31">
        <f t="shared" si="61"/>
        <v>1.0476989247311828</v>
      </c>
      <c r="AJ98" s="22">
        <f t="shared" si="62"/>
        <v>4</v>
      </c>
      <c r="AK98" s="29">
        <f t="shared" si="63"/>
        <v>0.08</v>
      </c>
      <c r="AL98" s="32">
        <v>300</v>
      </c>
      <c r="AM98" s="33">
        <v>306.72577996715927</v>
      </c>
      <c r="AN98" s="32">
        <f t="shared" si="64"/>
        <v>1</v>
      </c>
      <c r="AO98" s="29">
        <f t="shared" si="65"/>
        <v>0.03</v>
      </c>
      <c r="AP98" s="34">
        <v>95</v>
      </c>
      <c r="AQ98" s="34">
        <v>98.055555555555543</v>
      </c>
      <c r="AR98" s="32">
        <f t="shared" si="66"/>
        <v>5</v>
      </c>
      <c r="AS98" s="29">
        <f t="shared" si="67"/>
        <v>0.1</v>
      </c>
      <c r="AT98" s="35">
        <v>0.92</v>
      </c>
      <c r="AU98" s="35">
        <v>0.98461538461538467</v>
      </c>
      <c r="AV98" s="32">
        <f t="shared" si="68"/>
        <v>5</v>
      </c>
      <c r="AW98" s="29">
        <f t="shared" si="69"/>
        <v>0.1</v>
      </c>
      <c r="AX98" s="34">
        <v>90</v>
      </c>
      <c r="AY98" s="34">
        <v>100</v>
      </c>
      <c r="AZ98" s="32">
        <f t="shared" si="70"/>
        <v>5</v>
      </c>
      <c r="BA98" s="29">
        <f t="shared" si="71"/>
        <v>0.08</v>
      </c>
      <c r="BB98" s="28">
        <v>0.85</v>
      </c>
      <c r="BC98" s="28">
        <v>0.95833333333333337</v>
      </c>
      <c r="BD98" s="36" t="s">
        <v>72</v>
      </c>
      <c r="BE98" s="32">
        <f t="shared" si="72"/>
        <v>5</v>
      </c>
      <c r="BF98" s="29">
        <f t="shared" si="73"/>
        <v>0.06</v>
      </c>
      <c r="BG98" s="28">
        <v>0.4</v>
      </c>
      <c r="BH98" s="28">
        <v>0.92307692307692313</v>
      </c>
      <c r="BI98" s="32">
        <f t="shared" si="74"/>
        <v>5</v>
      </c>
      <c r="BJ98" s="29">
        <f t="shared" si="75"/>
        <v>0.06</v>
      </c>
      <c r="BK98" s="37">
        <v>0.95</v>
      </c>
      <c r="BL98" s="38">
        <v>0.99242424242424243</v>
      </c>
      <c r="BM98" s="32">
        <f t="shared" si="76"/>
        <v>5</v>
      </c>
      <c r="BN98" s="29">
        <f t="shared" si="77"/>
        <v>0.05</v>
      </c>
      <c r="BO98" s="39">
        <f>VLOOKUP(B98,[1]Sheet1!$B$2:$D$214,3,0)</f>
        <v>2</v>
      </c>
      <c r="BP98" s="32">
        <f t="shared" si="78"/>
        <v>5</v>
      </c>
      <c r="BQ98" s="29">
        <f t="shared" si="79"/>
        <v>0.05</v>
      </c>
      <c r="BR98" s="29">
        <f t="shared" si="80"/>
        <v>0.36</v>
      </c>
      <c r="BS98" s="29">
        <f t="shared" si="81"/>
        <v>0.4</v>
      </c>
      <c r="BT98" s="29">
        <f t="shared" si="82"/>
        <v>0.1</v>
      </c>
      <c r="BU98" s="40">
        <f t="shared" si="83"/>
        <v>0.86</v>
      </c>
      <c r="BV98" s="41" t="str">
        <f t="shared" si="84"/>
        <v>TERIMA</v>
      </c>
      <c r="BW98" s="42">
        <f t="shared" si="85"/>
        <v>670000</v>
      </c>
      <c r="BX98" s="43">
        <f t="shared" si="86"/>
        <v>268000</v>
      </c>
      <c r="BY98" s="44"/>
      <c r="BZ98" s="44"/>
      <c r="CA98" s="44"/>
      <c r="CB98" s="43">
        <f t="shared" si="87"/>
        <v>241200</v>
      </c>
      <c r="CC98" s="43">
        <f t="shared" si="88"/>
        <v>268000</v>
      </c>
      <c r="CD98" s="43">
        <f t="shared" si="89"/>
        <v>67000</v>
      </c>
      <c r="CE98" s="36">
        <f t="shared" si="90"/>
        <v>0</v>
      </c>
      <c r="CF98" s="24">
        <f t="shared" si="91"/>
        <v>0</v>
      </c>
      <c r="CG98" s="24">
        <f t="shared" si="92"/>
        <v>0</v>
      </c>
      <c r="CH98" s="24">
        <f t="shared" si="93"/>
        <v>0</v>
      </c>
      <c r="CI98" s="24">
        <f t="shared" si="94"/>
        <v>0</v>
      </c>
      <c r="CJ98" s="24">
        <f t="shared" si="95"/>
        <v>0</v>
      </c>
      <c r="CK98" s="24">
        <f t="shared" si="96"/>
        <v>0</v>
      </c>
      <c r="CL98" s="24">
        <f t="shared" si="97"/>
        <v>1</v>
      </c>
      <c r="CM98" s="24">
        <f t="shared" si="98"/>
        <v>0</v>
      </c>
      <c r="CN98" s="45">
        <f t="shared" si="99"/>
        <v>576200</v>
      </c>
      <c r="CO98" s="47"/>
    </row>
    <row r="99" spans="1:93" s="48" customFormat="1">
      <c r="A99" s="22">
        <v>89</v>
      </c>
      <c r="B99" s="53" t="s">
        <v>186</v>
      </c>
      <c r="C99" s="24">
        <v>160676</v>
      </c>
      <c r="D99" s="25">
        <v>44453</v>
      </c>
      <c r="E99" s="25">
        <v>44755</v>
      </c>
      <c r="F99" s="26">
        <v>26.933333333333334</v>
      </c>
      <c r="G99" s="24" t="s">
        <v>68</v>
      </c>
      <c r="H99" s="24" t="s">
        <v>58</v>
      </c>
      <c r="I99" s="24" t="s">
        <v>130</v>
      </c>
      <c r="J99" s="24" t="s">
        <v>78</v>
      </c>
      <c r="K99" s="27" t="s">
        <v>71</v>
      </c>
      <c r="L99" s="24"/>
      <c r="M99" s="24"/>
      <c r="N99" s="22">
        <v>22</v>
      </c>
      <c r="O99" s="22">
        <v>19</v>
      </c>
      <c r="P99" s="22">
        <v>0</v>
      </c>
      <c r="Q99" s="22">
        <v>0</v>
      </c>
      <c r="R99" s="22">
        <v>0</v>
      </c>
      <c r="S99" s="22">
        <v>0</v>
      </c>
      <c r="T99" s="22">
        <v>8</v>
      </c>
      <c r="U99" s="22">
        <f t="shared" si="50"/>
        <v>0</v>
      </c>
      <c r="V99" s="22">
        <f t="shared" si="51"/>
        <v>11</v>
      </c>
      <c r="W99" s="22">
        <f t="shared" si="52"/>
        <v>11</v>
      </c>
      <c r="X99" s="22">
        <v>7.75</v>
      </c>
      <c r="Y99" s="22">
        <v>0</v>
      </c>
      <c r="Z99" s="28">
        <f t="shared" si="53"/>
        <v>1</v>
      </c>
      <c r="AA99" s="22">
        <f t="shared" si="54"/>
        <v>5</v>
      </c>
      <c r="AB99" s="29">
        <f t="shared" si="55"/>
        <v>0.1</v>
      </c>
      <c r="AC99" s="22">
        <f t="shared" si="56"/>
        <v>0</v>
      </c>
      <c r="AD99" s="28">
        <f t="shared" si="57"/>
        <v>1</v>
      </c>
      <c r="AE99" s="22">
        <f t="shared" si="58"/>
        <v>5</v>
      </c>
      <c r="AF99" s="29">
        <f t="shared" si="59"/>
        <v>0.15</v>
      </c>
      <c r="AG99" s="22">
        <f t="shared" si="60"/>
        <v>5115</v>
      </c>
      <c r="AH99" s="30">
        <v>5392.65</v>
      </c>
      <c r="AI99" s="31">
        <f t="shared" si="61"/>
        <v>1.0542815249266861</v>
      </c>
      <c r="AJ99" s="22">
        <f t="shared" si="62"/>
        <v>5</v>
      </c>
      <c r="AK99" s="29">
        <f t="shared" si="63"/>
        <v>0.1</v>
      </c>
      <c r="AL99" s="32">
        <v>300</v>
      </c>
      <c r="AM99" s="33">
        <v>237.08751229105212</v>
      </c>
      <c r="AN99" s="32">
        <f t="shared" si="64"/>
        <v>5</v>
      </c>
      <c r="AO99" s="29">
        <f t="shared" si="65"/>
        <v>0.15</v>
      </c>
      <c r="AP99" s="34">
        <v>95</v>
      </c>
      <c r="AQ99" s="34">
        <v>97.5</v>
      </c>
      <c r="AR99" s="32">
        <f t="shared" si="66"/>
        <v>5</v>
      </c>
      <c r="AS99" s="29">
        <f t="shared" si="67"/>
        <v>0.1</v>
      </c>
      <c r="AT99" s="35">
        <v>0.92</v>
      </c>
      <c r="AU99" s="35">
        <v>0.96</v>
      </c>
      <c r="AV99" s="32">
        <f t="shared" si="68"/>
        <v>5</v>
      </c>
      <c r="AW99" s="29">
        <f t="shared" si="69"/>
        <v>0.1</v>
      </c>
      <c r="AX99" s="34">
        <v>90</v>
      </c>
      <c r="AY99" s="34">
        <v>100</v>
      </c>
      <c r="AZ99" s="32">
        <f t="shared" si="70"/>
        <v>5</v>
      </c>
      <c r="BA99" s="29">
        <f t="shared" si="71"/>
        <v>0.08</v>
      </c>
      <c r="BB99" s="28">
        <v>0.85</v>
      </c>
      <c r="BC99" s="28">
        <v>0.9</v>
      </c>
      <c r="BD99" s="36" t="s">
        <v>72</v>
      </c>
      <c r="BE99" s="32">
        <f t="shared" si="72"/>
        <v>5</v>
      </c>
      <c r="BF99" s="29">
        <f t="shared" si="73"/>
        <v>0.06</v>
      </c>
      <c r="BG99" s="28">
        <v>0.4</v>
      </c>
      <c r="BH99" s="28">
        <v>0.75</v>
      </c>
      <c r="BI99" s="32">
        <f t="shared" si="74"/>
        <v>5</v>
      </c>
      <c r="BJ99" s="29">
        <f t="shared" si="75"/>
        <v>0.06</v>
      </c>
      <c r="BK99" s="37">
        <v>0.95</v>
      </c>
      <c r="BL99" s="38">
        <v>0.99142156862745101</v>
      </c>
      <c r="BM99" s="32">
        <f t="shared" si="76"/>
        <v>5</v>
      </c>
      <c r="BN99" s="29">
        <f t="shared" si="77"/>
        <v>0.05</v>
      </c>
      <c r="BO99" s="39">
        <f>VLOOKUP(B99,[1]Sheet1!$B$2:$D$214,3,0)</f>
        <v>2</v>
      </c>
      <c r="BP99" s="32">
        <f t="shared" si="78"/>
        <v>5</v>
      </c>
      <c r="BQ99" s="29">
        <f t="shared" si="79"/>
        <v>0.05</v>
      </c>
      <c r="BR99" s="29">
        <f t="shared" si="80"/>
        <v>0.5</v>
      </c>
      <c r="BS99" s="29">
        <f t="shared" si="81"/>
        <v>0.4</v>
      </c>
      <c r="BT99" s="29">
        <f t="shared" si="82"/>
        <v>0.1</v>
      </c>
      <c r="BU99" s="40">
        <f t="shared" si="83"/>
        <v>1</v>
      </c>
      <c r="BV99" s="41" t="str">
        <f t="shared" si="84"/>
        <v>TERIMA</v>
      </c>
      <c r="BW99" s="42">
        <f t="shared" si="85"/>
        <v>670000</v>
      </c>
      <c r="BX99" s="43">
        <f t="shared" si="86"/>
        <v>268000</v>
      </c>
      <c r="BY99" s="44"/>
      <c r="BZ99" s="44"/>
      <c r="CA99" s="44"/>
      <c r="CB99" s="43">
        <f t="shared" si="87"/>
        <v>335000</v>
      </c>
      <c r="CC99" s="43">
        <f t="shared" si="88"/>
        <v>134000</v>
      </c>
      <c r="CD99" s="43">
        <f t="shared" si="89"/>
        <v>67000</v>
      </c>
      <c r="CE99" s="36">
        <f t="shared" si="90"/>
        <v>200000</v>
      </c>
      <c r="CF99" s="24">
        <f t="shared" si="91"/>
        <v>0</v>
      </c>
      <c r="CG99" s="24">
        <f t="shared" si="92"/>
        <v>0</v>
      </c>
      <c r="CH99" s="24">
        <f t="shared" si="93"/>
        <v>0</v>
      </c>
      <c r="CI99" s="24">
        <f t="shared" si="94"/>
        <v>0</v>
      </c>
      <c r="CJ99" s="24">
        <f t="shared" si="95"/>
        <v>0</v>
      </c>
      <c r="CK99" s="24">
        <f t="shared" si="96"/>
        <v>0</v>
      </c>
      <c r="CL99" s="24">
        <f t="shared" si="97"/>
        <v>1</v>
      </c>
      <c r="CM99" s="24">
        <f t="shared" si="98"/>
        <v>0</v>
      </c>
      <c r="CN99" s="45">
        <f t="shared" si="99"/>
        <v>736000</v>
      </c>
      <c r="CO99" s="47"/>
    </row>
    <row r="100" spans="1:93" s="48" customFormat="1">
      <c r="A100" s="22">
        <v>90</v>
      </c>
      <c r="B100" s="55" t="s">
        <v>187</v>
      </c>
      <c r="C100" s="24">
        <v>160826</v>
      </c>
      <c r="D100" s="25">
        <v>44447</v>
      </c>
      <c r="E100" s="25">
        <v>44811</v>
      </c>
      <c r="F100" s="26">
        <v>27.133333333333333</v>
      </c>
      <c r="G100" s="24" t="s">
        <v>68</v>
      </c>
      <c r="H100" s="24" t="s">
        <v>59</v>
      </c>
      <c r="I100" s="24" t="s">
        <v>82</v>
      </c>
      <c r="J100" s="24" t="s">
        <v>70</v>
      </c>
      <c r="K100" s="27" t="s">
        <v>71</v>
      </c>
      <c r="L100" s="24"/>
      <c r="M100" s="24"/>
      <c r="N100" s="22">
        <v>22</v>
      </c>
      <c r="O100" s="22">
        <v>19</v>
      </c>
      <c r="P100" s="22">
        <v>0</v>
      </c>
      <c r="Q100" s="22">
        <v>0</v>
      </c>
      <c r="R100" s="22">
        <v>0</v>
      </c>
      <c r="S100" s="22">
        <v>0</v>
      </c>
      <c r="T100" s="22">
        <v>0</v>
      </c>
      <c r="U100" s="22">
        <f t="shared" si="50"/>
        <v>0</v>
      </c>
      <c r="V100" s="22">
        <f t="shared" si="51"/>
        <v>19</v>
      </c>
      <c r="W100" s="22">
        <f t="shared" si="52"/>
        <v>19</v>
      </c>
      <c r="X100" s="22">
        <v>7.75</v>
      </c>
      <c r="Y100" s="22">
        <v>0</v>
      </c>
      <c r="Z100" s="28">
        <f t="shared" si="53"/>
        <v>1</v>
      </c>
      <c r="AA100" s="22">
        <f t="shared" si="54"/>
        <v>5</v>
      </c>
      <c r="AB100" s="29">
        <f t="shared" si="55"/>
        <v>0.1</v>
      </c>
      <c r="AC100" s="22">
        <f t="shared" si="56"/>
        <v>0</v>
      </c>
      <c r="AD100" s="28">
        <f t="shared" si="57"/>
        <v>1</v>
      </c>
      <c r="AE100" s="22">
        <f t="shared" si="58"/>
        <v>5</v>
      </c>
      <c r="AF100" s="29">
        <f t="shared" si="59"/>
        <v>0.15</v>
      </c>
      <c r="AG100" s="22">
        <f t="shared" si="60"/>
        <v>8835</v>
      </c>
      <c r="AH100" s="30">
        <v>9099.7999999999993</v>
      </c>
      <c r="AI100" s="31">
        <f t="shared" si="61"/>
        <v>1.0299717034521787</v>
      </c>
      <c r="AJ100" s="22">
        <f t="shared" si="62"/>
        <v>4</v>
      </c>
      <c r="AK100" s="29">
        <f t="shared" si="63"/>
        <v>0.08</v>
      </c>
      <c r="AL100" s="32">
        <v>300</v>
      </c>
      <c r="AM100" s="33">
        <v>262.4402017291066</v>
      </c>
      <c r="AN100" s="32">
        <f t="shared" si="64"/>
        <v>5</v>
      </c>
      <c r="AO100" s="29">
        <f t="shared" si="65"/>
        <v>0.15</v>
      </c>
      <c r="AP100" s="34">
        <v>95</v>
      </c>
      <c r="AQ100" s="34">
        <v>99.166666666666657</v>
      </c>
      <c r="AR100" s="32">
        <f t="shared" si="66"/>
        <v>5</v>
      </c>
      <c r="AS100" s="29">
        <f t="shared" si="67"/>
        <v>0.1</v>
      </c>
      <c r="AT100" s="35">
        <v>0.92</v>
      </c>
      <c r="AU100" s="35">
        <v>0.9285714285714286</v>
      </c>
      <c r="AV100" s="32">
        <f t="shared" si="68"/>
        <v>5</v>
      </c>
      <c r="AW100" s="29">
        <f t="shared" si="69"/>
        <v>0.1</v>
      </c>
      <c r="AX100" s="34">
        <v>90</v>
      </c>
      <c r="AY100" s="34">
        <v>100</v>
      </c>
      <c r="AZ100" s="32">
        <f t="shared" si="70"/>
        <v>5</v>
      </c>
      <c r="BA100" s="29">
        <f t="shared" si="71"/>
        <v>0.08</v>
      </c>
      <c r="BB100" s="28">
        <v>0.85</v>
      </c>
      <c r="BC100" s="28">
        <v>0.8833333333333333</v>
      </c>
      <c r="BD100" s="36" t="s">
        <v>72</v>
      </c>
      <c r="BE100" s="32">
        <f t="shared" si="72"/>
        <v>5</v>
      </c>
      <c r="BF100" s="29">
        <f t="shared" si="73"/>
        <v>0.06</v>
      </c>
      <c r="BG100" s="28">
        <v>0.4</v>
      </c>
      <c r="BH100" s="28">
        <v>0.51428571428571423</v>
      </c>
      <c r="BI100" s="32">
        <f t="shared" si="74"/>
        <v>5</v>
      </c>
      <c r="BJ100" s="29">
        <f t="shared" si="75"/>
        <v>0.06</v>
      </c>
      <c r="BK100" s="37">
        <v>0.95</v>
      </c>
      <c r="BL100" s="38">
        <v>0.99181669394435357</v>
      </c>
      <c r="BM100" s="32">
        <f t="shared" si="76"/>
        <v>5</v>
      </c>
      <c r="BN100" s="29">
        <f t="shared" si="77"/>
        <v>0.05</v>
      </c>
      <c r="BO100" s="39">
        <f>VLOOKUP(B100,[1]Sheet1!$B$2:$D$214,3,0)</f>
        <v>2</v>
      </c>
      <c r="BP100" s="32">
        <f t="shared" si="78"/>
        <v>5</v>
      </c>
      <c r="BQ100" s="29">
        <f t="shared" si="79"/>
        <v>0.05</v>
      </c>
      <c r="BR100" s="29">
        <f t="shared" si="80"/>
        <v>0.48</v>
      </c>
      <c r="BS100" s="29">
        <f t="shared" si="81"/>
        <v>0.4</v>
      </c>
      <c r="BT100" s="29">
        <f t="shared" si="82"/>
        <v>0.1</v>
      </c>
      <c r="BU100" s="40">
        <f t="shared" si="83"/>
        <v>0.98</v>
      </c>
      <c r="BV100" s="41" t="str">
        <f t="shared" si="84"/>
        <v>TERIMA</v>
      </c>
      <c r="BW100" s="42">
        <f t="shared" si="85"/>
        <v>670000</v>
      </c>
      <c r="BX100" s="43">
        <f t="shared" si="86"/>
        <v>268000</v>
      </c>
      <c r="BY100" s="44"/>
      <c r="BZ100" s="44"/>
      <c r="CA100" s="44"/>
      <c r="CB100" s="43">
        <f t="shared" si="87"/>
        <v>321600</v>
      </c>
      <c r="CC100" s="43">
        <f t="shared" si="88"/>
        <v>268000</v>
      </c>
      <c r="CD100" s="43">
        <f t="shared" si="89"/>
        <v>67000</v>
      </c>
      <c r="CE100" s="36">
        <f t="shared" si="90"/>
        <v>100000</v>
      </c>
      <c r="CF100" s="24">
        <f t="shared" si="91"/>
        <v>0</v>
      </c>
      <c r="CG100" s="24">
        <f t="shared" si="92"/>
        <v>0</v>
      </c>
      <c r="CH100" s="24">
        <f t="shared" si="93"/>
        <v>0</v>
      </c>
      <c r="CI100" s="24">
        <f t="shared" si="94"/>
        <v>0</v>
      </c>
      <c r="CJ100" s="24">
        <f t="shared" si="95"/>
        <v>0</v>
      </c>
      <c r="CK100" s="24">
        <f t="shared" si="96"/>
        <v>0</v>
      </c>
      <c r="CL100" s="24">
        <f t="shared" si="97"/>
        <v>0</v>
      </c>
      <c r="CM100" s="24">
        <f t="shared" si="98"/>
        <v>1</v>
      </c>
      <c r="CN100" s="45">
        <f t="shared" si="99"/>
        <v>756600</v>
      </c>
      <c r="CO100" s="47"/>
    </row>
    <row r="101" spans="1:93" s="48" customFormat="1">
      <c r="A101" s="22">
        <v>91</v>
      </c>
      <c r="B101" s="56" t="s">
        <v>188</v>
      </c>
      <c r="C101" s="24">
        <v>160087</v>
      </c>
      <c r="D101" s="25">
        <v>44467</v>
      </c>
      <c r="E101" s="25">
        <v>44647</v>
      </c>
      <c r="F101" s="26">
        <v>27.533333333333335</v>
      </c>
      <c r="G101" s="24" t="s">
        <v>68</v>
      </c>
      <c r="H101" s="24" t="s">
        <v>59</v>
      </c>
      <c r="I101" s="24" t="s">
        <v>104</v>
      </c>
      <c r="J101" s="24" t="s">
        <v>78</v>
      </c>
      <c r="K101" s="27" t="s">
        <v>71</v>
      </c>
      <c r="L101" s="24"/>
      <c r="M101" s="24"/>
      <c r="N101" s="22">
        <v>22</v>
      </c>
      <c r="O101" s="22">
        <v>18</v>
      </c>
      <c r="P101" s="22">
        <v>1</v>
      </c>
      <c r="Q101" s="22">
        <v>0</v>
      </c>
      <c r="R101" s="22">
        <v>0</v>
      </c>
      <c r="S101" s="22">
        <v>0</v>
      </c>
      <c r="T101" s="22">
        <v>0</v>
      </c>
      <c r="U101" s="22">
        <f t="shared" si="50"/>
        <v>1</v>
      </c>
      <c r="V101" s="22">
        <f t="shared" si="51"/>
        <v>17</v>
      </c>
      <c r="W101" s="22">
        <f t="shared" si="52"/>
        <v>18</v>
      </c>
      <c r="X101" s="22">
        <v>7.75</v>
      </c>
      <c r="Y101" s="22">
        <v>0</v>
      </c>
      <c r="Z101" s="28">
        <f t="shared" si="53"/>
        <v>1</v>
      </c>
      <c r="AA101" s="22">
        <f t="shared" si="54"/>
        <v>5</v>
      </c>
      <c r="AB101" s="29">
        <f t="shared" si="55"/>
        <v>0.1</v>
      </c>
      <c r="AC101" s="22">
        <f t="shared" si="56"/>
        <v>1</v>
      </c>
      <c r="AD101" s="28">
        <f t="shared" si="57"/>
        <v>0.94117647058823528</v>
      </c>
      <c r="AE101" s="22">
        <f t="shared" si="58"/>
        <v>1</v>
      </c>
      <c r="AF101" s="29">
        <f t="shared" si="59"/>
        <v>0.03</v>
      </c>
      <c r="AG101" s="22">
        <f t="shared" si="60"/>
        <v>8370</v>
      </c>
      <c r="AH101" s="30">
        <v>8066.45</v>
      </c>
      <c r="AI101" s="31">
        <f t="shared" si="61"/>
        <v>0.96373357228195933</v>
      </c>
      <c r="AJ101" s="22">
        <f t="shared" si="62"/>
        <v>2</v>
      </c>
      <c r="AK101" s="29">
        <f t="shared" si="63"/>
        <v>0.04</v>
      </c>
      <c r="AL101" s="32">
        <v>300</v>
      </c>
      <c r="AM101" s="33">
        <v>265.67926356589146</v>
      </c>
      <c r="AN101" s="32">
        <f t="shared" si="64"/>
        <v>5</v>
      </c>
      <c r="AO101" s="29">
        <f t="shared" si="65"/>
        <v>0.15</v>
      </c>
      <c r="AP101" s="34">
        <v>95</v>
      </c>
      <c r="AQ101" s="34">
        <v>89.861111111111114</v>
      </c>
      <c r="AR101" s="32">
        <f t="shared" si="66"/>
        <v>1</v>
      </c>
      <c r="AS101" s="29">
        <f t="shared" si="67"/>
        <v>0.02</v>
      </c>
      <c r="AT101" s="35">
        <v>0.92</v>
      </c>
      <c r="AU101" s="35">
        <v>0.93043478260869572</v>
      </c>
      <c r="AV101" s="32">
        <f t="shared" si="68"/>
        <v>5</v>
      </c>
      <c r="AW101" s="29">
        <f t="shared" si="69"/>
        <v>0.1</v>
      </c>
      <c r="AX101" s="34">
        <v>90</v>
      </c>
      <c r="AY101" s="34">
        <v>95</v>
      </c>
      <c r="AZ101" s="32">
        <f t="shared" si="70"/>
        <v>5</v>
      </c>
      <c r="BA101" s="29">
        <f t="shared" si="71"/>
        <v>0.08</v>
      </c>
      <c r="BB101" s="28">
        <v>0.85</v>
      </c>
      <c r="BC101" s="28">
        <v>0.90476190476190477</v>
      </c>
      <c r="BD101" s="36" t="s">
        <v>72</v>
      </c>
      <c r="BE101" s="32">
        <f t="shared" si="72"/>
        <v>5</v>
      </c>
      <c r="BF101" s="29">
        <f t="shared" si="73"/>
        <v>0.06</v>
      </c>
      <c r="BG101" s="28">
        <v>0.4</v>
      </c>
      <c r="BH101" s="28">
        <v>0.73913043478260865</v>
      </c>
      <c r="BI101" s="32">
        <f t="shared" si="74"/>
        <v>5</v>
      </c>
      <c r="BJ101" s="29">
        <f t="shared" si="75"/>
        <v>0.06</v>
      </c>
      <c r="BK101" s="37">
        <v>0.95</v>
      </c>
      <c r="BL101" s="38">
        <v>0.98934108527131781</v>
      </c>
      <c r="BM101" s="32">
        <f t="shared" si="76"/>
        <v>5</v>
      </c>
      <c r="BN101" s="29">
        <f t="shared" si="77"/>
        <v>0.05</v>
      </c>
      <c r="BO101" s="39">
        <f>VLOOKUP(B101,[1]Sheet1!$B$2:$D$214,3,0)</f>
        <v>2</v>
      </c>
      <c r="BP101" s="32">
        <f t="shared" si="78"/>
        <v>5</v>
      </c>
      <c r="BQ101" s="29">
        <f t="shared" si="79"/>
        <v>0.05</v>
      </c>
      <c r="BR101" s="29">
        <f t="shared" si="80"/>
        <v>0.32</v>
      </c>
      <c r="BS101" s="29">
        <f t="shared" si="81"/>
        <v>0.32</v>
      </c>
      <c r="BT101" s="29">
        <f t="shared" si="82"/>
        <v>0.1</v>
      </c>
      <c r="BU101" s="40">
        <f t="shared" si="83"/>
        <v>0.74</v>
      </c>
      <c r="BV101" s="41" t="str">
        <f t="shared" si="84"/>
        <v>TERIMA</v>
      </c>
      <c r="BW101" s="42">
        <f t="shared" si="85"/>
        <v>670000</v>
      </c>
      <c r="BX101" s="43">
        <f t="shared" si="86"/>
        <v>214400</v>
      </c>
      <c r="BY101" s="44" t="s">
        <v>87</v>
      </c>
      <c r="BZ101" s="44"/>
      <c r="CA101" s="44"/>
      <c r="CB101" s="43">
        <f t="shared" si="87"/>
        <v>214400</v>
      </c>
      <c r="CC101" s="43">
        <f t="shared" si="88"/>
        <v>182240</v>
      </c>
      <c r="CD101" s="43">
        <f t="shared" si="89"/>
        <v>67000</v>
      </c>
      <c r="CE101" s="36">
        <f t="shared" si="90"/>
        <v>0</v>
      </c>
      <c r="CF101" s="24">
        <f t="shared" si="91"/>
        <v>0</v>
      </c>
      <c r="CG101" s="24">
        <f t="shared" si="92"/>
        <v>0</v>
      </c>
      <c r="CH101" s="24">
        <f t="shared" si="93"/>
        <v>0</v>
      </c>
      <c r="CI101" s="24">
        <f t="shared" si="94"/>
        <v>0</v>
      </c>
      <c r="CJ101" s="24">
        <f t="shared" si="95"/>
        <v>0</v>
      </c>
      <c r="CK101" s="24">
        <f t="shared" si="96"/>
        <v>0</v>
      </c>
      <c r="CL101" s="24">
        <f t="shared" si="97"/>
        <v>0</v>
      </c>
      <c r="CM101" s="24">
        <f t="shared" si="98"/>
        <v>1</v>
      </c>
      <c r="CN101" s="45">
        <f t="shared" si="99"/>
        <v>463640</v>
      </c>
      <c r="CO101" s="47"/>
    </row>
    <row r="102" spans="1:93" s="48" customFormat="1">
      <c r="A102" s="22">
        <v>92</v>
      </c>
      <c r="B102" s="53" t="s">
        <v>189</v>
      </c>
      <c r="C102" s="24">
        <v>166727</v>
      </c>
      <c r="D102" s="25">
        <v>44335</v>
      </c>
      <c r="E102" s="25">
        <v>44638</v>
      </c>
      <c r="F102" s="26">
        <v>20.8</v>
      </c>
      <c r="G102" s="24" t="s">
        <v>68</v>
      </c>
      <c r="H102" s="24" t="s">
        <v>58</v>
      </c>
      <c r="I102" s="24" t="s">
        <v>130</v>
      </c>
      <c r="J102" s="24" t="s">
        <v>78</v>
      </c>
      <c r="K102" s="27" t="s">
        <v>71</v>
      </c>
      <c r="L102" s="24"/>
      <c r="M102" s="24"/>
      <c r="N102" s="22">
        <v>22</v>
      </c>
      <c r="O102" s="22">
        <v>19</v>
      </c>
      <c r="P102" s="22">
        <v>0</v>
      </c>
      <c r="Q102" s="22">
        <v>0</v>
      </c>
      <c r="R102" s="22">
        <v>0</v>
      </c>
      <c r="S102" s="22">
        <v>0</v>
      </c>
      <c r="T102" s="22">
        <v>0</v>
      </c>
      <c r="U102" s="22">
        <f t="shared" si="50"/>
        <v>0</v>
      </c>
      <c r="V102" s="22">
        <f t="shared" si="51"/>
        <v>19</v>
      </c>
      <c r="W102" s="22">
        <f t="shared" si="52"/>
        <v>19</v>
      </c>
      <c r="X102" s="22">
        <v>7.75</v>
      </c>
      <c r="Y102" s="22">
        <v>0</v>
      </c>
      <c r="Z102" s="28">
        <f t="shared" si="53"/>
        <v>1</v>
      </c>
      <c r="AA102" s="22">
        <f t="shared" si="54"/>
        <v>5</v>
      </c>
      <c r="AB102" s="29">
        <f t="shared" si="55"/>
        <v>0.1</v>
      </c>
      <c r="AC102" s="22">
        <f t="shared" si="56"/>
        <v>0</v>
      </c>
      <c r="AD102" s="28">
        <f t="shared" si="57"/>
        <v>1</v>
      </c>
      <c r="AE102" s="22">
        <f t="shared" si="58"/>
        <v>5</v>
      </c>
      <c r="AF102" s="29">
        <f t="shared" si="59"/>
        <v>0.15</v>
      </c>
      <c r="AG102" s="22">
        <f t="shared" si="60"/>
        <v>8835</v>
      </c>
      <c r="AH102" s="30">
        <v>9212.8166666666675</v>
      </c>
      <c r="AI102" s="31">
        <f t="shared" si="61"/>
        <v>1.0427636295038674</v>
      </c>
      <c r="AJ102" s="22">
        <f t="shared" si="62"/>
        <v>4</v>
      </c>
      <c r="AK102" s="29">
        <f t="shared" si="63"/>
        <v>0.08</v>
      </c>
      <c r="AL102" s="32">
        <v>300</v>
      </c>
      <c r="AM102" s="33">
        <v>288.65064319566687</v>
      </c>
      <c r="AN102" s="32">
        <f t="shared" si="64"/>
        <v>5</v>
      </c>
      <c r="AO102" s="29">
        <f t="shared" si="65"/>
        <v>0.15</v>
      </c>
      <c r="AP102" s="34">
        <v>95</v>
      </c>
      <c r="AQ102" s="34">
        <v>92.722222222222214</v>
      </c>
      <c r="AR102" s="32">
        <f t="shared" si="66"/>
        <v>1</v>
      </c>
      <c r="AS102" s="29">
        <f t="shared" si="67"/>
        <v>0.02</v>
      </c>
      <c r="AT102" s="35">
        <v>0.92</v>
      </c>
      <c r="AU102" s="35">
        <v>0.88888888888888895</v>
      </c>
      <c r="AV102" s="32">
        <f t="shared" si="68"/>
        <v>1</v>
      </c>
      <c r="AW102" s="29">
        <f t="shared" si="69"/>
        <v>0.02</v>
      </c>
      <c r="AX102" s="34">
        <v>90</v>
      </c>
      <c r="AY102" s="34">
        <v>95</v>
      </c>
      <c r="AZ102" s="32">
        <f t="shared" si="70"/>
        <v>5</v>
      </c>
      <c r="BA102" s="29">
        <f t="shared" si="71"/>
        <v>0.08</v>
      </c>
      <c r="BB102" s="28">
        <v>0.85</v>
      </c>
      <c r="BC102" s="28">
        <v>0.87179487179487181</v>
      </c>
      <c r="BD102" s="36" t="s">
        <v>72</v>
      </c>
      <c r="BE102" s="32">
        <f t="shared" si="72"/>
        <v>5</v>
      </c>
      <c r="BF102" s="29">
        <f t="shared" si="73"/>
        <v>0.06</v>
      </c>
      <c r="BG102" s="28">
        <v>0.4</v>
      </c>
      <c r="BH102" s="28">
        <v>0.64444444444444449</v>
      </c>
      <c r="BI102" s="32">
        <f t="shared" si="74"/>
        <v>5</v>
      </c>
      <c r="BJ102" s="29">
        <f t="shared" si="75"/>
        <v>0.06</v>
      </c>
      <c r="BK102" s="37">
        <v>0.95</v>
      </c>
      <c r="BL102" s="38">
        <v>0.98556231003039518</v>
      </c>
      <c r="BM102" s="32">
        <f t="shared" si="76"/>
        <v>5</v>
      </c>
      <c r="BN102" s="29">
        <f t="shared" si="77"/>
        <v>0.05</v>
      </c>
      <c r="BO102" s="39">
        <f>VLOOKUP(B102,[1]Sheet1!$B$2:$D$214,3,0)</f>
        <v>2</v>
      </c>
      <c r="BP102" s="32">
        <f t="shared" si="78"/>
        <v>5</v>
      </c>
      <c r="BQ102" s="29">
        <f t="shared" si="79"/>
        <v>0.05</v>
      </c>
      <c r="BR102" s="29">
        <f t="shared" si="80"/>
        <v>0.48</v>
      </c>
      <c r="BS102" s="29">
        <f t="shared" si="81"/>
        <v>0.24</v>
      </c>
      <c r="BT102" s="29">
        <f t="shared" si="82"/>
        <v>0.1</v>
      </c>
      <c r="BU102" s="40">
        <f t="shared" si="83"/>
        <v>0.82</v>
      </c>
      <c r="BV102" s="41" t="str">
        <f t="shared" si="84"/>
        <v>TERIMA</v>
      </c>
      <c r="BW102" s="42">
        <f t="shared" si="85"/>
        <v>670000</v>
      </c>
      <c r="BX102" s="43">
        <f t="shared" si="86"/>
        <v>160800</v>
      </c>
      <c r="BY102" s="44"/>
      <c r="BZ102" s="44"/>
      <c r="CA102" s="44"/>
      <c r="CB102" s="43">
        <f t="shared" si="87"/>
        <v>321600</v>
      </c>
      <c r="CC102" s="43">
        <f t="shared" si="88"/>
        <v>160800</v>
      </c>
      <c r="CD102" s="43">
        <f t="shared" si="89"/>
        <v>67000</v>
      </c>
      <c r="CE102" s="36">
        <f t="shared" si="90"/>
        <v>0</v>
      </c>
      <c r="CF102" s="24">
        <f t="shared" si="91"/>
        <v>0</v>
      </c>
      <c r="CG102" s="24">
        <f t="shared" si="92"/>
        <v>0</v>
      </c>
      <c r="CH102" s="24">
        <f t="shared" si="93"/>
        <v>0</v>
      </c>
      <c r="CI102" s="24">
        <f t="shared" si="94"/>
        <v>0</v>
      </c>
      <c r="CJ102" s="24">
        <f t="shared" si="95"/>
        <v>0</v>
      </c>
      <c r="CK102" s="24">
        <f t="shared" si="96"/>
        <v>0</v>
      </c>
      <c r="CL102" s="24">
        <f t="shared" si="97"/>
        <v>1</v>
      </c>
      <c r="CM102" s="24">
        <f t="shared" si="98"/>
        <v>0</v>
      </c>
      <c r="CN102" s="45">
        <f t="shared" si="99"/>
        <v>549400</v>
      </c>
      <c r="CO102" s="47"/>
    </row>
    <row r="103" spans="1:93" s="48" customFormat="1">
      <c r="A103" s="22">
        <v>93</v>
      </c>
      <c r="B103" s="53" t="s">
        <v>190</v>
      </c>
      <c r="C103" s="24">
        <v>62510</v>
      </c>
      <c r="D103" s="25">
        <v>44497</v>
      </c>
      <c r="E103" s="25">
        <v>44800</v>
      </c>
      <c r="F103" s="26">
        <v>26.933333333333334</v>
      </c>
      <c r="G103" s="24" t="s">
        <v>68</v>
      </c>
      <c r="H103" s="24" t="s">
        <v>58</v>
      </c>
      <c r="I103" s="24" t="s">
        <v>82</v>
      </c>
      <c r="J103" s="24" t="s">
        <v>70</v>
      </c>
      <c r="K103" s="27" t="s">
        <v>71</v>
      </c>
      <c r="L103" s="24"/>
      <c r="M103" s="24"/>
      <c r="N103" s="22">
        <v>22</v>
      </c>
      <c r="O103" s="22">
        <v>21</v>
      </c>
      <c r="P103" s="22">
        <v>0</v>
      </c>
      <c r="Q103" s="22">
        <v>0</v>
      </c>
      <c r="R103" s="22">
        <v>0</v>
      </c>
      <c r="S103" s="22">
        <v>1</v>
      </c>
      <c r="T103" s="22">
        <v>0</v>
      </c>
      <c r="U103" s="22">
        <f t="shared" si="50"/>
        <v>0</v>
      </c>
      <c r="V103" s="22">
        <f t="shared" si="51"/>
        <v>21</v>
      </c>
      <c r="W103" s="22">
        <f t="shared" si="52"/>
        <v>20</v>
      </c>
      <c r="X103" s="22">
        <v>7.75</v>
      </c>
      <c r="Y103" s="22">
        <v>0</v>
      </c>
      <c r="Z103" s="28">
        <f t="shared" si="53"/>
        <v>1</v>
      </c>
      <c r="AA103" s="22">
        <f t="shared" si="54"/>
        <v>5</v>
      </c>
      <c r="AB103" s="29">
        <f t="shared" si="55"/>
        <v>0.1</v>
      </c>
      <c r="AC103" s="22">
        <f t="shared" si="56"/>
        <v>0</v>
      </c>
      <c r="AD103" s="28">
        <f t="shared" si="57"/>
        <v>1</v>
      </c>
      <c r="AE103" s="22">
        <f t="shared" si="58"/>
        <v>5</v>
      </c>
      <c r="AF103" s="29">
        <f t="shared" si="59"/>
        <v>0.15</v>
      </c>
      <c r="AG103" s="22">
        <f t="shared" si="60"/>
        <v>9300</v>
      </c>
      <c r="AH103" s="30">
        <v>9827.7000000000007</v>
      </c>
      <c r="AI103" s="31">
        <f t="shared" si="61"/>
        <v>1.056741935483871</v>
      </c>
      <c r="AJ103" s="22">
        <f t="shared" si="62"/>
        <v>5</v>
      </c>
      <c r="AK103" s="29">
        <f t="shared" si="63"/>
        <v>0.1</v>
      </c>
      <c r="AL103" s="32">
        <v>300</v>
      </c>
      <c r="AM103" s="33">
        <v>292.60999254287844</v>
      </c>
      <c r="AN103" s="32">
        <f t="shared" si="64"/>
        <v>5</v>
      </c>
      <c r="AO103" s="29">
        <f t="shared" si="65"/>
        <v>0.15</v>
      </c>
      <c r="AP103" s="34">
        <v>95</v>
      </c>
      <c r="AQ103" s="34">
        <v>95.83</v>
      </c>
      <c r="AR103" s="32">
        <f t="shared" si="66"/>
        <v>5</v>
      </c>
      <c r="AS103" s="29">
        <f t="shared" si="67"/>
        <v>0.1</v>
      </c>
      <c r="AT103" s="35">
        <v>0.92</v>
      </c>
      <c r="AU103" s="35">
        <v>0.8761904761904763</v>
      </c>
      <c r="AV103" s="32">
        <f t="shared" si="68"/>
        <v>1</v>
      </c>
      <c r="AW103" s="29">
        <f t="shared" si="69"/>
        <v>0.02</v>
      </c>
      <c r="AX103" s="34">
        <v>90</v>
      </c>
      <c r="AY103" s="34">
        <v>85</v>
      </c>
      <c r="AZ103" s="32">
        <f t="shared" si="70"/>
        <v>1</v>
      </c>
      <c r="BA103" s="29">
        <f t="shared" si="71"/>
        <v>1.6E-2</v>
      </c>
      <c r="BB103" s="28">
        <v>0.85</v>
      </c>
      <c r="BC103" s="28">
        <v>0.88888888888888884</v>
      </c>
      <c r="BD103" s="36" t="s">
        <v>72</v>
      </c>
      <c r="BE103" s="32">
        <f t="shared" si="72"/>
        <v>5</v>
      </c>
      <c r="BF103" s="29">
        <f t="shared" si="73"/>
        <v>0.06</v>
      </c>
      <c r="BG103" s="28">
        <v>0.4</v>
      </c>
      <c r="BH103" s="28">
        <v>0.66666666666666663</v>
      </c>
      <c r="BI103" s="32">
        <f t="shared" si="74"/>
        <v>5</v>
      </c>
      <c r="BJ103" s="29">
        <f t="shared" si="75"/>
        <v>0.06</v>
      </c>
      <c r="BK103" s="37">
        <v>0.95</v>
      </c>
      <c r="BL103" s="38">
        <v>0.98172757475083061</v>
      </c>
      <c r="BM103" s="32">
        <f t="shared" si="76"/>
        <v>5</v>
      </c>
      <c r="BN103" s="29">
        <f t="shared" si="77"/>
        <v>0.05</v>
      </c>
      <c r="BO103" s="39">
        <f>VLOOKUP(B103,[1]Sheet1!$B$2:$D$214,3,0)</f>
        <v>2</v>
      </c>
      <c r="BP103" s="32">
        <f t="shared" si="78"/>
        <v>5</v>
      </c>
      <c r="BQ103" s="29">
        <f t="shared" si="79"/>
        <v>0.05</v>
      </c>
      <c r="BR103" s="29">
        <f t="shared" si="80"/>
        <v>0.5</v>
      </c>
      <c r="BS103" s="29">
        <f t="shared" si="81"/>
        <v>0.25600000000000001</v>
      </c>
      <c r="BT103" s="29">
        <f t="shared" si="82"/>
        <v>0.1</v>
      </c>
      <c r="BU103" s="40">
        <f t="shared" si="83"/>
        <v>0.85599999999999998</v>
      </c>
      <c r="BV103" s="41" t="str">
        <f t="shared" si="84"/>
        <v>TERIMA</v>
      </c>
      <c r="BW103" s="42">
        <f t="shared" si="85"/>
        <v>670000</v>
      </c>
      <c r="BX103" s="43">
        <f t="shared" si="86"/>
        <v>171520</v>
      </c>
      <c r="BY103" s="44"/>
      <c r="BZ103" s="44" t="s">
        <v>152</v>
      </c>
      <c r="CA103" s="44"/>
      <c r="CB103" s="43">
        <f t="shared" si="87"/>
        <v>335000</v>
      </c>
      <c r="CC103" s="43">
        <f t="shared" si="88"/>
        <v>102912</v>
      </c>
      <c r="CD103" s="43">
        <f t="shared" si="89"/>
        <v>67000</v>
      </c>
      <c r="CE103" s="36">
        <f t="shared" si="90"/>
        <v>0</v>
      </c>
      <c r="CF103" s="24">
        <f t="shared" si="91"/>
        <v>0</v>
      </c>
      <c r="CG103" s="24">
        <f t="shared" si="92"/>
        <v>0</v>
      </c>
      <c r="CH103" s="24">
        <f t="shared" si="93"/>
        <v>0</v>
      </c>
      <c r="CI103" s="24">
        <f t="shared" si="94"/>
        <v>0</v>
      </c>
      <c r="CJ103" s="24">
        <f t="shared" si="95"/>
        <v>0</v>
      </c>
      <c r="CK103" s="24">
        <f t="shared" si="96"/>
        <v>0</v>
      </c>
      <c r="CL103" s="24">
        <f t="shared" si="97"/>
        <v>1</v>
      </c>
      <c r="CM103" s="24">
        <f t="shared" si="98"/>
        <v>0</v>
      </c>
      <c r="CN103" s="45">
        <f t="shared" si="99"/>
        <v>504912</v>
      </c>
      <c r="CO103" s="47"/>
    </row>
    <row r="104" spans="1:93" s="48" customFormat="1">
      <c r="A104" s="22">
        <v>94</v>
      </c>
      <c r="B104" s="55" t="s">
        <v>191</v>
      </c>
      <c r="C104" s="24">
        <v>160822</v>
      </c>
      <c r="D104" s="25">
        <v>44512</v>
      </c>
      <c r="E104" s="25">
        <v>44876</v>
      </c>
      <c r="F104" s="26">
        <v>27.133333333333333</v>
      </c>
      <c r="G104" s="24" t="s">
        <v>68</v>
      </c>
      <c r="H104" s="24" t="s">
        <v>58</v>
      </c>
      <c r="I104" s="24" t="s">
        <v>135</v>
      </c>
      <c r="J104" s="24" t="s">
        <v>78</v>
      </c>
      <c r="K104" s="27" t="s">
        <v>71</v>
      </c>
      <c r="L104" s="24"/>
      <c r="M104" s="24"/>
      <c r="N104" s="22">
        <v>22</v>
      </c>
      <c r="O104" s="22">
        <v>19</v>
      </c>
      <c r="P104" s="22">
        <v>0</v>
      </c>
      <c r="Q104" s="22">
        <v>0</v>
      </c>
      <c r="R104" s="22">
        <v>0</v>
      </c>
      <c r="S104" s="22">
        <v>0</v>
      </c>
      <c r="T104" s="22">
        <v>0</v>
      </c>
      <c r="U104" s="22">
        <f t="shared" si="50"/>
        <v>0</v>
      </c>
      <c r="V104" s="22">
        <f t="shared" si="51"/>
        <v>19</v>
      </c>
      <c r="W104" s="22">
        <f t="shared" si="52"/>
        <v>19</v>
      </c>
      <c r="X104" s="22">
        <v>7.75</v>
      </c>
      <c r="Y104" s="22">
        <v>0</v>
      </c>
      <c r="Z104" s="28">
        <f t="shared" si="53"/>
        <v>1</v>
      </c>
      <c r="AA104" s="22">
        <f t="shared" si="54"/>
        <v>5</v>
      </c>
      <c r="AB104" s="29">
        <f t="shared" si="55"/>
        <v>0.1</v>
      </c>
      <c r="AC104" s="22">
        <f t="shared" si="56"/>
        <v>0</v>
      </c>
      <c r="AD104" s="28">
        <f t="shared" si="57"/>
        <v>1</v>
      </c>
      <c r="AE104" s="22">
        <f t="shared" si="58"/>
        <v>5</v>
      </c>
      <c r="AF104" s="29">
        <f t="shared" si="59"/>
        <v>0.15</v>
      </c>
      <c r="AG104" s="22">
        <f t="shared" si="60"/>
        <v>8835</v>
      </c>
      <c r="AH104" s="30">
        <v>8818.0333333333328</v>
      </c>
      <c r="AI104" s="31">
        <f t="shared" si="61"/>
        <v>0.99807960762120351</v>
      </c>
      <c r="AJ104" s="22">
        <f t="shared" si="62"/>
        <v>2</v>
      </c>
      <c r="AK104" s="29">
        <f t="shared" si="63"/>
        <v>0.04</v>
      </c>
      <c r="AL104" s="32">
        <v>300</v>
      </c>
      <c r="AM104" s="33">
        <v>302.23051409618574</v>
      </c>
      <c r="AN104" s="32">
        <f t="shared" si="64"/>
        <v>1</v>
      </c>
      <c r="AO104" s="29">
        <f t="shared" si="65"/>
        <v>0.03</v>
      </c>
      <c r="AP104" s="34">
        <v>95</v>
      </c>
      <c r="AQ104" s="34">
        <v>91.666666666666671</v>
      </c>
      <c r="AR104" s="32">
        <f t="shared" si="66"/>
        <v>1</v>
      </c>
      <c r="AS104" s="29">
        <f t="shared" si="67"/>
        <v>0.02</v>
      </c>
      <c r="AT104" s="35">
        <v>0.92</v>
      </c>
      <c r="AU104" s="35">
        <v>0.97627118644067801</v>
      </c>
      <c r="AV104" s="32">
        <f t="shared" si="68"/>
        <v>5</v>
      </c>
      <c r="AW104" s="29">
        <f t="shared" si="69"/>
        <v>0.1</v>
      </c>
      <c r="AX104" s="34">
        <v>90</v>
      </c>
      <c r="AY104" s="34">
        <v>100</v>
      </c>
      <c r="AZ104" s="32">
        <f t="shared" si="70"/>
        <v>5</v>
      </c>
      <c r="BA104" s="29">
        <f t="shared" si="71"/>
        <v>0.08</v>
      </c>
      <c r="BB104" s="28">
        <v>0.85</v>
      </c>
      <c r="BC104" s="28">
        <v>0.98148148148148151</v>
      </c>
      <c r="BD104" s="36" t="s">
        <v>72</v>
      </c>
      <c r="BE104" s="32">
        <f t="shared" si="72"/>
        <v>5</v>
      </c>
      <c r="BF104" s="29">
        <f t="shared" si="73"/>
        <v>0.06</v>
      </c>
      <c r="BG104" s="28">
        <v>0.4</v>
      </c>
      <c r="BH104" s="28">
        <v>0.79661016949152541</v>
      </c>
      <c r="BI104" s="32">
        <f t="shared" si="74"/>
        <v>5</v>
      </c>
      <c r="BJ104" s="29">
        <f t="shared" si="75"/>
        <v>0.06</v>
      </c>
      <c r="BK104" s="37">
        <v>0.95</v>
      </c>
      <c r="BL104" s="38">
        <v>0.98910081743869205</v>
      </c>
      <c r="BM104" s="32">
        <f t="shared" si="76"/>
        <v>5</v>
      </c>
      <c r="BN104" s="29">
        <f t="shared" si="77"/>
        <v>0.05</v>
      </c>
      <c r="BO104" s="39">
        <f>VLOOKUP(B104,[1]Sheet1!$B$2:$D$214,3,0)</f>
        <v>2</v>
      </c>
      <c r="BP104" s="32">
        <f t="shared" si="78"/>
        <v>5</v>
      </c>
      <c r="BQ104" s="29">
        <f t="shared" si="79"/>
        <v>0.05</v>
      </c>
      <c r="BR104" s="29">
        <f t="shared" si="80"/>
        <v>0.31999999999999995</v>
      </c>
      <c r="BS104" s="29">
        <f t="shared" si="81"/>
        <v>0.32</v>
      </c>
      <c r="BT104" s="29">
        <f t="shared" si="82"/>
        <v>0.1</v>
      </c>
      <c r="BU104" s="40">
        <f t="shared" si="83"/>
        <v>0.73999999999999988</v>
      </c>
      <c r="BV104" s="41" t="str">
        <f t="shared" si="84"/>
        <v>TERIMA</v>
      </c>
      <c r="BW104" s="42">
        <f t="shared" si="85"/>
        <v>670000</v>
      </c>
      <c r="BX104" s="43">
        <f t="shared" si="86"/>
        <v>214400</v>
      </c>
      <c r="BY104" s="44"/>
      <c r="BZ104" s="44"/>
      <c r="CA104" s="44"/>
      <c r="CB104" s="43">
        <f t="shared" si="87"/>
        <v>214399.99999999997</v>
      </c>
      <c r="CC104" s="43">
        <f t="shared" si="88"/>
        <v>214400</v>
      </c>
      <c r="CD104" s="43">
        <f t="shared" si="89"/>
        <v>67000</v>
      </c>
      <c r="CE104" s="36">
        <f t="shared" si="90"/>
        <v>0</v>
      </c>
      <c r="CF104" s="24">
        <f t="shared" si="91"/>
        <v>0</v>
      </c>
      <c r="CG104" s="24">
        <f t="shared" si="92"/>
        <v>0</v>
      </c>
      <c r="CH104" s="24">
        <f t="shared" si="93"/>
        <v>0</v>
      </c>
      <c r="CI104" s="24">
        <f t="shared" si="94"/>
        <v>0</v>
      </c>
      <c r="CJ104" s="24">
        <f t="shared" si="95"/>
        <v>0</v>
      </c>
      <c r="CK104" s="24">
        <f t="shared" si="96"/>
        <v>0</v>
      </c>
      <c r="CL104" s="24">
        <f t="shared" si="97"/>
        <v>1</v>
      </c>
      <c r="CM104" s="24">
        <f t="shared" si="98"/>
        <v>0</v>
      </c>
      <c r="CN104" s="45">
        <f t="shared" si="99"/>
        <v>495800</v>
      </c>
      <c r="CO104" s="47"/>
    </row>
    <row r="105" spans="1:93" s="48" customFormat="1">
      <c r="A105" s="22">
        <v>95</v>
      </c>
      <c r="B105" s="56" t="s">
        <v>192</v>
      </c>
      <c r="C105" s="24">
        <v>160083</v>
      </c>
      <c r="D105" s="25">
        <v>44285</v>
      </c>
      <c r="E105" s="25">
        <v>44649</v>
      </c>
      <c r="F105" s="26">
        <v>27.533333333333335</v>
      </c>
      <c r="G105" s="24" t="s">
        <v>68</v>
      </c>
      <c r="H105" s="24" t="s">
        <v>58</v>
      </c>
      <c r="I105" s="24" t="s">
        <v>97</v>
      </c>
      <c r="J105" s="24" t="s">
        <v>78</v>
      </c>
      <c r="K105" s="27" t="s">
        <v>71</v>
      </c>
      <c r="L105" s="24"/>
      <c r="M105" s="24"/>
      <c r="N105" s="22">
        <v>22</v>
      </c>
      <c r="O105" s="22">
        <v>19</v>
      </c>
      <c r="P105" s="22">
        <v>0</v>
      </c>
      <c r="Q105" s="22">
        <v>0</v>
      </c>
      <c r="R105" s="22">
        <v>0</v>
      </c>
      <c r="S105" s="22">
        <v>0</v>
      </c>
      <c r="T105" s="22">
        <v>0</v>
      </c>
      <c r="U105" s="22">
        <f t="shared" si="50"/>
        <v>0</v>
      </c>
      <c r="V105" s="22">
        <f t="shared" si="51"/>
        <v>19</v>
      </c>
      <c r="W105" s="22">
        <f t="shared" si="52"/>
        <v>19</v>
      </c>
      <c r="X105" s="22">
        <v>7.75</v>
      </c>
      <c r="Y105" s="22">
        <v>0</v>
      </c>
      <c r="Z105" s="28">
        <f t="shared" si="53"/>
        <v>1</v>
      </c>
      <c r="AA105" s="22">
        <f t="shared" si="54"/>
        <v>5</v>
      </c>
      <c r="AB105" s="29">
        <f t="shared" si="55"/>
        <v>0.1</v>
      </c>
      <c r="AC105" s="22">
        <f t="shared" si="56"/>
        <v>0</v>
      </c>
      <c r="AD105" s="28">
        <f t="shared" si="57"/>
        <v>1</v>
      </c>
      <c r="AE105" s="22">
        <f t="shared" si="58"/>
        <v>5</v>
      </c>
      <c r="AF105" s="29">
        <f t="shared" si="59"/>
        <v>0.15</v>
      </c>
      <c r="AG105" s="22">
        <f t="shared" si="60"/>
        <v>8835</v>
      </c>
      <c r="AH105" s="30">
        <v>9146.3333333333339</v>
      </c>
      <c r="AI105" s="31">
        <f t="shared" si="61"/>
        <v>1.0352386342199587</v>
      </c>
      <c r="AJ105" s="22">
        <f t="shared" si="62"/>
        <v>4</v>
      </c>
      <c r="AK105" s="29">
        <f t="shared" si="63"/>
        <v>0.08</v>
      </c>
      <c r="AL105" s="32">
        <v>300</v>
      </c>
      <c r="AM105" s="33">
        <v>288.30187319884726</v>
      </c>
      <c r="AN105" s="32">
        <f t="shared" si="64"/>
        <v>5</v>
      </c>
      <c r="AO105" s="29">
        <f t="shared" si="65"/>
        <v>0.15</v>
      </c>
      <c r="AP105" s="34">
        <v>95</v>
      </c>
      <c r="AQ105" s="34">
        <v>97.777777777777771</v>
      </c>
      <c r="AR105" s="32">
        <f t="shared" si="66"/>
        <v>5</v>
      </c>
      <c r="AS105" s="29">
        <f t="shared" si="67"/>
        <v>0.1</v>
      </c>
      <c r="AT105" s="35">
        <v>0.92</v>
      </c>
      <c r="AU105" s="35">
        <v>0.94399999999999995</v>
      </c>
      <c r="AV105" s="32">
        <f t="shared" si="68"/>
        <v>5</v>
      </c>
      <c r="AW105" s="29">
        <f t="shared" si="69"/>
        <v>0.1</v>
      </c>
      <c r="AX105" s="34">
        <v>90</v>
      </c>
      <c r="AY105" s="34">
        <v>100</v>
      </c>
      <c r="AZ105" s="32">
        <f t="shared" si="70"/>
        <v>5</v>
      </c>
      <c r="BA105" s="29">
        <f t="shared" si="71"/>
        <v>0.08</v>
      </c>
      <c r="BB105" s="28">
        <v>0.85</v>
      </c>
      <c r="BC105" s="28">
        <v>0.96</v>
      </c>
      <c r="BD105" s="36" t="s">
        <v>72</v>
      </c>
      <c r="BE105" s="32">
        <f t="shared" si="72"/>
        <v>5</v>
      </c>
      <c r="BF105" s="29">
        <f t="shared" si="73"/>
        <v>0.06</v>
      </c>
      <c r="BG105" s="28">
        <v>0.4</v>
      </c>
      <c r="BH105" s="28">
        <v>0.6</v>
      </c>
      <c r="BI105" s="32">
        <f t="shared" si="74"/>
        <v>5</v>
      </c>
      <c r="BJ105" s="29">
        <f t="shared" si="75"/>
        <v>0.06</v>
      </c>
      <c r="BK105" s="37">
        <v>0.95</v>
      </c>
      <c r="BL105" s="38">
        <v>0.9945820433436533</v>
      </c>
      <c r="BM105" s="32">
        <f t="shared" si="76"/>
        <v>5</v>
      </c>
      <c r="BN105" s="29">
        <f t="shared" si="77"/>
        <v>0.05</v>
      </c>
      <c r="BO105" s="39">
        <f>VLOOKUP(B105,[1]Sheet1!$B$2:$D$214,3,0)</f>
        <v>2</v>
      </c>
      <c r="BP105" s="32">
        <f t="shared" si="78"/>
        <v>5</v>
      </c>
      <c r="BQ105" s="29">
        <f t="shared" si="79"/>
        <v>0.05</v>
      </c>
      <c r="BR105" s="29">
        <f t="shared" si="80"/>
        <v>0.48</v>
      </c>
      <c r="BS105" s="29">
        <f t="shared" si="81"/>
        <v>0.4</v>
      </c>
      <c r="BT105" s="29">
        <f t="shared" si="82"/>
        <v>0.1</v>
      </c>
      <c r="BU105" s="40">
        <f t="shared" si="83"/>
        <v>0.98</v>
      </c>
      <c r="BV105" s="41" t="str">
        <f t="shared" si="84"/>
        <v>TERIMA</v>
      </c>
      <c r="BW105" s="42">
        <f t="shared" si="85"/>
        <v>670000</v>
      </c>
      <c r="BX105" s="43">
        <f t="shared" si="86"/>
        <v>268000</v>
      </c>
      <c r="BY105" s="44"/>
      <c r="BZ105" s="44"/>
      <c r="CA105" s="44"/>
      <c r="CB105" s="43">
        <f t="shared" si="87"/>
        <v>321600</v>
      </c>
      <c r="CC105" s="43">
        <f t="shared" si="88"/>
        <v>268000</v>
      </c>
      <c r="CD105" s="43">
        <f t="shared" si="89"/>
        <v>67000</v>
      </c>
      <c r="CE105" s="36">
        <f t="shared" si="90"/>
        <v>100000</v>
      </c>
      <c r="CF105" s="24">
        <f t="shared" si="91"/>
        <v>0</v>
      </c>
      <c r="CG105" s="24">
        <f t="shared" si="92"/>
        <v>0</v>
      </c>
      <c r="CH105" s="24">
        <f t="shared" si="93"/>
        <v>0</v>
      </c>
      <c r="CI105" s="24">
        <f t="shared" si="94"/>
        <v>0</v>
      </c>
      <c r="CJ105" s="24">
        <f t="shared" si="95"/>
        <v>0</v>
      </c>
      <c r="CK105" s="24">
        <f t="shared" si="96"/>
        <v>0</v>
      </c>
      <c r="CL105" s="24">
        <f t="shared" si="97"/>
        <v>1</v>
      </c>
      <c r="CM105" s="24">
        <f t="shared" si="98"/>
        <v>0</v>
      </c>
      <c r="CN105" s="45">
        <f t="shared" si="99"/>
        <v>756600</v>
      </c>
      <c r="CO105" s="47"/>
    </row>
    <row r="106" spans="1:93" s="48" customFormat="1">
      <c r="A106" s="22">
        <v>96</v>
      </c>
      <c r="B106" s="53" t="s">
        <v>193</v>
      </c>
      <c r="C106" s="24">
        <v>163096</v>
      </c>
      <c r="D106" s="25">
        <v>44235</v>
      </c>
      <c r="E106" s="25">
        <v>44599</v>
      </c>
      <c r="F106" s="26">
        <v>24.1</v>
      </c>
      <c r="G106" s="24" t="s">
        <v>68</v>
      </c>
      <c r="H106" s="24" t="s">
        <v>59</v>
      </c>
      <c r="I106" s="24" t="s">
        <v>110</v>
      </c>
      <c r="J106" s="24" t="s">
        <v>70</v>
      </c>
      <c r="K106" s="27" t="s">
        <v>71</v>
      </c>
      <c r="L106" s="24"/>
      <c r="M106" s="24"/>
      <c r="N106" s="22">
        <v>22</v>
      </c>
      <c r="O106" s="22">
        <v>19</v>
      </c>
      <c r="P106" s="22">
        <v>0</v>
      </c>
      <c r="Q106" s="22">
        <v>0</v>
      </c>
      <c r="R106" s="22">
        <v>0</v>
      </c>
      <c r="S106" s="22">
        <v>0</v>
      </c>
      <c r="T106" s="22">
        <v>0</v>
      </c>
      <c r="U106" s="22">
        <f t="shared" si="50"/>
        <v>0</v>
      </c>
      <c r="V106" s="22">
        <f t="shared" si="51"/>
        <v>19</v>
      </c>
      <c r="W106" s="22">
        <f t="shared" si="52"/>
        <v>19</v>
      </c>
      <c r="X106" s="22">
        <v>7.75</v>
      </c>
      <c r="Y106" s="22">
        <v>0</v>
      </c>
      <c r="Z106" s="28">
        <f t="shared" si="53"/>
        <v>1</v>
      </c>
      <c r="AA106" s="22">
        <f t="shared" si="54"/>
        <v>5</v>
      </c>
      <c r="AB106" s="29">
        <f t="shared" si="55"/>
        <v>0.1</v>
      </c>
      <c r="AC106" s="22">
        <f t="shared" si="56"/>
        <v>0</v>
      </c>
      <c r="AD106" s="28">
        <f t="shared" si="57"/>
        <v>1</v>
      </c>
      <c r="AE106" s="22">
        <f t="shared" si="58"/>
        <v>5</v>
      </c>
      <c r="AF106" s="29">
        <f t="shared" si="59"/>
        <v>0.15</v>
      </c>
      <c r="AG106" s="22">
        <f t="shared" si="60"/>
        <v>8835</v>
      </c>
      <c r="AH106" s="30">
        <v>9505.7833333333328</v>
      </c>
      <c r="AI106" s="31">
        <f t="shared" si="61"/>
        <v>1.0759234106772306</v>
      </c>
      <c r="AJ106" s="22">
        <f t="shared" si="62"/>
        <v>5</v>
      </c>
      <c r="AK106" s="29">
        <f t="shared" si="63"/>
        <v>0.1</v>
      </c>
      <c r="AL106" s="32">
        <v>300</v>
      </c>
      <c r="AM106" s="33">
        <v>296.85703918722788</v>
      </c>
      <c r="AN106" s="32">
        <f t="shared" si="64"/>
        <v>5</v>
      </c>
      <c r="AO106" s="29">
        <f t="shared" si="65"/>
        <v>0.15</v>
      </c>
      <c r="AP106" s="34">
        <v>95</v>
      </c>
      <c r="AQ106" s="34">
        <v>99.166666666666657</v>
      </c>
      <c r="AR106" s="32">
        <f t="shared" si="66"/>
        <v>5</v>
      </c>
      <c r="AS106" s="29">
        <f t="shared" si="67"/>
        <v>0.1</v>
      </c>
      <c r="AT106" s="35">
        <v>0.92</v>
      </c>
      <c r="AU106" s="35">
        <v>0.97674418604651159</v>
      </c>
      <c r="AV106" s="32">
        <f t="shared" si="68"/>
        <v>5</v>
      </c>
      <c r="AW106" s="29">
        <f t="shared" si="69"/>
        <v>0.1</v>
      </c>
      <c r="AX106" s="34">
        <v>90</v>
      </c>
      <c r="AY106" s="34">
        <v>100</v>
      </c>
      <c r="AZ106" s="32">
        <f t="shared" si="70"/>
        <v>5</v>
      </c>
      <c r="BA106" s="29">
        <f t="shared" si="71"/>
        <v>0.08</v>
      </c>
      <c r="BB106" s="28">
        <v>0.85</v>
      </c>
      <c r="BC106" s="28">
        <v>0.875</v>
      </c>
      <c r="BD106" s="36" t="s">
        <v>72</v>
      </c>
      <c r="BE106" s="32">
        <f t="shared" si="72"/>
        <v>5</v>
      </c>
      <c r="BF106" s="29">
        <f t="shared" si="73"/>
        <v>0.06</v>
      </c>
      <c r="BG106" s="28">
        <v>0.4</v>
      </c>
      <c r="BH106" s="28">
        <v>0.7441860465116279</v>
      </c>
      <c r="BI106" s="32">
        <f t="shared" si="74"/>
        <v>5</v>
      </c>
      <c r="BJ106" s="29">
        <f t="shared" si="75"/>
        <v>0.06</v>
      </c>
      <c r="BK106" s="37">
        <v>0.95</v>
      </c>
      <c r="BL106" s="38">
        <v>0.99342105263157898</v>
      </c>
      <c r="BM106" s="32">
        <f t="shared" si="76"/>
        <v>5</v>
      </c>
      <c r="BN106" s="29">
        <f t="shared" si="77"/>
        <v>0.05</v>
      </c>
      <c r="BO106" s="39">
        <f>VLOOKUP(B106,[1]Sheet1!$B$2:$D$214,3,0)</f>
        <v>2</v>
      </c>
      <c r="BP106" s="32">
        <f t="shared" si="78"/>
        <v>5</v>
      </c>
      <c r="BQ106" s="29">
        <f t="shared" si="79"/>
        <v>0.05</v>
      </c>
      <c r="BR106" s="29">
        <f t="shared" si="80"/>
        <v>0.5</v>
      </c>
      <c r="BS106" s="29">
        <f t="shared" si="81"/>
        <v>0.4</v>
      </c>
      <c r="BT106" s="29">
        <f t="shared" si="82"/>
        <v>0.1</v>
      </c>
      <c r="BU106" s="40">
        <f t="shared" si="83"/>
        <v>1</v>
      </c>
      <c r="BV106" s="41" t="str">
        <f t="shared" si="84"/>
        <v>TERIMA</v>
      </c>
      <c r="BW106" s="42">
        <f t="shared" si="85"/>
        <v>670000</v>
      </c>
      <c r="BX106" s="43">
        <f t="shared" si="86"/>
        <v>268000</v>
      </c>
      <c r="BY106" s="44"/>
      <c r="BZ106" s="44"/>
      <c r="CA106" s="44"/>
      <c r="CB106" s="43">
        <f t="shared" si="87"/>
        <v>335000</v>
      </c>
      <c r="CC106" s="43">
        <f t="shared" si="88"/>
        <v>268000</v>
      </c>
      <c r="CD106" s="43">
        <f t="shared" si="89"/>
        <v>67000</v>
      </c>
      <c r="CE106" s="36">
        <f t="shared" si="90"/>
        <v>200000</v>
      </c>
      <c r="CF106" s="24">
        <f t="shared" si="91"/>
        <v>0</v>
      </c>
      <c r="CG106" s="24">
        <f t="shared" si="92"/>
        <v>0</v>
      </c>
      <c r="CH106" s="24">
        <f t="shared" si="93"/>
        <v>0</v>
      </c>
      <c r="CI106" s="24">
        <f t="shared" si="94"/>
        <v>0</v>
      </c>
      <c r="CJ106" s="24">
        <f t="shared" si="95"/>
        <v>0</v>
      </c>
      <c r="CK106" s="24">
        <f t="shared" si="96"/>
        <v>0</v>
      </c>
      <c r="CL106" s="24">
        <f t="shared" si="97"/>
        <v>0</v>
      </c>
      <c r="CM106" s="24">
        <f t="shared" si="98"/>
        <v>1</v>
      </c>
      <c r="CN106" s="45">
        <f t="shared" si="99"/>
        <v>870000</v>
      </c>
      <c r="CO106" s="47"/>
    </row>
    <row r="107" spans="1:93" s="48" customFormat="1">
      <c r="A107" s="22">
        <v>97</v>
      </c>
      <c r="B107" s="53" t="s">
        <v>194</v>
      </c>
      <c r="C107" s="24">
        <v>166729</v>
      </c>
      <c r="D107" s="25">
        <v>44333</v>
      </c>
      <c r="E107" s="25">
        <v>44636</v>
      </c>
      <c r="F107" s="26">
        <v>20.8</v>
      </c>
      <c r="G107" s="24" t="s">
        <v>68</v>
      </c>
      <c r="H107" s="24" t="s">
        <v>59</v>
      </c>
      <c r="I107" s="24" t="s">
        <v>97</v>
      </c>
      <c r="J107" s="24" t="s">
        <v>78</v>
      </c>
      <c r="K107" s="27" t="s">
        <v>71</v>
      </c>
      <c r="L107" s="24"/>
      <c r="M107" s="24"/>
      <c r="N107" s="22">
        <v>22</v>
      </c>
      <c r="O107" s="22">
        <v>19</v>
      </c>
      <c r="P107" s="22">
        <v>0</v>
      </c>
      <c r="Q107" s="22">
        <v>0</v>
      </c>
      <c r="R107" s="22">
        <v>0</v>
      </c>
      <c r="S107" s="22">
        <v>0</v>
      </c>
      <c r="T107" s="22">
        <v>0</v>
      </c>
      <c r="U107" s="22">
        <f t="shared" si="50"/>
        <v>0</v>
      </c>
      <c r="V107" s="22">
        <f t="shared" si="51"/>
        <v>19</v>
      </c>
      <c r="W107" s="22">
        <f t="shared" si="52"/>
        <v>19</v>
      </c>
      <c r="X107" s="22">
        <v>7.75</v>
      </c>
      <c r="Y107" s="22">
        <v>0</v>
      </c>
      <c r="Z107" s="28">
        <f t="shared" si="53"/>
        <v>1</v>
      </c>
      <c r="AA107" s="22">
        <f t="shared" si="54"/>
        <v>5</v>
      </c>
      <c r="AB107" s="29">
        <f t="shared" si="55"/>
        <v>0.1</v>
      </c>
      <c r="AC107" s="22">
        <f t="shared" si="56"/>
        <v>0</v>
      </c>
      <c r="AD107" s="28">
        <f t="shared" si="57"/>
        <v>1</v>
      </c>
      <c r="AE107" s="22">
        <f t="shared" si="58"/>
        <v>5</v>
      </c>
      <c r="AF107" s="29">
        <f t="shared" si="59"/>
        <v>0.15</v>
      </c>
      <c r="AG107" s="22">
        <f t="shared" si="60"/>
        <v>8835</v>
      </c>
      <c r="AH107" s="30">
        <v>9824.2833333333328</v>
      </c>
      <c r="AI107" s="31">
        <f t="shared" si="61"/>
        <v>1.1119732126013959</v>
      </c>
      <c r="AJ107" s="22">
        <f t="shared" si="62"/>
        <v>5</v>
      </c>
      <c r="AK107" s="29">
        <f t="shared" si="63"/>
        <v>0.1</v>
      </c>
      <c r="AL107" s="32">
        <v>300</v>
      </c>
      <c r="AM107" s="33">
        <v>306.09450402144773</v>
      </c>
      <c r="AN107" s="32">
        <f t="shared" si="64"/>
        <v>1</v>
      </c>
      <c r="AO107" s="29">
        <f t="shared" si="65"/>
        <v>0.03</v>
      </c>
      <c r="AP107" s="34">
        <v>95</v>
      </c>
      <c r="AQ107" s="34">
        <v>99.166666666666657</v>
      </c>
      <c r="AR107" s="32">
        <f t="shared" si="66"/>
        <v>5</v>
      </c>
      <c r="AS107" s="29">
        <f t="shared" si="67"/>
        <v>0.1</v>
      </c>
      <c r="AT107" s="35">
        <v>0.92</v>
      </c>
      <c r="AU107" s="35">
        <v>0.96333333333333326</v>
      </c>
      <c r="AV107" s="32">
        <f t="shared" si="68"/>
        <v>5</v>
      </c>
      <c r="AW107" s="29">
        <f t="shared" si="69"/>
        <v>0.1</v>
      </c>
      <c r="AX107" s="34">
        <v>90</v>
      </c>
      <c r="AY107" s="34">
        <v>90</v>
      </c>
      <c r="AZ107" s="32">
        <f t="shared" si="70"/>
        <v>3</v>
      </c>
      <c r="BA107" s="29">
        <f t="shared" si="71"/>
        <v>4.8000000000000001E-2</v>
      </c>
      <c r="BB107" s="28">
        <v>0.85</v>
      </c>
      <c r="BC107" s="28">
        <v>0.98</v>
      </c>
      <c r="BD107" s="36">
        <v>1</v>
      </c>
      <c r="BE107" s="32">
        <f t="shared" si="72"/>
        <v>0</v>
      </c>
      <c r="BF107" s="29">
        <f t="shared" si="73"/>
        <v>0</v>
      </c>
      <c r="BG107" s="28">
        <v>0.4</v>
      </c>
      <c r="BH107" s="28">
        <v>0.71666666666666667</v>
      </c>
      <c r="BI107" s="32">
        <f t="shared" si="74"/>
        <v>5</v>
      </c>
      <c r="BJ107" s="29">
        <f t="shared" si="75"/>
        <v>0.06</v>
      </c>
      <c r="BK107" s="37">
        <v>0.95</v>
      </c>
      <c r="BL107" s="38">
        <v>0.99288762446657186</v>
      </c>
      <c r="BM107" s="32">
        <f t="shared" si="76"/>
        <v>5</v>
      </c>
      <c r="BN107" s="29">
        <f t="shared" si="77"/>
        <v>0.05</v>
      </c>
      <c r="BO107" s="39">
        <f>VLOOKUP(B107,[1]Sheet1!$B$2:$D$214,3,0)</f>
        <v>2</v>
      </c>
      <c r="BP107" s="32">
        <f t="shared" si="78"/>
        <v>5</v>
      </c>
      <c r="BQ107" s="29">
        <f t="shared" si="79"/>
        <v>0.05</v>
      </c>
      <c r="BR107" s="29">
        <f t="shared" si="80"/>
        <v>0.38</v>
      </c>
      <c r="BS107" s="29">
        <f t="shared" si="81"/>
        <v>0.30800000000000005</v>
      </c>
      <c r="BT107" s="29">
        <f t="shared" si="82"/>
        <v>0.1</v>
      </c>
      <c r="BU107" s="40">
        <f t="shared" si="83"/>
        <v>0.78800000000000003</v>
      </c>
      <c r="BV107" s="41" t="str">
        <f t="shared" si="84"/>
        <v>TERIMA</v>
      </c>
      <c r="BW107" s="42">
        <f t="shared" si="85"/>
        <v>670000</v>
      </c>
      <c r="BX107" s="43">
        <f t="shared" si="86"/>
        <v>206360.00000000003</v>
      </c>
      <c r="BY107" s="44" t="s">
        <v>87</v>
      </c>
      <c r="BZ107" s="44"/>
      <c r="CA107" s="44"/>
      <c r="CB107" s="43">
        <f t="shared" si="87"/>
        <v>254600</v>
      </c>
      <c r="CC107" s="43">
        <f t="shared" si="88"/>
        <v>175406.00000000003</v>
      </c>
      <c r="CD107" s="43">
        <f t="shared" si="89"/>
        <v>67000</v>
      </c>
      <c r="CE107" s="36">
        <f t="shared" si="90"/>
        <v>0</v>
      </c>
      <c r="CF107" s="24">
        <f t="shared" si="91"/>
        <v>0</v>
      </c>
      <c r="CG107" s="24">
        <f t="shared" si="92"/>
        <v>0</v>
      </c>
      <c r="CH107" s="24">
        <f t="shared" si="93"/>
        <v>0</v>
      </c>
      <c r="CI107" s="24">
        <f t="shared" si="94"/>
        <v>0</v>
      </c>
      <c r="CJ107" s="24">
        <f t="shared" si="95"/>
        <v>0</v>
      </c>
      <c r="CK107" s="24">
        <f t="shared" si="96"/>
        <v>0</v>
      </c>
      <c r="CL107" s="24">
        <f t="shared" si="97"/>
        <v>0</v>
      </c>
      <c r="CM107" s="24">
        <f t="shared" si="98"/>
        <v>1</v>
      </c>
      <c r="CN107" s="45">
        <f t="shared" si="99"/>
        <v>497006</v>
      </c>
      <c r="CO107" s="47"/>
    </row>
    <row r="108" spans="1:93" s="48" customFormat="1">
      <c r="A108" s="22">
        <v>98</v>
      </c>
      <c r="B108" s="53" t="s">
        <v>195</v>
      </c>
      <c r="C108" s="24">
        <v>160710</v>
      </c>
      <c r="D108" s="25">
        <v>44460</v>
      </c>
      <c r="E108" s="25">
        <v>44640</v>
      </c>
      <c r="F108" s="26">
        <v>26.7</v>
      </c>
      <c r="G108" s="24" t="s">
        <v>68</v>
      </c>
      <c r="H108" s="24" t="s">
        <v>59</v>
      </c>
      <c r="I108" s="24" t="s">
        <v>82</v>
      </c>
      <c r="J108" s="24" t="s">
        <v>70</v>
      </c>
      <c r="K108" s="27" t="s">
        <v>71</v>
      </c>
      <c r="L108" s="24"/>
      <c r="M108" s="24"/>
      <c r="N108" s="22">
        <v>22</v>
      </c>
      <c r="O108" s="22">
        <v>19</v>
      </c>
      <c r="P108" s="22">
        <v>0</v>
      </c>
      <c r="Q108" s="22">
        <v>0</v>
      </c>
      <c r="R108" s="22">
        <v>0</v>
      </c>
      <c r="S108" s="22">
        <v>0</v>
      </c>
      <c r="T108" s="22">
        <v>0</v>
      </c>
      <c r="U108" s="22">
        <f t="shared" si="50"/>
        <v>0</v>
      </c>
      <c r="V108" s="22">
        <f t="shared" si="51"/>
        <v>19</v>
      </c>
      <c r="W108" s="22">
        <f t="shared" si="52"/>
        <v>19</v>
      </c>
      <c r="X108" s="22">
        <v>7.75</v>
      </c>
      <c r="Y108" s="22">
        <v>0</v>
      </c>
      <c r="Z108" s="28">
        <f t="shared" si="53"/>
        <v>1</v>
      </c>
      <c r="AA108" s="22">
        <f t="shared" si="54"/>
        <v>5</v>
      </c>
      <c r="AB108" s="29">
        <f t="shared" si="55"/>
        <v>0.1</v>
      </c>
      <c r="AC108" s="22">
        <f t="shared" si="56"/>
        <v>0</v>
      </c>
      <c r="AD108" s="28">
        <f t="shared" si="57"/>
        <v>1</v>
      </c>
      <c r="AE108" s="22">
        <f t="shared" si="58"/>
        <v>5</v>
      </c>
      <c r="AF108" s="29">
        <f t="shared" si="59"/>
        <v>0.15</v>
      </c>
      <c r="AG108" s="22">
        <f t="shared" si="60"/>
        <v>8835</v>
      </c>
      <c r="AH108" s="30">
        <v>9100.0833333333339</v>
      </c>
      <c r="AI108" s="31">
        <f t="shared" si="61"/>
        <v>1.0300037728730429</v>
      </c>
      <c r="AJ108" s="22">
        <f t="shared" si="62"/>
        <v>4</v>
      </c>
      <c r="AK108" s="29">
        <f t="shared" si="63"/>
        <v>0.08</v>
      </c>
      <c r="AL108" s="32">
        <v>300</v>
      </c>
      <c r="AM108" s="33">
        <v>279.22803347280336</v>
      </c>
      <c r="AN108" s="32">
        <f t="shared" si="64"/>
        <v>5</v>
      </c>
      <c r="AO108" s="29">
        <f t="shared" si="65"/>
        <v>0.15</v>
      </c>
      <c r="AP108" s="34">
        <v>95</v>
      </c>
      <c r="AQ108" s="34">
        <v>100</v>
      </c>
      <c r="AR108" s="32">
        <f t="shared" si="66"/>
        <v>5</v>
      </c>
      <c r="AS108" s="29">
        <f t="shared" si="67"/>
        <v>0.1</v>
      </c>
      <c r="AT108" s="35">
        <v>0.92</v>
      </c>
      <c r="AU108" s="35">
        <v>0.93333333333333335</v>
      </c>
      <c r="AV108" s="32">
        <f t="shared" si="68"/>
        <v>5</v>
      </c>
      <c r="AW108" s="29">
        <f t="shared" si="69"/>
        <v>0.1</v>
      </c>
      <c r="AX108" s="34">
        <v>90</v>
      </c>
      <c r="AY108" s="34">
        <v>100</v>
      </c>
      <c r="AZ108" s="32">
        <f t="shared" si="70"/>
        <v>5</v>
      </c>
      <c r="BA108" s="29">
        <f t="shared" si="71"/>
        <v>0.08</v>
      </c>
      <c r="BB108" s="28">
        <v>0.85</v>
      </c>
      <c r="BC108" s="28">
        <v>0.89583333333333337</v>
      </c>
      <c r="BD108" s="36" t="s">
        <v>72</v>
      </c>
      <c r="BE108" s="32">
        <f t="shared" si="72"/>
        <v>5</v>
      </c>
      <c r="BF108" s="29">
        <f t="shared" si="73"/>
        <v>0.06</v>
      </c>
      <c r="BG108" s="28">
        <v>0.4</v>
      </c>
      <c r="BH108" s="28">
        <v>0.72549019607843135</v>
      </c>
      <c r="BI108" s="32">
        <f t="shared" si="74"/>
        <v>5</v>
      </c>
      <c r="BJ108" s="29">
        <f t="shared" si="75"/>
        <v>0.06</v>
      </c>
      <c r="BK108" s="37">
        <v>0.95</v>
      </c>
      <c r="BL108" s="38">
        <v>0.99221183800623058</v>
      </c>
      <c r="BM108" s="32">
        <f t="shared" si="76"/>
        <v>5</v>
      </c>
      <c r="BN108" s="29">
        <f t="shared" si="77"/>
        <v>0.05</v>
      </c>
      <c r="BO108" s="39">
        <f>VLOOKUP(B108,[1]Sheet1!$B$2:$D$214,3,0)</f>
        <v>2</v>
      </c>
      <c r="BP108" s="32">
        <f t="shared" si="78"/>
        <v>5</v>
      </c>
      <c r="BQ108" s="29">
        <f t="shared" si="79"/>
        <v>0.05</v>
      </c>
      <c r="BR108" s="29">
        <f t="shared" si="80"/>
        <v>0.48</v>
      </c>
      <c r="BS108" s="29">
        <f t="shared" si="81"/>
        <v>0.4</v>
      </c>
      <c r="BT108" s="29">
        <f t="shared" si="82"/>
        <v>0.1</v>
      </c>
      <c r="BU108" s="40">
        <f t="shared" si="83"/>
        <v>0.98</v>
      </c>
      <c r="BV108" s="41" t="str">
        <f t="shared" si="84"/>
        <v>TERIMA</v>
      </c>
      <c r="BW108" s="42">
        <f t="shared" si="85"/>
        <v>670000</v>
      </c>
      <c r="BX108" s="43">
        <f t="shared" si="86"/>
        <v>268000</v>
      </c>
      <c r="BY108" s="44"/>
      <c r="BZ108" s="44"/>
      <c r="CA108" s="44"/>
      <c r="CB108" s="43">
        <f t="shared" si="87"/>
        <v>321600</v>
      </c>
      <c r="CC108" s="43">
        <f t="shared" si="88"/>
        <v>268000</v>
      </c>
      <c r="CD108" s="43">
        <f t="shared" si="89"/>
        <v>67000</v>
      </c>
      <c r="CE108" s="36">
        <f t="shared" si="90"/>
        <v>100000</v>
      </c>
      <c r="CF108" s="24">
        <f t="shared" si="91"/>
        <v>0</v>
      </c>
      <c r="CG108" s="24">
        <f t="shared" si="92"/>
        <v>0</v>
      </c>
      <c r="CH108" s="24">
        <f t="shared" si="93"/>
        <v>0</v>
      </c>
      <c r="CI108" s="24">
        <f t="shared" si="94"/>
        <v>0</v>
      </c>
      <c r="CJ108" s="24">
        <f t="shared" si="95"/>
        <v>0</v>
      </c>
      <c r="CK108" s="24">
        <f t="shared" si="96"/>
        <v>0</v>
      </c>
      <c r="CL108" s="24">
        <f t="shared" si="97"/>
        <v>0</v>
      </c>
      <c r="CM108" s="24">
        <f t="shared" si="98"/>
        <v>1</v>
      </c>
      <c r="CN108" s="45">
        <f t="shared" si="99"/>
        <v>756600</v>
      </c>
      <c r="CO108" s="47"/>
    </row>
    <row r="109" spans="1:93" s="48" customFormat="1">
      <c r="A109" s="22">
        <v>99</v>
      </c>
      <c r="B109" s="56" t="s">
        <v>196</v>
      </c>
      <c r="C109" s="24">
        <v>160088</v>
      </c>
      <c r="D109" s="25">
        <v>44489</v>
      </c>
      <c r="E109" s="25">
        <v>44792</v>
      </c>
      <c r="F109" s="26">
        <v>27.533333333333335</v>
      </c>
      <c r="G109" s="24" t="s">
        <v>68</v>
      </c>
      <c r="H109" s="24" t="s">
        <v>59</v>
      </c>
      <c r="I109" s="24" t="s">
        <v>114</v>
      </c>
      <c r="J109" s="24" t="s">
        <v>78</v>
      </c>
      <c r="K109" s="27" t="s">
        <v>71</v>
      </c>
      <c r="L109" s="24"/>
      <c r="M109" s="24"/>
      <c r="N109" s="22">
        <v>22</v>
      </c>
      <c r="O109" s="22">
        <v>19</v>
      </c>
      <c r="P109" s="22">
        <v>0</v>
      </c>
      <c r="Q109" s="22">
        <v>0</v>
      </c>
      <c r="R109" s="22">
        <v>1</v>
      </c>
      <c r="S109" s="22">
        <v>0</v>
      </c>
      <c r="T109" s="22">
        <v>0</v>
      </c>
      <c r="U109" s="22">
        <f t="shared" si="50"/>
        <v>1</v>
      </c>
      <c r="V109" s="22">
        <f t="shared" si="51"/>
        <v>19</v>
      </c>
      <c r="W109" s="22">
        <f t="shared" si="52"/>
        <v>19</v>
      </c>
      <c r="X109" s="22">
        <v>7.75</v>
      </c>
      <c r="Y109" s="22">
        <v>0</v>
      </c>
      <c r="Z109" s="28">
        <f t="shared" si="53"/>
        <v>1</v>
      </c>
      <c r="AA109" s="22">
        <f t="shared" si="54"/>
        <v>5</v>
      </c>
      <c r="AB109" s="29">
        <f t="shared" si="55"/>
        <v>0.1</v>
      </c>
      <c r="AC109" s="22">
        <f t="shared" si="56"/>
        <v>1</v>
      </c>
      <c r="AD109" s="28">
        <f t="shared" si="57"/>
        <v>0.94736842105263153</v>
      </c>
      <c r="AE109" s="22">
        <f t="shared" si="58"/>
        <v>1</v>
      </c>
      <c r="AF109" s="29">
        <f t="shared" si="59"/>
        <v>0.03</v>
      </c>
      <c r="AG109" s="22">
        <f t="shared" si="60"/>
        <v>8835</v>
      </c>
      <c r="AH109" s="30">
        <v>8911.6333333333332</v>
      </c>
      <c r="AI109" s="31">
        <f t="shared" si="61"/>
        <v>1.0086738351254481</v>
      </c>
      <c r="AJ109" s="22">
        <f t="shared" si="62"/>
        <v>4</v>
      </c>
      <c r="AK109" s="29">
        <f t="shared" si="63"/>
        <v>0.08</v>
      </c>
      <c r="AL109" s="32">
        <v>300</v>
      </c>
      <c r="AM109" s="33">
        <v>277.35887708649472</v>
      </c>
      <c r="AN109" s="32">
        <f t="shared" si="64"/>
        <v>5</v>
      </c>
      <c r="AO109" s="29">
        <f t="shared" si="65"/>
        <v>0.15</v>
      </c>
      <c r="AP109" s="34">
        <v>95</v>
      </c>
      <c r="AQ109" s="34">
        <v>96.055555555555543</v>
      </c>
      <c r="AR109" s="32">
        <f t="shared" si="66"/>
        <v>5</v>
      </c>
      <c r="AS109" s="29">
        <f t="shared" si="67"/>
        <v>0.1</v>
      </c>
      <c r="AT109" s="35">
        <v>0.92</v>
      </c>
      <c r="AU109" s="35">
        <v>0.94623655913978499</v>
      </c>
      <c r="AV109" s="32">
        <f t="shared" si="68"/>
        <v>5</v>
      </c>
      <c r="AW109" s="29">
        <f t="shared" si="69"/>
        <v>0.1</v>
      </c>
      <c r="AX109" s="34">
        <v>90</v>
      </c>
      <c r="AY109" s="34">
        <v>100</v>
      </c>
      <c r="AZ109" s="32">
        <f t="shared" si="70"/>
        <v>5</v>
      </c>
      <c r="BA109" s="29">
        <f t="shared" si="71"/>
        <v>0.08</v>
      </c>
      <c r="BB109" s="28">
        <v>0.85</v>
      </c>
      <c r="BC109" s="28">
        <v>0.9101123595505618</v>
      </c>
      <c r="BD109" s="36" t="s">
        <v>72</v>
      </c>
      <c r="BE109" s="32">
        <f t="shared" si="72"/>
        <v>5</v>
      </c>
      <c r="BF109" s="29">
        <f t="shared" si="73"/>
        <v>0.06</v>
      </c>
      <c r="BG109" s="28">
        <v>0.4</v>
      </c>
      <c r="BH109" s="28">
        <v>0.66666666666666663</v>
      </c>
      <c r="BI109" s="32">
        <f t="shared" si="74"/>
        <v>5</v>
      </c>
      <c r="BJ109" s="29">
        <f t="shared" si="75"/>
        <v>0.06</v>
      </c>
      <c r="BK109" s="37">
        <v>0.95</v>
      </c>
      <c r="BL109" s="38">
        <v>0.99196141479099675</v>
      </c>
      <c r="BM109" s="32">
        <f t="shared" si="76"/>
        <v>5</v>
      </c>
      <c r="BN109" s="29">
        <f t="shared" si="77"/>
        <v>0.05</v>
      </c>
      <c r="BO109" s="39">
        <f>VLOOKUP(B109,[1]Sheet1!$B$2:$D$214,3,0)</f>
        <v>2</v>
      </c>
      <c r="BP109" s="32">
        <f t="shared" si="78"/>
        <v>5</v>
      </c>
      <c r="BQ109" s="29">
        <f t="shared" si="79"/>
        <v>0.05</v>
      </c>
      <c r="BR109" s="29">
        <f t="shared" si="80"/>
        <v>0.36</v>
      </c>
      <c r="BS109" s="29">
        <f t="shared" si="81"/>
        <v>0.4</v>
      </c>
      <c r="BT109" s="29">
        <f t="shared" si="82"/>
        <v>0.1</v>
      </c>
      <c r="BU109" s="40">
        <f t="shared" si="83"/>
        <v>0.86</v>
      </c>
      <c r="BV109" s="41" t="str">
        <f t="shared" si="84"/>
        <v>TERIMA</v>
      </c>
      <c r="BW109" s="42">
        <f t="shared" si="85"/>
        <v>670000</v>
      </c>
      <c r="BX109" s="43">
        <f t="shared" si="86"/>
        <v>268000</v>
      </c>
      <c r="BY109" s="44"/>
      <c r="BZ109" s="44"/>
      <c r="CA109" s="44"/>
      <c r="CB109" s="43">
        <f t="shared" si="87"/>
        <v>241200</v>
      </c>
      <c r="CC109" s="43">
        <f t="shared" si="88"/>
        <v>268000</v>
      </c>
      <c r="CD109" s="43">
        <f t="shared" si="89"/>
        <v>67000</v>
      </c>
      <c r="CE109" s="36">
        <f t="shared" si="90"/>
        <v>0</v>
      </c>
      <c r="CF109" s="24">
        <f t="shared" si="91"/>
        <v>0</v>
      </c>
      <c r="CG109" s="24">
        <f t="shared" si="92"/>
        <v>0</v>
      </c>
      <c r="CH109" s="24">
        <f t="shared" si="93"/>
        <v>0</v>
      </c>
      <c r="CI109" s="24">
        <f t="shared" si="94"/>
        <v>0</v>
      </c>
      <c r="CJ109" s="24">
        <f t="shared" si="95"/>
        <v>0</v>
      </c>
      <c r="CK109" s="24">
        <f t="shared" si="96"/>
        <v>0</v>
      </c>
      <c r="CL109" s="24">
        <f t="shared" si="97"/>
        <v>0</v>
      </c>
      <c r="CM109" s="24">
        <f t="shared" si="98"/>
        <v>1</v>
      </c>
      <c r="CN109" s="45">
        <f t="shared" si="99"/>
        <v>576200</v>
      </c>
      <c r="CO109" s="47"/>
    </row>
    <row r="110" spans="1:93" s="48" customFormat="1">
      <c r="A110" s="22">
        <v>100</v>
      </c>
      <c r="B110" s="57" t="s">
        <v>197</v>
      </c>
      <c r="C110" s="24">
        <v>168482</v>
      </c>
      <c r="D110" s="25">
        <v>44475</v>
      </c>
      <c r="E110" s="25">
        <v>44778</v>
      </c>
      <c r="F110" s="26">
        <v>20.133333333333333</v>
      </c>
      <c r="G110" s="24" t="s">
        <v>68</v>
      </c>
      <c r="H110" s="24" t="s">
        <v>59</v>
      </c>
      <c r="I110" s="24" t="s">
        <v>135</v>
      </c>
      <c r="J110" s="24" t="s">
        <v>78</v>
      </c>
      <c r="K110" s="27" t="s">
        <v>71</v>
      </c>
      <c r="L110" s="24"/>
      <c r="M110" s="24"/>
      <c r="N110" s="22">
        <v>22</v>
      </c>
      <c r="O110" s="22">
        <v>19</v>
      </c>
      <c r="P110" s="22">
        <v>0</v>
      </c>
      <c r="Q110" s="22">
        <v>0</v>
      </c>
      <c r="R110" s="22">
        <v>0</v>
      </c>
      <c r="S110" s="22">
        <v>0</v>
      </c>
      <c r="T110" s="22">
        <v>0</v>
      </c>
      <c r="U110" s="22">
        <f t="shared" si="50"/>
        <v>0</v>
      </c>
      <c r="V110" s="22">
        <f t="shared" si="51"/>
        <v>19</v>
      </c>
      <c r="W110" s="22">
        <f t="shared" si="52"/>
        <v>19</v>
      </c>
      <c r="X110" s="22">
        <v>7.75</v>
      </c>
      <c r="Y110" s="22">
        <v>0</v>
      </c>
      <c r="Z110" s="28">
        <f t="shared" si="53"/>
        <v>1</v>
      </c>
      <c r="AA110" s="22">
        <f t="shared" si="54"/>
        <v>5</v>
      </c>
      <c r="AB110" s="29">
        <f t="shared" si="55"/>
        <v>0.1</v>
      </c>
      <c r="AC110" s="22">
        <f t="shared" si="56"/>
        <v>0</v>
      </c>
      <c r="AD110" s="28">
        <f t="shared" si="57"/>
        <v>1</v>
      </c>
      <c r="AE110" s="22">
        <f t="shared" si="58"/>
        <v>5</v>
      </c>
      <c r="AF110" s="29">
        <f t="shared" si="59"/>
        <v>0.15</v>
      </c>
      <c r="AG110" s="22">
        <f t="shared" si="60"/>
        <v>8835</v>
      </c>
      <c r="AH110" s="30">
        <v>10116.200000000001</v>
      </c>
      <c r="AI110" s="31">
        <f t="shared" si="61"/>
        <v>1.1450141482739107</v>
      </c>
      <c r="AJ110" s="22">
        <f t="shared" si="62"/>
        <v>5</v>
      </c>
      <c r="AK110" s="29">
        <f t="shared" si="63"/>
        <v>0.1</v>
      </c>
      <c r="AL110" s="32">
        <v>300</v>
      </c>
      <c r="AM110" s="33">
        <v>309.02303523035232</v>
      </c>
      <c r="AN110" s="32">
        <f t="shared" si="64"/>
        <v>1</v>
      </c>
      <c r="AO110" s="29">
        <f t="shared" si="65"/>
        <v>0.03</v>
      </c>
      <c r="AP110" s="34">
        <v>95</v>
      </c>
      <c r="AQ110" s="34">
        <v>97.777777777777771</v>
      </c>
      <c r="AR110" s="32">
        <f t="shared" si="66"/>
        <v>5</v>
      </c>
      <c r="AS110" s="29">
        <f t="shared" si="67"/>
        <v>0.1</v>
      </c>
      <c r="AT110" s="35">
        <v>0.92</v>
      </c>
      <c r="AU110" s="35">
        <v>0.96451612903225803</v>
      </c>
      <c r="AV110" s="32">
        <f t="shared" si="68"/>
        <v>5</v>
      </c>
      <c r="AW110" s="29">
        <f t="shared" si="69"/>
        <v>0.1</v>
      </c>
      <c r="AX110" s="34">
        <v>90</v>
      </c>
      <c r="AY110" s="34">
        <v>100</v>
      </c>
      <c r="AZ110" s="32">
        <f t="shared" si="70"/>
        <v>5</v>
      </c>
      <c r="BA110" s="29">
        <f t="shared" si="71"/>
        <v>0.08</v>
      </c>
      <c r="BB110" s="28">
        <v>0.85</v>
      </c>
      <c r="BC110" s="28">
        <v>0.93333333333333335</v>
      </c>
      <c r="BD110" s="36" t="s">
        <v>72</v>
      </c>
      <c r="BE110" s="32">
        <f t="shared" si="72"/>
        <v>5</v>
      </c>
      <c r="BF110" s="29">
        <f t="shared" si="73"/>
        <v>0.06</v>
      </c>
      <c r="BG110" s="28">
        <v>0.4</v>
      </c>
      <c r="BH110" s="28">
        <v>0.67741935483870963</v>
      </c>
      <c r="BI110" s="32">
        <f t="shared" si="74"/>
        <v>5</v>
      </c>
      <c r="BJ110" s="29">
        <f t="shared" si="75"/>
        <v>0.06</v>
      </c>
      <c r="BK110" s="37">
        <v>0.95</v>
      </c>
      <c r="BL110" s="38">
        <v>0.99390243902439024</v>
      </c>
      <c r="BM110" s="32">
        <f t="shared" si="76"/>
        <v>5</v>
      </c>
      <c r="BN110" s="29">
        <f t="shared" si="77"/>
        <v>0.05</v>
      </c>
      <c r="BO110" s="39">
        <f>VLOOKUP(B110,[1]Sheet1!$B$2:$D$214,3,0)</f>
        <v>2</v>
      </c>
      <c r="BP110" s="32">
        <f t="shared" si="78"/>
        <v>5</v>
      </c>
      <c r="BQ110" s="29">
        <f t="shared" si="79"/>
        <v>0.05</v>
      </c>
      <c r="BR110" s="29">
        <f t="shared" si="80"/>
        <v>0.38</v>
      </c>
      <c r="BS110" s="29">
        <f t="shared" si="81"/>
        <v>0.4</v>
      </c>
      <c r="BT110" s="29">
        <f t="shared" si="82"/>
        <v>0.1</v>
      </c>
      <c r="BU110" s="40">
        <f t="shared" si="83"/>
        <v>0.88</v>
      </c>
      <c r="BV110" s="41" t="str">
        <f t="shared" si="84"/>
        <v>TERIMA</v>
      </c>
      <c r="BW110" s="42">
        <f t="shared" si="85"/>
        <v>670000</v>
      </c>
      <c r="BX110" s="43">
        <f t="shared" si="86"/>
        <v>268000</v>
      </c>
      <c r="BY110" s="44"/>
      <c r="BZ110" s="44"/>
      <c r="CA110" s="44"/>
      <c r="CB110" s="43">
        <f t="shared" si="87"/>
        <v>254600</v>
      </c>
      <c r="CC110" s="43">
        <f t="shared" si="88"/>
        <v>268000</v>
      </c>
      <c r="CD110" s="43">
        <f t="shared" si="89"/>
        <v>67000</v>
      </c>
      <c r="CE110" s="36">
        <f t="shared" si="90"/>
        <v>0</v>
      </c>
      <c r="CF110" s="24">
        <f t="shared" si="91"/>
        <v>0</v>
      </c>
      <c r="CG110" s="24">
        <f t="shared" si="92"/>
        <v>0</v>
      </c>
      <c r="CH110" s="24">
        <f t="shared" si="93"/>
        <v>0</v>
      </c>
      <c r="CI110" s="24">
        <f t="shared" si="94"/>
        <v>0</v>
      </c>
      <c r="CJ110" s="24">
        <f t="shared" si="95"/>
        <v>0</v>
      </c>
      <c r="CK110" s="24">
        <f t="shared" si="96"/>
        <v>0</v>
      </c>
      <c r="CL110" s="24">
        <f t="shared" si="97"/>
        <v>0</v>
      </c>
      <c r="CM110" s="24">
        <f t="shared" si="98"/>
        <v>1</v>
      </c>
      <c r="CN110" s="45">
        <f t="shared" si="99"/>
        <v>589600</v>
      </c>
      <c r="CO110" s="47"/>
    </row>
    <row r="111" spans="1:93" s="48" customFormat="1">
      <c r="A111" s="22">
        <v>101</v>
      </c>
      <c r="B111" s="53" t="s">
        <v>198</v>
      </c>
      <c r="C111" s="24">
        <v>70821</v>
      </c>
      <c r="D111" s="25">
        <v>44497</v>
      </c>
      <c r="E111" s="25">
        <v>44800</v>
      </c>
      <c r="F111" s="26">
        <v>69.13333333333334</v>
      </c>
      <c r="G111" s="24" t="s">
        <v>68</v>
      </c>
      <c r="H111" s="24" t="s">
        <v>59</v>
      </c>
      <c r="I111" s="24" t="s">
        <v>114</v>
      </c>
      <c r="J111" s="24" t="s">
        <v>78</v>
      </c>
      <c r="K111" s="27" t="s">
        <v>71</v>
      </c>
      <c r="L111" s="24"/>
      <c r="M111" s="24"/>
      <c r="N111" s="22">
        <v>22</v>
      </c>
      <c r="O111" s="22">
        <v>21</v>
      </c>
      <c r="P111" s="22">
        <v>0</v>
      </c>
      <c r="Q111" s="22">
        <v>0</v>
      </c>
      <c r="R111" s="22">
        <v>0</v>
      </c>
      <c r="S111" s="22">
        <v>1</v>
      </c>
      <c r="T111" s="22">
        <v>0</v>
      </c>
      <c r="U111" s="22">
        <f t="shared" si="50"/>
        <v>0</v>
      </c>
      <c r="V111" s="22">
        <f t="shared" si="51"/>
        <v>21</v>
      </c>
      <c r="W111" s="22">
        <f t="shared" si="52"/>
        <v>20</v>
      </c>
      <c r="X111" s="22">
        <v>7.75</v>
      </c>
      <c r="Y111" s="22">
        <v>0</v>
      </c>
      <c r="Z111" s="28">
        <f t="shared" si="53"/>
        <v>1</v>
      </c>
      <c r="AA111" s="22">
        <f t="shared" si="54"/>
        <v>5</v>
      </c>
      <c r="AB111" s="29">
        <f t="shared" si="55"/>
        <v>0.1</v>
      </c>
      <c r="AC111" s="22">
        <f t="shared" si="56"/>
        <v>0</v>
      </c>
      <c r="AD111" s="28">
        <f t="shared" si="57"/>
        <v>1</v>
      </c>
      <c r="AE111" s="22">
        <f t="shared" si="58"/>
        <v>5</v>
      </c>
      <c r="AF111" s="29">
        <f t="shared" si="59"/>
        <v>0.15</v>
      </c>
      <c r="AG111" s="22">
        <f t="shared" si="60"/>
        <v>9300</v>
      </c>
      <c r="AH111" s="30">
        <v>9647.3833333333332</v>
      </c>
      <c r="AI111" s="31">
        <f t="shared" si="61"/>
        <v>1.0373530465949821</v>
      </c>
      <c r="AJ111" s="22">
        <f t="shared" si="62"/>
        <v>4</v>
      </c>
      <c r="AK111" s="29">
        <f t="shared" si="63"/>
        <v>0.08</v>
      </c>
      <c r="AL111" s="32">
        <v>300</v>
      </c>
      <c r="AM111" s="33">
        <v>282.05906148867314</v>
      </c>
      <c r="AN111" s="32">
        <f t="shared" si="64"/>
        <v>5</v>
      </c>
      <c r="AO111" s="29">
        <f t="shared" si="65"/>
        <v>0.15</v>
      </c>
      <c r="AP111" s="34">
        <v>95</v>
      </c>
      <c r="AQ111" s="34">
        <v>100</v>
      </c>
      <c r="AR111" s="32">
        <f t="shared" si="66"/>
        <v>5</v>
      </c>
      <c r="AS111" s="29">
        <f t="shared" si="67"/>
        <v>0.1</v>
      </c>
      <c r="AT111" s="35">
        <v>0.92</v>
      </c>
      <c r="AU111" s="35">
        <v>0.95609756097560972</v>
      </c>
      <c r="AV111" s="32">
        <f t="shared" si="68"/>
        <v>5</v>
      </c>
      <c r="AW111" s="29">
        <f t="shared" si="69"/>
        <v>0.1</v>
      </c>
      <c r="AX111" s="34">
        <v>90</v>
      </c>
      <c r="AY111" s="34">
        <v>100</v>
      </c>
      <c r="AZ111" s="32">
        <f t="shared" si="70"/>
        <v>5</v>
      </c>
      <c r="BA111" s="29">
        <f t="shared" si="71"/>
        <v>0.08</v>
      </c>
      <c r="BB111" s="28">
        <v>0.85</v>
      </c>
      <c r="BC111" s="28">
        <v>0.93939393939393945</v>
      </c>
      <c r="BD111" s="36" t="s">
        <v>72</v>
      </c>
      <c r="BE111" s="32">
        <f t="shared" si="72"/>
        <v>5</v>
      </c>
      <c r="BF111" s="29">
        <f t="shared" si="73"/>
        <v>0.06</v>
      </c>
      <c r="BG111" s="28">
        <v>0.4</v>
      </c>
      <c r="BH111" s="28">
        <v>0.6097560975609756</v>
      </c>
      <c r="BI111" s="32">
        <f t="shared" si="74"/>
        <v>5</v>
      </c>
      <c r="BJ111" s="29">
        <f t="shared" si="75"/>
        <v>0.06</v>
      </c>
      <c r="BK111" s="37">
        <v>0.95</v>
      </c>
      <c r="BL111" s="38">
        <v>0.99073215940685821</v>
      </c>
      <c r="BM111" s="32">
        <f t="shared" si="76"/>
        <v>5</v>
      </c>
      <c r="BN111" s="29">
        <f t="shared" si="77"/>
        <v>0.05</v>
      </c>
      <c r="BO111" s="39">
        <f>VLOOKUP(B111,[1]Sheet1!$B$2:$D$214,3,0)</f>
        <v>2</v>
      </c>
      <c r="BP111" s="32">
        <f t="shared" si="78"/>
        <v>5</v>
      </c>
      <c r="BQ111" s="29">
        <f t="shared" si="79"/>
        <v>0.05</v>
      </c>
      <c r="BR111" s="29">
        <f t="shared" si="80"/>
        <v>0.48</v>
      </c>
      <c r="BS111" s="29">
        <f t="shared" si="81"/>
        <v>0.4</v>
      </c>
      <c r="BT111" s="29">
        <f t="shared" si="82"/>
        <v>0.1</v>
      </c>
      <c r="BU111" s="40">
        <f t="shared" si="83"/>
        <v>0.98</v>
      </c>
      <c r="BV111" s="41" t="str">
        <f t="shared" si="84"/>
        <v>TERIMA</v>
      </c>
      <c r="BW111" s="42">
        <f t="shared" si="85"/>
        <v>670000</v>
      </c>
      <c r="BX111" s="43">
        <f t="shared" si="86"/>
        <v>268000</v>
      </c>
      <c r="BY111" s="44"/>
      <c r="BZ111" s="44"/>
      <c r="CA111" s="44"/>
      <c r="CB111" s="43">
        <f t="shared" si="87"/>
        <v>321600</v>
      </c>
      <c r="CC111" s="43">
        <f t="shared" si="88"/>
        <v>268000</v>
      </c>
      <c r="CD111" s="43">
        <f t="shared" si="89"/>
        <v>67000</v>
      </c>
      <c r="CE111" s="36">
        <f t="shared" si="90"/>
        <v>100000</v>
      </c>
      <c r="CF111" s="24">
        <f t="shared" si="91"/>
        <v>0</v>
      </c>
      <c r="CG111" s="24">
        <f t="shared" si="92"/>
        <v>0</v>
      </c>
      <c r="CH111" s="24">
        <f t="shared" si="93"/>
        <v>0</v>
      </c>
      <c r="CI111" s="24">
        <f t="shared" si="94"/>
        <v>0</v>
      </c>
      <c r="CJ111" s="24">
        <f t="shared" si="95"/>
        <v>0</v>
      </c>
      <c r="CK111" s="24">
        <f t="shared" si="96"/>
        <v>0</v>
      </c>
      <c r="CL111" s="24">
        <f t="shared" si="97"/>
        <v>0</v>
      </c>
      <c r="CM111" s="24">
        <f t="shared" si="98"/>
        <v>1</v>
      </c>
      <c r="CN111" s="45">
        <f t="shared" si="99"/>
        <v>756600</v>
      </c>
      <c r="CO111" s="47"/>
    </row>
    <row r="112" spans="1:93" s="48" customFormat="1">
      <c r="A112" s="22">
        <v>102</v>
      </c>
      <c r="B112" s="54" t="s">
        <v>199</v>
      </c>
      <c r="C112" s="24">
        <v>102131</v>
      </c>
      <c r="D112" s="25">
        <v>44425</v>
      </c>
      <c r="E112" s="25">
        <v>44789</v>
      </c>
      <c r="F112" s="26">
        <v>46.2</v>
      </c>
      <c r="G112" s="24" t="s">
        <v>68</v>
      </c>
      <c r="H112" s="24" t="s">
        <v>59</v>
      </c>
      <c r="I112" s="24" t="s">
        <v>86</v>
      </c>
      <c r="J112" s="24" t="s">
        <v>78</v>
      </c>
      <c r="K112" s="27" t="s">
        <v>71</v>
      </c>
      <c r="L112" s="24"/>
      <c r="M112" s="24"/>
      <c r="N112" s="22">
        <v>22</v>
      </c>
      <c r="O112" s="22">
        <v>21</v>
      </c>
      <c r="P112" s="22">
        <v>0</v>
      </c>
      <c r="Q112" s="22">
        <v>0</v>
      </c>
      <c r="R112" s="22">
        <v>0</v>
      </c>
      <c r="S112" s="22">
        <v>1</v>
      </c>
      <c r="T112" s="22">
        <v>0</v>
      </c>
      <c r="U112" s="22">
        <f t="shared" si="50"/>
        <v>0</v>
      </c>
      <c r="V112" s="22">
        <f t="shared" si="51"/>
        <v>21</v>
      </c>
      <c r="W112" s="22">
        <f t="shared" si="52"/>
        <v>20</v>
      </c>
      <c r="X112" s="22">
        <v>7.75</v>
      </c>
      <c r="Y112" s="22">
        <v>0</v>
      </c>
      <c r="Z112" s="28">
        <f t="shared" si="53"/>
        <v>1</v>
      </c>
      <c r="AA112" s="22">
        <f t="shared" si="54"/>
        <v>5</v>
      </c>
      <c r="AB112" s="29">
        <f t="shared" si="55"/>
        <v>0.1</v>
      </c>
      <c r="AC112" s="22">
        <f t="shared" si="56"/>
        <v>0</v>
      </c>
      <c r="AD112" s="28">
        <f t="shared" si="57"/>
        <v>1</v>
      </c>
      <c r="AE112" s="22">
        <f t="shared" si="58"/>
        <v>5</v>
      </c>
      <c r="AF112" s="29">
        <f t="shared" si="59"/>
        <v>0.15</v>
      </c>
      <c r="AG112" s="22">
        <f t="shared" si="60"/>
        <v>9300</v>
      </c>
      <c r="AH112" s="30">
        <v>9701.2166666666672</v>
      </c>
      <c r="AI112" s="31">
        <f t="shared" si="61"/>
        <v>1.043141577060932</v>
      </c>
      <c r="AJ112" s="22">
        <f t="shared" si="62"/>
        <v>4</v>
      </c>
      <c r="AK112" s="29">
        <f t="shared" si="63"/>
        <v>0.08</v>
      </c>
      <c r="AL112" s="32">
        <v>300</v>
      </c>
      <c r="AM112" s="33">
        <v>290.60667752442998</v>
      </c>
      <c r="AN112" s="32">
        <f t="shared" si="64"/>
        <v>5</v>
      </c>
      <c r="AO112" s="29">
        <f t="shared" si="65"/>
        <v>0.15</v>
      </c>
      <c r="AP112" s="34">
        <v>95</v>
      </c>
      <c r="AQ112" s="34">
        <v>100</v>
      </c>
      <c r="AR112" s="32">
        <f t="shared" si="66"/>
        <v>5</v>
      </c>
      <c r="AS112" s="29">
        <f t="shared" si="67"/>
        <v>0.1</v>
      </c>
      <c r="AT112" s="35">
        <v>0.92</v>
      </c>
      <c r="AU112" s="35">
        <v>0.94468085106382982</v>
      </c>
      <c r="AV112" s="32">
        <f t="shared" si="68"/>
        <v>5</v>
      </c>
      <c r="AW112" s="29">
        <f t="shared" si="69"/>
        <v>0.1</v>
      </c>
      <c r="AX112" s="34">
        <v>90</v>
      </c>
      <c r="AY112" s="34">
        <v>100</v>
      </c>
      <c r="AZ112" s="32">
        <f t="shared" si="70"/>
        <v>5</v>
      </c>
      <c r="BA112" s="29">
        <f t="shared" si="71"/>
        <v>0.08</v>
      </c>
      <c r="BB112" s="28">
        <v>0.85</v>
      </c>
      <c r="BC112" s="28">
        <v>0.86363636363636365</v>
      </c>
      <c r="BD112" s="36" t="s">
        <v>72</v>
      </c>
      <c r="BE112" s="32">
        <f t="shared" si="72"/>
        <v>5</v>
      </c>
      <c r="BF112" s="29">
        <f t="shared" si="73"/>
        <v>0.06</v>
      </c>
      <c r="BG112" s="28">
        <v>0.4</v>
      </c>
      <c r="BH112" s="28">
        <v>0.78723404255319152</v>
      </c>
      <c r="BI112" s="32">
        <f t="shared" si="74"/>
        <v>5</v>
      </c>
      <c r="BJ112" s="29">
        <f t="shared" si="75"/>
        <v>0.06</v>
      </c>
      <c r="BK112" s="37">
        <v>0.95</v>
      </c>
      <c r="BL112" s="38">
        <v>0.99387576552930879</v>
      </c>
      <c r="BM112" s="32">
        <f t="shared" si="76"/>
        <v>5</v>
      </c>
      <c r="BN112" s="29">
        <f t="shared" si="77"/>
        <v>0.05</v>
      </c>
      <c r="BO112" s="39">
        <f>VLOOKUP(B112,[1]Sheet1!$B$2:$D$214,3,0)</f>
        <v>2</v>
      </c>
      <c r="BP112" s="32">
        <f t="shared" si="78"/>
        <v>5</v>
      </c>
      <c r="BQ112" s="29">
        <f t="shared" si="79"/>
        <v>0.05</v>
      </c>
      <c r="BR112" s="29">
        <f t="shared" si="80"/>
        <v>0.48</v>
      </c>
      <c r="BS112" s="29">
        <f t="shared" si="81"/>
        <v>0.4</v>
      </c>
      <c r="BT112" s="29">
        <f t="shared" si="82"/>
        <v>0.1</v>
      </c>
      <c r="BU112" s="40">
        <f t="shared" si="83"/>
        <v>0.98</v>
      </c>
      <c r="BV112" s="41" t="str">
        <f t="shared" si="84"/>
        <v>TERIMA</v>
      </c>
      <c r="BW112" s="42">
        <f t="shared" si="85"/>
        <v>670000</v>
      </c>
      <c r="BX112" s="43">
        <f t="shared" si="86"/>
        <v>268000</v>
      </c>
      <c r="BY112" s="44"/>
      <c r="BZ112" s="44"/>
      <c r="CA112" s="44"/>
      <c r="CB112" s="43">
        <f t="shared" si="87"/>
        <v>321600</v>
      </c>
      <c r="CC112" s="43">
        <f t="shared" si="88"/>
        <v>268000</v>
      </c>
      <c r="CD112" s="43">
        <f t="shared" si="89"/>
        <v>67000</v>
      </c>
      <c r="CE112" s="36">
        <f t="shared" si="90"/>
        <v>100000</v>
      </c>
      <c r="CF112" s="24">
        <f t="shared" si="91"/>
        <v>0</v>
      </c>
      <c r="CG112" s="24">
        <f t="shared" si="92"/>
        <v>0</v>
      </c>
      <c r="CH112" s="24">
        <f t="shared" si="93"/>
        <v>0</v>
      </c>
      <c r="CI112" s="24">
        <f t="shared" si="94"/>
        <v>0</v>
      </c>
      <c r="CJ112" s="24">
        <f t="shared" si="95"/>
        <v>0</v>
      </c>
      <c r="CK112" s="24">
        <f t="shared" si="96"/>
        <v>0</v>
      </c>
      <c r="CL112" s="24">
        <f t="shared" si="97"/>
        <v>0</v>
      </c>
      <c r="CM112" s="24">
        <f t="shared" si="98"/>
        <v>1</v>
      </c>
      <c r="CN112" s="45">
        <f t="shared" si="99"/>
        <v>756600</v>
      </c>
      <c r="CO112" s="47"/>
    </row>
    <row r="113" spans="1:93" s="48" customFormat="1">
      <c r="A113" s="22">
        <v>103</v>
      </c>
      <c r="B113" s="61" t="s">
        <v>200</v>
      </c>
      <c r="C113" s="24">
        <v>80120</v>
      </c>
      <c r="D113" s="25">
        <v>44443</v>
      </c>
      <c r="E113" s="25">
        <v>44745</v>
      </c>
      <c r="F113" s="26">
        <v>63.833333333333336</v>
      </c>
      <c r="G113" s="24" t="s">
        <v>68</v>
      </c>
      <c r="H113" s="24" t="s">
        <v>59</v>
      </c>
      <c r="I113" s="24" t="s">
        <v>104</v>
      </c>
      <c r="J113" s="24" t="s">
        <v>78</v>
      </c>
      <c r="K113" s="27" t="s">
        <v>71</v>
      </c>
      <c r="L113" s="24"/>
      <c r="M113" s="24"/>
      <c r="N113" s="22">
        <v>22</v>
      </c>
      <c r="O113" s="22">
        <v>21</v>
      </c>
      <c r="P113" s="22">
        <v>2</v>
      </c>
      <c r="Q113" s="22">
        <v>0</v>
      </c>
      <c r="R113" s="22">
        <v>0</v>
      </c>
      <c r="S113" s="22">
        <v>1</v>
      </c>
      <c r="T113" s="22">
        <v>0</v>
      </c>
      <c r="U113" s="22">
        <f t="shared" si="50"/>
        <v>2</v>
      </c>
      <c r="V113" s="22">
        <f t="shared" si="51"/>
        <v>19</v>
      </c>
      <c r="W113" s="22">
        <f t="shared" si="52"/>
        <v>20</v>
      </c>
      <c r="X113" s="22">
        <v>7.75</v>
      </c>
      <c r="Y113" s="22">
        <v>0</v>
      </c>
      <c r="Z113" s="28">
        <f t="shared" si="53"/>
        <v>1</v>
      </c>
      <c r="AA113" s="22">
        <f t="shared" si="54"/>
        <v>5</v>
      </c>
      <c r="AB113" s="29">
        <f t="shared" si="55"/>
        <v>0.1</v>
      </c>
      <c r="AC113" s="22">
        <f t="shared" si="56"/>
        <v>2</v>
      </c>
      <c r="AD113" s="28">
        <f t="shared" si="57"/>
        <v>0.89473684210526316</v>
      </c>
      <c r="AE113" s="22">
        <f t="shared" si="58"/>
        <v>0</v>
      </c>
      <c r="AF113" s="29">
        <f t="shared" si="59"/>
        <v>0</v>
      </c>
      <c r="AG113" s="22">
        <f t="shared" si="60"/>
        <v>9300</v>
      </c>
      <c r="AH113" s="30">
        <v>8325.1833333333325</v>
      </c>
      <c r="AI113" s="31">
        <f t="shared" si="61"/>
        <v>0.89518100358422925</v>
      </c>
      <c r="AJ113" s="22">
        <f t="shared" si="62"/>
        <v>1</v>
      </c>
      <c r="AK113" s="29">
        <f t="shared" si="63"/>
        <v>0.02</v>
      </c>
      <c r="AL113" s="32">
        <v>300</v>
      </c>
      <c r="AM113" s="33">
        <v>321.16024973985429</v>
      </c>
      <c r="AN113" s="32">
        <f t="shared" si="64"/>
        <v>1</v>
      </c>
      <c r="AO113" s="29">
        <f t="shared" si="65"/>
        <v>0.03</v>
      </c>
      <c r="AP113" s="34">
        <v>95</v>
      </c>
      <c r="AQ113" s="34">
        <v>97.222222222222229</v>
      </c>
      <c r="AR113" s="32">
        <f t="shared" si="66"/>
        <v>5</v>
      </c>
      <c r="AS113" s="29">
        <f t="shared" si="67"/>
        <v>0.1</v>
      </c>
      <c r="AT113" s="35">
        <v>0.92</v>
      </c>
      <c r="AU113" s="35">
        <v>0.94000000000000006</v>
      </c>
      <c r="AV113" s="32">
        <f t="shared" si="68"/>
        <v>5</v>
      </c>
      <c r="AW113" s="29">
        <f t="shared" si="69"/>
        <v>0.1</v>
      </c>
      <c r="AX113" s="34">
        <v>90</v>
      </c>
      <c r="AY113" s="34">
        <v>100</v>
      </c>
      <c r="AZ113" s="32">
        <f t="shared" si="70"/>
        <v>5</v>
      </c>
      <c r="BA113" s="29">
        <f t="shared" si="71"/>
        <v>0.08</v>
      </c>
      <c r="BB113" s="28">
        <v>0.85</v>
      </c>
      <c r="BC113" s="28">
        <v>0.88235294117647056</v>
      </c>
      <c r="BD113" s="36" t="s">
        <v>72</v>
      </c>
      <c r="BE113" s="32">
        <f t="shared" si="72"/>
        <v>5</v>
      </c>
      <c r="BF113" s="29">
        <f t="shared" si="73"/>
        <v>0.06</v>
      </c>
      <c r="BG113" s="28">
        <v>0.4</v>
      </c>
      <c r="BH113" s="28">
        <v>0.75</v>
      </c>
      <c r="BI113" s="32">
        <f t="shared" si="74"/>
        <v>5</v>
      </c>
      <c r="BJ113" s="29">
        <f t="shared" si="75"/>
        <v>0.06</v>
      </c>
      <c r="BK113" s="37">
        <v>0.95</v>
      </c>
      <c r="BL113" s="38">
        <v>0.98751300728407909</v>
      </c>
      <c r="BM113" s="32">
        <f t="shared" si="76"/>
        <v>5</v>
      </c>
      <c r="BN113" s="29">
        <f t="shared" si="77"/>
        <v>0.05</v>
      </c>
      <c r="BO113" s="39">
        <f>VLOOKUP(B113,[1]Sheet1!$B$2:$D$214,3,0)</f>
        <v>2</v>
      </c>
      <c r="BP113" s="32">
        <f t="shared" si="78"/>
        <v>5</v>
      </c>
      <c r="BQ113" s="29">
        <f t="shared" si="79"/>
        <v>0.05</v>
      </c>
      <c r="BR113" s="29">
        <f t="shared" si="80"/>
        <v>0.15000000000000002</v>
      </c>
      <c r="BS113" s="29">
        <f t="shared" si="81"/>
        <v>0.4</v>
      </c>
      <c r="BT113" s="29">
        <f t="shared" si="82"/>
        <v>0.1</v>
      </c>
      <c r="BU113" s="40">
        <f t="shared" si="83"/>
        <v>0.65</v>
      </c>
      <c r="BV113" s="41" t="str">
        <f t="shared" si="84"/>
        <v>TERIMA</v>
      </c>
      <c r="BW113" s="42">
        <f t="shared" si="85"/>
        <v>670000</v>
      </c>
      <c r="BX113" s="43">
        <f t="shared" si="86"/>
        <v>268000</v>
      </c>
      <c r="BY113" s="44"/>
      <c r="BZ113" s="44"/>
      <c r="CA113" s="44"/>
      <c r="CB113" s="43">
        <f t="shared" si="87"/>
        <v>100500.00000000001</v>
      </c>
      <c r="CC113" s="43">
        <f t="shared" si="88"/>
        <v>268000</v>
      </c>
      <c r="CD113" s="43">
        <f t="shared" si="89"/>
        <v>67000</v>
      </c>
      <c r="CE113" s="36">
        <f t="shared" si="90"/>
        <v>0</v>
      </c>
      <c r="CF113" s="24">
        <f t="shared" si="91"/>
        <v>0</v>
      </c>
      <c r="CG113" s="24">
        <f t="shared" si="92"/>
        <v>0</v>
      </c>
      <c r="CH113" s="24">
        <f t="shared" si="93"/>
        <v>0</v>
      </c>
      <c r="CI113" s="24">
        <f t="shared" si="94"/>
        <v>0</v>
      </c>
      <c r="CJ113" s="24">
        <f t="shared" si="95"/>
        <v>0</v>
      </c>
      <c r="CK113" s="24">
        <f t="shared" si="96"/>
        <v>0</v>
      </c>
      <c r="CL113" s="24">
        <f t="shared" si="97"/>
        <v>0</v>
      </c>
      <c r="CM113" s="24">
        <f t="shared" si="98"/>
        <v>1</v>
      </c>
      <c r="CN113" s="45">
        <f t="shared" si="99"/>
        <v>435500</v>
      </c>
      <c r="CO113" s="47"/>
    </row>
    <row r="114" spans="1:93" s="48" customFormat="1">
      <c r="A114" s="22">
        <v>104</v>
      </c>
      <c r="B114" s="53" t="s">
        <v>201</v>
      </c>
      <c r="C114" s="24">
        <v>156147</v>
      </c>
      <c r="D114" s="25">
        <v>44232</v>
      </c>
      <c r="E114" s="25">
        <v>44596</v>
      </c>
      <c r="F114" s="26">
        <v>30.4</v>
      </c>
      <c r="G114" s="24" t="s">
        <v>68</v>
      </c>
      <c r="H114" s="24" t="s">
        <v>59</v>
      </c>
      <c r="I114" s="24" t="s">
        <v>119</v>
      </c>
      <c r="J114" s="24" t="s">
        <v>70</v>
      </c>
      <c r="K114" s="27" t="s">
        <v>71</v>
      </c>
      <c r="L114" s="24"/>
      <c r="M114" s="24"/>
      <c r="N114" s="22">
        <v>22</v>
      </c>
      <c r="O114" s="22">
        <v>19</v>
      </c>
      <c r="P114" s="22">
        <v>0</v>
      </c>
      <c r="Q114" s="22">
        <v>0</v>
      </c>
      <c r="R114" s="22">
        <v>0</v>
      </c>
      <c r="S114" s="22">
        <v>0</v>
      </c>
      <c r="T114" s="22">
        <v>0</v>
      </c>
      <c r="U114" s="22">
        <f t="shared" si="50"/>
        <v>0</v>
      </c>
      <c r="V114" s="22">
        <f t="shared" si="51"/>
        <v>19</v>
      </c>
      <c r="W114" s="22">
        <f t="shared" si="52"/>
        <v>19</v>
      </c>
      <c r="X114" s="22">
        <v>7.75</v>
      </c>
      <c r="Y114" s="22">
        <v>0</v>
      </c>
      <c r="Z114" s="28">
        <f t="shared" si="53"/>
        <v>1</v>
      </c>
      <c r="AA114" s="22">
        <f t="shared" si="54"/>
        <v>5</v>
      </c>
      <c r="AB114" s="29">
        <f t="shared" si="55"/>
        <v>0.1</v>
      </c>
      <c r="AC114" s="22">
        <f t="shared" si="56"/>
        <v>0</v>
      </c>
      <c r="AD114" s="28">
        <f t="shared" si="57"/>
        <v>1</v>
      </c>
      <c r="AE114" s="22">
        <f t="shared" si="58"/>
        <v>5</v>
      </c>
      <c r="AF114" s="29">
        <f t="shared" si="59"/>
        <v>0.15</v>
      </c>
      <c r="AG114" s="22">
        <f t="shared" si="60"/>
        <v>8835</v>
      </c>
      <c r="AH114" s="30">
        <v>9823.0499999999993</v>
      </c>
      <c r="AI114" s="31">
        <f t="shared" si="61"/>
        <v>1.1118336162988114</v>
      </c>
      <c r="AJ114" s="22">
        <f t="shared" si="62"/>
        <v>5</v>
      </c>
      <c r="AK114" s="29">
        <f t="shared" si="63"/>
        <v>0.1</v>
      </c>
      <c r="AL114" s="32">
        <v>300</v>
      </c>
      <c r="AM114" s="33">
        <v>284.2761194029851</v>
      </c>
      <c r="AN114" s="32">
        <f t="shared" si="64"/>
        <v>5</v>
      </c>
      <c r="AO114" s="29">
        <f t="shared" si="65"/>
        <v>0.15</v>
      </c>
      <c r="AP114" s="34">
        <v>95</v>
      </c>
      <c r="AQ114" s="34">
        <v>100</v>
      </c>
      <c r="AR114" s="32">
        <f t="shared" si="66"/>
        <v>5</v>
      </c>
      <c r="AS114" s="29">
        <f t="shared" si="67"/>
        <v>0.1</v>
      </c>
      <c r="AT114" s="35">
        <v>0.92</v>
      </c>
      <c r="AU114" s="35">
        <v>0.97</v>
      </c>
      <c r="AV114" s="32">
        <f t="shared" si="68"/>
        <v>5</v>
      </c>
      <c r="AW114" s="29">
        <f t="shared" si="69"/>
        <v>0.1</v>
      </c>
      <c r="AX114" s="34">
        <v>90</v>
      </c>
      <c r="AY114" s="34">
        <v>100</v>
      </c>
      <c r="AZ114" s="32">
        <f t="shared" si="70"/>
        <v>5</v>
      </c>
      <c r="BA114" s="29">
        <f t="shared" si="71"/>
        <v>0.08</v>
      </c>
      <c r="BB114" s="28">
        <v>0.85</v>
      </c>
      <c r="BC114" s="28">
        <v>1</v>
      </c>
      <c r="BD114" s="36" t="s">
        <v>72</v>
      </c>
      <c r="BE114" s="32">
        <f t="shared" si="72"/>
        <v>5</v>
      </c>
      <c r="BF114" s="29">
        <f t="shared" si="73"/>
        <v>0.06</v>
      </c>
      <c r="BG114" s="28">
        <v>0.4</v>
      </c>
      <c r="BH114" s="28">
        <v>0.7</v>
      </c>
      <c r="BI114" s="32">
        <f t="shared" si="74"/>
        <v>5</v>
      </c>
      <c r="BJ114" s="29">
        <f t="shared" si="75"/>
        <v>0.06</v>
      </c>
      <c r="BK114" s="37">
        <v>0.95</v>
      </c>
      <c r="BL114" s="38">
        <v>0.97190293742017875</v>
      </c>
      <c r="BM114" s="32">
        <f t="shared" si="76"/>
        <v>5</v>
      </c>
      <c r="BN114" s="29">
        <f t="shared" si="77"/>
        <v>0.05</v>
      </c>
      <c r="BO114" s="39">
        <f>VLOOKUP(B114,[1]Sheet1!$B$2:$D$214,3,0)</f>
        <v>2</v>
      </c>
      <c r="BP114" s="32">
        <f t="shared" si="78"/>
        <v>5</v>
      </c>
      <c r="BQ114" s="29">
        <f t="shared" si="79"/>
        <v>0.05</v>
      </c>
      <c r="BR114" s="29">
        <f t="shared" si="80"/>
        <v>0.5</v>
      </c>
      <c r="BS114" s="29">
        <f t="shared" si="81"/>
        <v>0.4</v>
      </c>
      <c r="BT114" s="29">
        <f t="shared" si="82"/>
        <v>0.1</v>
      </c>
      <c r="BU114" s="40">
        <f t="shared" si="83"/>
        <v>1</v>
      </c>
      <c r="BV114" s="41" t="str">
        <f t="shared" si="84"/>
        <v>TERIMA</v>
      </c>
      <c r="BW114" s="42">
        <f t="shared" si="85"/>
        <v>670000</v>
      </c>
      <c r="BX114" s="43">
        <f t="shared" si="86"/>
        <v>268000</v>
      </c>
      <c r="BY114" s="44"/>
      <c r="BZ114" s="44"/>
      <c r="CA114" s="44"/>
      <c r="CB114" s="43">
        <f t="shared" si="87"/>
        <v>335000</v>
      </c>
      <c r="CC114" s="43">
        <f t="shared" si="88"/>
        <v>268000</v>
      </c>
      <c r="CD114" s="43">
        <f t="shared" si="89"/>
        <v>67000</v>
      </c>
      <c r="CE114" s="36">
        <f t="shared" si="90"/>
        <v>200000</v>
      </c>
      <c r="CF114" s="24">
        <f t="shared" si="91"/>
        <v>0</v>
      </c>
      <c r="CG114" s="24">
        <f t="shared" si="92"/>
        <v>0</v>
      </c>
      <c r="CH114" s="24">
        <f t="shared" si="93"/>
        <v>0</v>
      </c>
      <c r="CI114" s="24">
        <f t="shared" si="94"/>
        <v>0</v>
      </c>
      <c r="CJ114" s="24">
        <f t="shared" si="95"/>
        <v>0</v>
      </c>
      <c r="CK114" s="24">
        <f t="shared" si="96"/>
        <v>0</v>
      </c>
      <c r="CL114" s="24">
        <f t="shared" si="97"/>
        <v>0</v>
      </c>
      <c r="CM114" s="24">
        <f t="shared" si="98"/>
        <v>1</v>
      </c>
      <c r="CN114" s="45">
        <f t="shared" si="99"/>
        <v>870000</v>
      </c>
      <c r="CO114" s="47"/>
    </row>
    <row r="115" spans="1:93" s="48" customFormat="1">
      <c r="A115" s="22">
        <v>105</v>
      </c>
      <c r="B115" s="53" t="s">
        <v>202</v>
      </c>
      <c r="C115" s="24">
        <v>160026</v>
      </c>
      <c r="D115" s="25">
        <v>44487</v>
      </c>
      <c r="E115" s="25">
        <v>44851</v>
      </c>
      <c r="F115" s="26">
        <v>27.866666666666667</v>
      </c>
      <c r="G115" s="24" t="s">
        <v>68</v>
      </c>
      <c r="H115" s="24" t="s">
        <v>58</v>
      </c>
      <c r="I115" s="24" t="s">
        <v>84</v>
      </c>
      <c r="J115" s="24" t="s">
        <v>70</v>
      </c>
      <c r="K115" s="27" t="s">
        <v>71</v>
      </c>
      <c r="L115" s="24"/>
      <c r="M115" s="24"/>
      <c r="N115" s="22">
        <v>22</v>
      </c>
      <c r="O115" s="22">
        <v>19</v>
      </c>
      <c r="P115" s="22">
        <v>0</v>
      </c>
      <c r="Q115" s="22">
        <v>0</v>
      </c>
      <c r="R115" s="22">
        <v>0</v>
      </c>
      <c r="S115" s="22">
        <v>0</v>
      </c>
      <c r="T115" s="22">
        <v>0</v>
      </c>
      <c r="U115" s="22">
        <f t="shared" si="50"/>
        <v>0</v>
      </c>
      <c r="V115" s="22">
        <f t="shared" si="51"/>
        <v>19</v>
      </c>
      <c r="W115" s="22">
        <f t="shared" si="52"/>
        <v>19</v>
      </c>
      <c r="X115" s="22">
        <v>7.75</v>
      </c>
      <c r="Y115" s="22">
        <v>0</v>
      </c>
      <c r="Z115" s="28">
        <f t="shared" si="53"/>
        <v>1</v>
      </c>
      <c r="AA115" s="22">
        <f t="shared" si="54"/>
        <v>5</v>
      </c>
      <c r="AB115" s="29">
        <f t="shared" si="55"/>
        <v>0.1</v>
      </c>
      <c r="AC115" s="22">
        <f t="shared" si="56"/>
        <v>0</v>
      </c>
      <c r="AD115" s="28">
        <f t="shared" si="57"/>
        <v>1</v>
      </c>
      <c r="AE115" s="22">
        <f t="shared" si="58"/>
        <v>5</v>
      </c>
      <c r="AF115" s="29">
        <f t="shared" si="59"/>
        <v>0.15</v>
      </c>
      <c r="AG115" s="22">
        <f t="shared" si="60"/>
        <v>8835</v>
      </c>
      <c r="AH115" s="30">
        <v>8891.4166666666661</v>
      </c>
      <c r="AI115" s="31">
        <f t="shared" si="61"/>
        <v>1.0063855876249763</v>
      </c>
      <c r="AJ115" s="22">
        <f t="shared" si="62"/>
        <v>4</v>
      </c>
      <c r="AK115" s="29">
        <f t="shared" si="63"/>
        <v>0.08</v>
      </c>
      <c r="AL115" s="32">
        <v>300</v>
      </c>
      <c r="AM115" s="33">
        <v>279.62569832402232</v>
      </c>
      <c r="AN115" s="32">
        <f t="shared" si="64"/>
        <v>5</v>
      </c>
      <c r="AO115" s="29">
        <f t="shared" si="65"/>
        <v>0.15</v>
      </c>
      <c r="AP115" s="34">
        <v>95</v>
      </c>
      <c r="AQ115" s="34">
        <v>99.166666666666657</v>
      </c>
      <c r="AR115" s="32">
        <f t="shared" si="66"/>
        <v>5</v>
      </c>
      <c r="AS115" s="29">
        <f t="shared" si="67"/>
        <v>0.1</v>
      </c>
      <c r="AT115" s="35">
        <v>0.92</v>
      </c>
      <c r="AU115" s="35">
        <v>0.91914893617021287</v>
      </c>
      <c r="AV115" s="32">
        <f t="shared" si="68"/>
        <v>1</v>
      </c>
      <c r="AW115" s="29">
        <f t="shared" si="69"/>
        <v>0.02</v>
      </c>
      <c r="AX115" s="34">
        <v>90</v>
      </c>
      <c r="AY115" s="34">
        <v>100</v>
      </c>
      <c r="AZ115" s="32">
        <f t="shared" si="70"/>
        <v>5</v>
      </c>
      <c r="BA115" s="29">
        <f t="shared" si="71"/>
        <v>0.08</v>
      </c>
      <c r="BB115" s="28">
        <v>0.85</v>
      </c>
      <c r="BC115" s="28">
        <v>0.95348837209302328</v>
      </c>
      <c r="BD115" s="36" t="s">
        <v>72</v>
      </c>
      <c r="BE115" s="32">
        <f t="shared" si="72"/>
        <v>5</v>
      </c>
      <c r="BF115" s="29">
        <f t="shared" si="73"/>
        <v>0.06</v>
      </c>
      <c r="BG115" s="28">
        <v>0.4</v>
      </c>
      <c r="BH115" s="28">
        <v>0.63829787234042556</v>
      </c>
      <c r="BI115" s="32">
        <f t="shared" si="74"/>
        <v>5</v>
      </c>
      <c r="BJ115" s="29">
        <f t="shared" si="75"/>
        <v>0.06</v>
      </c>
      <c r="BK115" s="37">
        <v>0.95</v>
      </c>
      <c r="BL115" s="38">
        <v>0.9962630792227205</v>
      </c>
      <c r="BM115" s="32">
        <f t="shared" si="76"/>
        <v>5</v>
      </c>
      <c r="BN115" s="29">
        <f t="shared" si="77"/>
        <v>0.05</v>
      </c>
      <c r="BO115" s="39">
        <f>VLOOKUP(B115,[1]Sheet1!$B$2:$D$214,3,0)</f>
        <v>2</v>
      </c>
      <c r="BP115" s="32">
        <f t="shared" si="78"/>
        <v>5</v>
      </c>
      <c r="BQ115" s="29">
        <f t="shared" si="79"/>
        <v>0.05</v>
      </c>
      <c r="BR115" s="29">
        <f t="shared" si="80"/>
        <v>0.48</v>
      </c>
      <c r="BS115" s="29">
        <f t="shared" si="81"/>
        <v>0.32</v>
      </c>
      <c r="BT115" s="29">
        <f t="shared" si="82"/>
        <v>0.1</v>
      </c>
      <c r="BU115" s="40">
        <f t="shared" si="83"/>
        <v>0.9</v>
      </c>
      <c r="BV115" s="41" t="str">
        <f t="shared" si="84"/>
        <v>TERIMA</v>
      </c>
      <c r="BW115" s="42">
        <f t="shared" si="85"/>
        <v>670000</v>
      </c>
      <c r="BX115" s="43">
        <f t="shared" si="86"/>
        <v>214400</v>
      </c>
      <c r="BY115" s="44"/>
      <c r="BZ115" s="44"/>
      <c r="CA115" s="44"/>
      <c r="CB115" s="43">
        <f t="shared" si="87"/>
        <v>321600</v>
      </c>
      <c r="CC115" s="43">
        <f t="shared" si="88"/>
        <v>214400</v>
      </c>
      <c r="CD115" s="43">
        <f t="shared" si="89"/>
        <v>67000</v>
      </c>
      <c r="CE115" s="36">
        <f t="shared" si="90"/>
        <v>0</v>
      </c>
      <c r="CF115" s="24">
        <f t="shared" si="91"/>
        <v>0</v>
      </c>
      <c r="CG115" s="24">
        <f t="shared" si="92"/>
        <v>0</v>
      </c>
      <c r="CH115" s="24">
        <f t="shared" si="93"/>
        <v>0</v>
      </c>
      <c r="CI115" s="24">
        <f t="shared" si="94"/>
        <v>0</v>
      </c>
      <c r="CJ115" s="24">
        <f t="shared" si="95"/>
        <v>0</v>
      </c>
      <c r="CK115" s="24">
        <f t="shared" si="96"/>
        <v>0</v>
      </c>
      <c r="CL115" s="24">
        <f t="shared" si="97"/>
        <v>1</v>
      </c>
      <c r="CM115" s="24">
        <f t="shared" si="98"/>
        <v>0</v>
      </c>
      <c r="CN115" s="45">
        <f t="shared" si="99"/>
        <v>603000</v>
      </c>
      <c r="CO115" s="47"/>
    </row>
    <row r="116" spans="1:93" s="48" customFormat="1">
      <c r="A116" s="22">
        <v>106</v>
      </c>
      <c r="B116" s="53" t="s">
        <v>203</v>
      </c>
      <c r="C116" s="24">
        <v>74548</v>
      </c>
      <c r="D116" s="25">
        <v>44375</v>
      </c>
      <c r="E116" s="25">
        <v>44678</v>
      </c>
      <c r="F116" s="26">
        <v>66.066666666666663</v>
      </c>
      <c r="G116" s="24" t="s">
        <v>68</v>
      </c>
      <c r="H116" s="24" t="s">
        <v>59</v>
      </c>
      <c r="I116" s="24" t="s">
        <v>97</v>
      </c>
      <c r="J116" s="24" t="s">
        <v>78</v>
      </c>
      <c r="K116" s="27" t="s">
        <v>71</v>
      </c>
      <c r="L116" s="24"/>
      <c r="M116" s="24"/>
      <c r="N116" s="22">
        <v>22</v>
      </c>
      <c r="O116" s="22">
        <v>21</v>
      </c>
      <c r="P116" s="22">
        <v>0</v>
      </c>
      <c r="Q116" s="22">
        <v>0</v>
      </c>
      <c r="R116" s="22">
        <v>0</v>
      </c>
      <c r="S116" s="22">
        <v>1</v>
      </c>
      <c r="T116" s="22">
        <v>0</v>
      </c>
      <c r="U116" s="22">
        <f t="shared" si="50"/>
        <v>0</v>
      </c>
      <c r="V116" s="22">
        <f t="shared" si="51"/>
        <v>21</v>
      </c>
      <c r="W116" s="22">
        <f t="shared" si="52"/>
        <v>20</v>
      </c>
      <c r="X116" s="22">
        <v>7.75</v>
      </c>
      <c r="Y116" s="22">
        <v>0</v>
      </c>
      <c r="Z116" s="28">
        <f t="shared" si="53"/>
        <v>1</v>
      </c>
      <c r="AA116" s="22">
        <f t="shared" si="54"/>
        <v>5</v>
      </c>
      <c r="AB116" s="29">
        <f t="shared" si="55"/>
        <v>0.1</v>
      </c>
      <c r="AC116" s="22">
        <f t="shared" si="56"/>
        <v>0</v>
      </c>
      <c r="AD116" s="28">
        <f t="shared" si="57"/>
        <v>1</v>
      </c>
      <c r="AE116" s="22">
        <f t="shared" si="58"/>
        <v>5</v>
      </c>
      <c r="AF116" s="29">
        <f t="shared" si="59"/>
        <v>0.15</v>
      </c>
      <c r="AG116" s="22">
        <f t="shared" si="60"/>
        <v>9300</v>
      </c>
      <c r="AH116" s="30">
        <v>9804.1833333333325</v>
      </c>
      <c r="AI116" s="31">
        <f t="shared" si="61"/>
        <v>1.0542132616487454</v>
      </c>
      <c r="AJ116" s="22">
        <f t="shared" si="62"/>
        <v>5</v>
      </c>
      <c r="AK116" s="29">
        <f t="shared" si="63"/>
        <v>0.1</v>
      </c>
      <c r="AL116" s="32">
        <v>300</v>
      </c>
      <c r="AM116" s="33">
        <v>292.77262528047868</v>
      </c>
      <c r="AN116" s="32">
        <f t="shared" si="64"/>
        <v>5</v>
      </c>
      <c r="AO116" s="29">
        <f t="shared" si="65"/>
        <v>0.15</v>
      </c>
      <c r="AP116" s="34">
        <v>95</v>
      </c>
      <c r="AQ116" s="34">
        <v>98.055555555555543</v>
      </c>
      <c r="AR116" s="32">
        <f t="shared" si="66"/>
        <v>5</v>
      </c>
      <c r="AS116" s="29">
        <f t="shared" si="67"/>
        <v>0.1</v>
      </c>
      <c r="AT116" s="35">
        <v>0.92</v>
      </c>
      <c r="AU116" s="35">
        <v>0.92054794520547945</v>
      </c>
      <c r="AV116" s="32">
        <f t="shared" si="68"/>
        <v>5</v>
      </c>
      <c r="AW116" s="29">
        <f t="shared" si="69"/>
        <v>0.1</v>
      </c>
      <c r="AX116" s="34">
        <v>90</v>
      </c>
      <c r="AY116" s="34">
        <v>100</v>
      </c>
      <c r="AZ116" s="32">
        <f t="shared" si="70"/>
        <v>5</v>
      </c>
      <c r="BA116" s="29">
        <f t="shared" si="71"/>
        <v>0.08</v>
      </c>
      <c r="BB116" s="28">
        <v>0.85</v>
      </c>
      <c r="BC116" s="28">
        <v>0.88405797101449279</v>
      </c>
      <c r="BD116" s="36" t="s">
        <v>72</v>
      </c>
      <c r="BE116" s="32">
        <f t="shared" si="72"/>
        <v>5</v>
      </c>
      <c r="BF116" s="29">
        <f t="shared" si="73"/>
        <v>0.06</v>
      </c>
      <c r="BG116" s="28">
        <v>0.4</v>
      </c>
      <c r="BH116" s="28">
        <v>0.57534246575342463</v>
      </c>
      <c r="BI116" s="32">
        <f t="shared" si="74"/>
        <v>5</v>
      </c>
      <c r="BJ116" s="29">
        <f t="shared" si="75"/>
        <v>0.06</v>
      </c>
      <c r="BK116" s="37">
        <v>0.95</v>
      </c>
      <c r="BL116" s="38">
        <v>0.9983948635634029</v>
      </c>
      <c r="BM116" s="32">
        <f t="shared" si="76"/>
        <v>5</v>
      </c>
      <c r="BN116" s="29">
        <f t="shared" si="77"/>
        <v>0.05</v>
      </c>
      <c r="BO116" s="39">
        <f>VLOOKUP(B116,[1]Sheet1!$B$2:$D$214,3,0)</f>
        <v>2</v>
      </c>
      <c r="BP116" s="32">
        <f t="shared" si="78"/>
        <v>5</v>
      </c>
      <c r="BQ116" s="29">
        <f t="shared" si="79"/>
        <v>0.05</v>
      </c>
      <c r="BR116" s="29">
        <f t="shared" si="80"/>
        <v>0.5</v>
      </c>
      <c r="BS116" s="29">
        <f t="shared" si="81"/>
        <v>0.4</v>
      </c>
      <c r="BT116" s="29">
        <f t="shared" si="82"/>
        <v>0.1</v>
      </c>
      <c r="BU116" s="40">
        <f t="shared" si="83"/>
        <v>1</v>
      </c>
      <c r="BV116" s="41" t="str">
        <f t="shared" si="84"/>
        <v>TERIMA</v>
      </c>
      <c r="BW116" s="42">
        <f t="shared" si="85"/>
        <v>670000</v>
      </c>
      <c r="BX116" s="43">
        <f t="shared" si="86"/>
        <v>268000</v>
      </c>
      <c r="BY116" s="44"/>
      <c r="BZ116" s="44"/>
      <c r="CA116" s="44"/>
      <c r="CB116" s="43">
        <f t="shared" si="87"/>
        <v>335000</v>
      </c>
      <c r="CC116" s="43">
        <f t="shared" si="88"/>
        <v>268000</v>
      </c>
      <c r="CD116" s="43">
        <f t="shared" si="89"/>
        <v>67000</v>
      </c>
      <c r="CE116" s="36">
        <f t="shared" si="90"/>
        <v>200000</v>
      </c>
      <c r="CF116" s="24">
        <f t="shared" si="91"/>
        <v>0</v>
      </c>
      <c r="CG116" s="24">
        <f t="shared" si="92"/>
        <v>0</v>
      </c>
      <c r="CH116" s="24">
        <f t="shared" si="93"/>
        <v>0</v>
      </c>
      <c r="CI116" s="24">
        <f t="shared" si="94"/>
        <v>0</v>
      </c>
      <c r="CJ116" s="24">
        <f t="shared" si="95"/>
        <v>0</v>
      </c>
      <c r="CK116" s="24">
        <f t="shared" si="96"/>
        <v>0</v>
      </c>
      <c r="CL116" s="24">
        <f t="shared" si="97"/>
        <v>0</v>
      </c>
      <c r="CM116" s="24">
        <f t="shared" si="98"/>
        <v>1</v>
      </c>
      <c r="CN116" s="45">
        <f t="shared" si="99"/>
        <v>870000</v>
      </c>
      <c r="CO116" s="47"/>
    </row>
    <row r="117" spans="1:93" s="48" customFormat="1">
      <c r="A117" s="22">
        <v>107</v>
      </c>
      <c r="B117" s="56" t="s">
        <v>204</v>
      </c>
      <c r="C117" s="24">
        <v>155922</v>
      </c>
      <c r="D117" s="25">
        <v>44389</v>
      </c>
      <c r="E117" s="25">
        <v>44753</v>
      </c>
      <c r="F117" s="26">
        <v>34.133333333333333</v>
      </c>
      <c r="G117" s="24" t="s">
        <v>68</v>
      </c>
      <c r="H117" s="24" t="s">
        <v>59</v>
      </c>
      <c r="I117" s="24" t="s">
        <v>74</v>
      </c>
      <c r="J117" s="24" t="s">
        <v>70</v>
      </c>
      <c r="K117" s="27" t="s">
        <v>71</v>
      </c>
      <c r="L117" s="24"/>
      <c r="M117" s="24"/>
      <c r="N117" s="22">
        <v>22</v>
      </c>
      <c r="O117" s="22">
        <v>19</v>
      </c>
      <c r="P117" s="22">
        <v>1</v>
      </c>
      <c r="Q117" s="22">
        <v>0</v>
      </c>
      <c r="R117" s="22">
        <v>0</v>
      </c>
      <c r="S117" s="22">
        <v>0</v>
      </c>
      <c r="T117" s="22">
        <v>0</v>
      </c>
      <c r="U117" s="22">
        <f t="shared" si="50"/>
        <v>1</v>
      </c>
      <c r="V117" s="22">
        <f t="shared" si="51"/>
        <v>18</v>
      </c>
      <c r="W117" s="22">
        <f t="shared" si="52"/>
        <v>19</v>
      </c>
      <c r="X117" s="22">
        <v>7.75</v>
      </c>
      <c r="Y117" s="22">
        <v>0</v>
      </c>
      <c r="Z117" s="28">
        <f t="shared" si="53"/>
        <v>1</v>
      </c>
      <c r="AA117" s="22">
        <f t="shared" si="54"/>
        <v>5</v>
      </c>
      <c r="AB117" s="29">
        <f t="shared" si="55"/>
        <v>0.1</v>
      </c>
      <c r="AC117" s="22">
        <f t="shared" si="56"/>
        <v>1</v>
      </c>
      <c r="AD117" s="28">
        <f t="shared" si="57"/>
        <v>0.94444444444444442</v>
      </c>
      <c r="AE117" s="22">
        <f t="shared" si="58"/>
        <v>1</v>
      </c>
      <c r="AF117" s="29">
        <f t="shared" si="59"/>
        <v>0.03</v>
      </c>
      <c r="AG117" s="22">
        <f t="shared" si="60"/>
        <v>8835</v>
      </c>
      <c r="AH117" s="30">
        <v>8602.15</v>
      </c>
      <c r="AI117" s="31">
        <f t="shared" si="61"/>
        <v>0.97364459535936609</v>
      </c>
      <c r="AJ117" s="22">
        <f t="shared" si="62"/>
        <v>2</v>
      </c>
      <c r="AK117" s="29">
        <f t="shared" si="63"/>
        <v>0.04</v>
      </c>
      <c r="AL117" s="32">
        <v>300</v>
      </c>
      <c r="AM117" s="33">
        <v>281.35987978963186</v>
      </c>
      <c r="AN117" s="32">
        <f t="shared" si="64"/>
        <v>5</v>
      </c>
      <c r="AO117" s="29">
        <f t="shared" si="65"/>
        <v>0.15</v>
      </c>
      <c r="AP117" s="34">
        <v>95</v>
      </c>
      <c r="AQ117" s="34">
        <v>99.375</v>
      </c>
      <c r="AR117" s="32">
        <f t="shared" si="66"/>
        <v>5</v>
      </c>
      <c r="AS117" s="29">
        <f t="shared" si="67"/>
        <v>0.1</v>
      </c>
      <c r="AT117" s="35">
        <v>0.92</v>
      </c>
      <c r="AU117" s="35">
        <v>0.95094339622641511</v>
      </c>
      <c r="AV117" s="32">
        <f t="shared" si="68"/>
        <v>5</v>
      </c>
      <c r="AW117" s="29">
        <f t="shared" si="69"/>
        <v>0.1</v>
      </c>
      <c r="AX117" s="34">
        <v>90</v>
      </c>
      <c r="AY117" s="34">
        <v>100</v>
      </c>
      <c r="AZ117" s="32">
        <f t="shared" si="70"/>
        <v>5</v>
      </c>
      <c r="BA117" s="29">
        <f t="shared" si="71"/>
        <v>0.08</v>
      </c>
      <c r="BB117" s="28">
        <v>0.85</v>
      </c>
      <c r="BC117" s="28">
        <v>0.93877551020408168</v>
      </c>
      <c r="BD117" s="36" t="s">
        <v>72</v>
      </c>
      <c r="BE117" s="32">
        <f t="shared" si="72"/>
        <v>5</v>
      </c>
      <c r="BF117" s="29">
        <f t="shared" si="73"/>
        <v>0.06</v>
      </c>
      <c r="BG117" s="28">
        <v>0.4</v>
      </c>
      <c r="BH117" s="28">
        <v>0.64150943396226412</v>
      </c>
      <c r="BI117" s="32">
        <f t="shared" si="74"/>
        <v>5</v>
      </c>
      <c r="BJ117" s="29">
        <f t="shared" si="75"/>
        <v>0.06</v>
      </c>
      <c r="BK117" s="37">
        <v>0.95</v>
      </c>
      <c r="BL117" s="38">
        <v>0.996</v>
      </c>
      <c r="BM117" s="32">
        <f t="shared" si="76"/>
        <v>5</v>
      </c>
      <c r="BN117" s="29">
        <f t="shared" si="77"/>
        <v>0.05</v>
      </c>
      <c r="BO117" s="39">
        <f>VLOOKUP(B117,[1]Sheet1!$B$2:$D$214,3,0)</f>
        <v>2</v>
      </c>
      <c r="BP117" s="32">
        <f t="shared" si="78"/>
        <v>5</v>
      </c>
      <c r="BQ117" s="29">
        <f t="shared" si="79"/>
        <v>0.05</v>
      </c>
      <c r="BR117" s="29">
        <f t="shared" si="80"/>
        <v>0.32</v>
      </c>
      <c r="BS117" s="29">
        <f t="shared" si="81"/>
        <v>0.4</v>
      </c>
      <c r="BT117" s="29">
        <f t="shared" si="82"/>
        <v>0.1</v>
      </c>
      <c r="BU117" s="40">
        <f t="shared" si="83"/>
        <v>0.82</v>
      </c>
      <c r="BV117" s="41" t="str">
        <f t="shared" si="84"/>
        <v>TERIMA</v>
      </c>
      <c r="BW117" s="42">
        <f t="shared" si="85"/>
        <v>670000</v>
      </c>
      <c r="BX117" s="43">
        <f t="shared" si="86"/>
        <v>268000</v>
      </c>
      <c r="BY117" s="44"/>
      <c r="BZ117" s="44"/>
      <c r="CA117" s="44"/>
      <c r="CB117" s="43">
        <f t="shared" si="87"/>
        <v>214400</v>
      </c>
      <c r="CC117" s="43">
        <f t="shared" si="88"/>
        <v>268000</v>
      </c>
      <c r="CD117" s="43">
        <f t="shared" si="89"/>
        <v>67000</v>
      </c>
      <c r="CE117" s="36">
        <f t="shared" si="90"/>
        <v>0</v>
      </c>
      <c r="CF117" s="24">
        <f t="shared" si="91"/>
        <v>0</v>
      </c>
      <c r="CG117" s="24">
        <f t="shared" si="92"/>
        <v>0</v>
      </c>
      <c r="CH117" s="24">
        <f t="shared" si="93"/>
        <v>0</v>
      </c>
      <c r="CI117" s="24">
        <f t="shared" si="94"/>
        <v>0</v>
      </c>
      <c r="CJ117" s="24">
        <f t="shared" si="95"/>
        <v>0</v>
      </c>
      <c r="CK117" s="24">
        <f t="shared" si="96"/>
        <v>0</v>
      </c>
      <c r="CL117" s="24">
        <f t="shared" si="97"/>
        <v>0</v>
      </c>
      <c r="CM117" s="24">
        <f t="shared" si="98"/>
        <v>1</v>
      </c>
      <c r="CN117" s="45">
        <f t="shared" si="99"/>
        <v>549400</v>
      </c>
      <c r="CO117" s="47"/>
    </row>
    <row r="118" spans="1:93" s="48" customFormat="1">
      <c r="A118" s="22">
        <v>108</v>
      </c>
      <c r="B118" s="53" t="s">
        <v>205</v>
      </c>
      <c r="C118" s="24">
        <v>150489</v>
      </c>
      <c r="D118" s="25">
        <v>44436</v>
      </c>
      <c r="E118" s="25">
        <v>44800</v>
      </c>
      <c r="F118" s="26">
        <v>39.700000000000003</v>
      </c>
      <c r="G118" s="24" t="s">
        <v>68</v>
      </c>
      <c r="H118" s="24" t="s">
        <v>59</v>
      </c>
      <c r="I118" s="24" t="s">
        <v>108</v>
      </c>
      <c r="J118" s="24" t="s">
        <v>70</v>
      </c>
      <c r="K118" s="27" t="s">
        <v>71</v>
      </c>
      <c r="L118" s="24"/>
      <c r="M118" s="24"/>
      <c r="N118" s="22">
        <v>22</v>
      </c>
      <c r="O118" s="22">
        <v>19</v>
      </c>
      <c r="P118" s="22">
        <v>1</v>
      </c>
      <c r="Q118" s="22">
        <v>0</v>
      </c>
      <c r="R118" s="22">
        <v>0</v>
      </c>
      <c r="S118" s="22">
        <v>0</v>
      </c>
      <c r="T118" s="22">
        <v>0</v>
      </c>
      <c r="U118" s="22">
        <f t="shared" si="50"/>
        <v>1</v>
      </c>
      <c r="V118" s="22">
        <f t="shared" si="51"/>
        <v>18</v>
      </c>
      <c r="W118" s="22">
        <f t="shared" si="52"/>
        <v>19</v>
      </c>
      <c r="X118" s="22">
        <v>7.75</v>
      </c>
      <c r="Y118" s="22">
        <v>0</v>
      </c>
      <c r="Z118" s="28">
        <f t="shared" si="53"/>
        <v>1</v>
      </c>
      <c r="AA118" s="22">
        <f t="shared" si="54"/>
        <v>5</v>
      </c>
      <c r="AB118" s="29">
        <f t="shared" si="55"/>
        <v>0.1</v>
      </c>
      <c r="AC118" s="22">
        <f t="shared" si="56"/>
        <v>1</v>
      </c>
      <c r="AD118" s="28">
        <f t="shared" si="57"/>
        <v>0.94444444444444442</v>
      </c>
      <c r="AE118" s="22">
        <f t="shared" si="58"/>
        <v>1</v>
      </c>
      <c r="AF118" s="29">
        <f t="shared" si="59"/>
        <v>0.03</v>
      </c>
      <c r="AG118" s="22">
        <f t="shared" si="60"/>
        <v>8835</v>
      </c>
      <c r="AH118" s="30">
        <v>8663.9</v>
      </c>
      <c r="AI118" s="31">
        <f t="shared" si="61"/>
        <v>0.98063384267119402</v>
      </c>
      <c r="AJ118" s="22">
        <f t="shared" si="62"/>
        <v>2</v>
      </c>
      <c r="AK118" s="29">
        <f t="shared" si="63"/>
        <v>0.04</v>
      </c>
      <c r="AL118" s="32">
        <v>300</v>
      </c>
      <c r="AM118" s="33">
        <v>271.59363434492968</v>
      </c>
      <c r="AN118" s="32">
        <f t="shared" si="64"/>
        <v>5</v>
      </c>
      <c r="AO118" s="29">
        <f t="shared" si="65"/>
        <v>0.15</v>
      </c>
      <c r="AP118" s="34">
        <v>95</v>
      </c>
      <c r="AQ118" s="34">
        <v>95.694444444444443</v>
      </c>
      <c r="AR118" s="32">
        <f t="shared" si="66"/>
        <v>5</v>
      </c>
      <c r="AS118" s="29">
        <f t="shared" si="67"/>
        <v>0.1</v>
      </c>
      <c r="AT118" s="35">
        <v>0.92</v>
      </c>
      <c r="AU118" s="35">
        <v>0.94117647058823528</v>
      </c>
      <c r="AV118" s="32">
        <f t="shared" si="68"/>
        <v>5</v>
      </c>
      <c r="AW118" s="29">
        <f t="shared" si="69"/>
        <v>0.1</v>
      </c>
      <c r="AX118" s="34">
        <v>90</v>
      </c>
      <c r="AY118" s="34">
        <v>100</v>
      </c>
      <c r="AZ118" s="32">
        <f t="shared" si="70"/>
        <v>5</v>
      </c>
      <c r="BA118" s="29">
        <f t="shared" si="71"/>
        <v>0.08</v>
      </c>
      <c r="BB118" s="28">
        <v>0.85</v>
      </c>
      <c r="BC118" s="28">
        <v>0.88524590163934425</v>
      </c>
      <c r="BD118" s="36" t="s">
        <v>72</v>
      </c>
      <c r="BE118" s="32">
        <f t="shared" si="72"/>
        <v>5</v>
      </c>
      <c r="BF118" s="29">
        <f t="shared" si="73"/>
        <v>0.06</v>
      </c>
      <c r="BG118" s="28">
        <v>0.4</v>
      </c>
      <c r="BH118" s="28">
        <v>0.70588235294117652</v>
      </c>
      <c r="BI118" s="32">
        <f t="shared" si="74"/>
        <v>5</v>
      </c>
      <c r="BJ118" s="29">
        <f t="shared" si="75"/>
        <v>0.06</v>
      </c>
      <c r="BK118" s="37">
        <v>0.95</v>
      </c>
      <c r="BL118" s="38">
        <v>0.99329421626152559</v>
      </c>
      <c r="BM118" s="32">
        <f t="shared" si="76"/>
        <v>5</v>
      </c>
      <c r="BN118" s="29">
        <f t="shared" si="77"/>
        <v>0.05</v>
      </c>
      <c r="BO118" s="39">
        <f>VLOOKUP(B118,[1]Sheet1!$B$2:$D$214,3,0)</f>
        <v>2</v>
      </c>
      <c r="BP118" s="32">
        <f t="shared" si="78"/>
        <v>5</v>
      </c>
      <c r="BQ118" s="29">
        <f t="shared" si="79"/>
        <v>0.05</v>
      </c>
      <c r="BR118" s="29">
        <f t="shared" si="80"/>
        <v>0.32</v>
      </c>
      <c r="BS118" s="29">
        <f t="shared" si="81"/>
        <v>0.4</v>
      </c>
      <c r="BT118" s="29">
        <f t="shared" si="82"/>
        <v>0.1</v>
      </c>
      <c r="BU118" s="40">
        <f t="shared" si="83"/>
        <v>0.82</v>
      </c>
      <c r="BV118" s="41" t="str">
        <f t="shared" si="84"/>
        <v>TERIMA</v>
      </c>
      <c r="BW118" s="42">
        <f t="shared" si="85"/>
        <v>670000</v>
      </c>
      <c r="BX118" s="43">
        <f t="shared" si="86"/>
        <v>268000</v>
      </c>
      <c r="BY118" s="44"/>
      <c r="BZ118" s="44"/>
      <c r="CA118" s="44"/>
      <c r="CB118" s="43">
        <f t="shared" si="87"/>
        <v>214400</v>
      </c>
      <c r="CC118" s="43">
        <f t="shared" si="88"/>
        <v>268000</v>
      </c>
      <c r="CD118" s="43">
        <f t="shared" si="89"/>
        <v>67000</v>
      </c>
      <c r="CE118" s="36">
        <f t="shared" si="90"/>
        <v>0</v>
      </c>
      <c r="CF118" s="24">
        <f t="shared" si="91"/>
        <v>0</v>
      </c>
      <c r="CG118" s="24">
        <f t="shared" si="92"/>
        <v>0</v>
      </c>
      <c r="CH118" s="24">
        <f t="shared" si="93"/>
        <v>0</v>
      </c>
      <c r="CI118" s="24">
        <f t="shared" si="94"/>
        <v>0</v>
      </c>
      <c r="CJ118" s="24">
        <f t="shared" si="95"/>
        <v>0</v>
      </c>
      <c r="CK118" s="24">
        <f t="shared" si="96"/>
        <v>0</v>
      </c>
      <c r="CL118" s="24">
        <f t="shared" si="97"/>
        <v>0</v>
      </c>
      <c r="CM118" s="24">
        <f t="shared" si="98"/>
        <v>1</v>
      </c>
      <c r="CN118" s="45">
        <f t="shared" si="99"/>
        <v>549400</v>
      </c>
      <c r="CO118" s="47"/>
    </row>
    <row r="119" spans="1:93" s="48" customFormat="1">
      <c r="A119" s="22">
        <v>109</v>
      </c>
      <c r="B119" s="56" t="s">
        <v>206</v>
      </c>
      <c r="C119" s="24">
        <v>159680</v>
      </c>
      <c r="D119" s="25">
        <v>44315</v>
      </c>
      <c r="E119" s="25">
        <v>44679</v>
      </c>
      <c r="F119" s="26">
        <v>28.1</v>
      </c>
      <c r="G119" s="24" t="s">
        <v>68</v>
      </c>
      <c r="H119" s="24" t="s">
        <v>59</v>
      </c>
      <c r="I119" s="24" t="s">
        <v>86</v>
      </c>
      <c r="J119" s="24" t="s">
        <v>78</v>
      </c>
      <c r="K119" s="27" t="s">
        <v>71</v>
      </c>
      <c r="L119" s="24"/>
      <c r="M119" s="24"/>
      <c r="N119" s="22">
        <v>22</v>
      </c>
      <c r="O119" s="22">
        <v>19</v>
      </c>
      <c r="P119" s="22">
        <v>3</v>
      </c>
      <c r="Q119" s="22">
        <v>0</v>
      </c>
      <c r="R119" s="22">
        <v>0</v>
      </c>
      <c r="S119" s="22">
        <v>0</v>
      </c>
      <c r="T119" s="22">
        <v>0</v>
      </c>
      <c r="U119" s="22">
        <f t="shared" si="50"/>
        <v>3</v>
      </c>
      <c r="V119" s="22">
        <f t="shared" si="51"/>
        <v>16</v>
      </c>
      <c r="W119" s="22">
        <f t="shared" si="52"/>
        <v>19</v>
      </c>
      <c r="X119" s="22">
        <v>7.75</v>
      </c>
      <c r="Y119" s="22">
        <v>0</v>
      </c>
      <c r="Z119" s="28">
        <f t="shared" si="53"/>
        <v>1</v>
      </c>
      <c r="AA119" s="22">
        <f t="shared" si="54"/>
        <v>5</v>
      </c>
      <c r="AB119" s="29">
        <f t="shared" si="55"/>
        <v>0.1</v>
      </c>
      <c r="AC119" s="22">
        <f t="shared" si="56"/>
        <v>3</v>
      </c>
      <c r="AD119" s="28">
        <f t="shared" si="57"/>
        <v>0.8125</v>
      </c>
      <c r="AE119" s="22">
        <f t="shared" si="58"/>
        <v>0</v>
      </c>
      <c r="AF119" s="29">
        <f t="shared" si="59"/>
        <v>0</v>
      </c>
      <c r="AG119" s="22">
        <f t="shared" si="60"/>
        <v>8835</v>
      </c>
      <c r="AH119" s="30">
        <v>8166.333333333333</v>
      </c>
      <c r="AI119" s="31">
        <f t="shared" si="61"/>
        <v>0.92431616676098849</v>
      </c>
      <c r="AJ119" s="22">
        <f t="shared" si="62"/>
        <v>2</v>
      </c>
      <c r="AK119" s="29">
        <f t="shared" si="63"/>
        <v>0.04</v>
      </c>
      <c r="AL119" s="32">
        <v>300</v>
      </c>
      <c r="AM119" s="33">
        <v>276.51676206050695</v>
      </c>
      <c r="AN119" s="32">
        <f t="shared" si="64"/>
        <v>5</v>
      </c>
      <c r="AO119" s="29">
        <f t="shared" si="65"/>
        <v>0.15</v>
      </c>
      <c r="AP119" s="34">
        <v>95</v>
      </c>
      <c r="AQ119" s="34">
        <v>100</v>
      </c>
      <c r="AR119" s="32">
        <f t="shared" si="66"/>
        <v>5</v>
      </c>
      <c r="AS119" s="29">
        <f t="shared" si="67"/>
        <v>0.1</v>
      </c>
      <c r="AT119" s="35">
        <v>0.92</v>
      </c>
      <c r="AU119" s="35">
        <v>0.96666666666666656</v>
      </c>
      <c r="AV119" s="32">
        <f t="shared" si="68"/>
        <v>5</v>
      </c>
      <c r="AW119" s="29">
        <f t="shared" si="69"/>
        <v>0.1</v>
      </c>
      <c r="AX119" s="34">
        <v>90</v>
      </c>
      <c r="AY119" s="34">
        <v>100</v>
      </c>
      <c r="AZ119" s="32">
        <f t="shared" si="70"/>
        <v>5</v>
      </c>
      <c r="BA119" s="29">
        <f t="shared" si="71"/>
        <v>0.08</v>
      </c>
      <c r="BB119" s="28">
        <v>0.85</v>
      </c>
      <c r="BC119" s="28">
        <v>0.9285714285714286</v>
      </c>
      <c r="BD119" s="36" t="s">
        <v>72</v>
      </c>
      <c r="BE119" s="32">
        <f t="shared" si="72"/>
        <v>5</v>
      </c>
      <c r="BF119" s="29">
        <f t="shared" si="73"/>
        <v>0.06</v>
      </c>
      <c r="BG119" s="28">
        <v>0.4</v>
      </c>
      <c r="BH119" s="28">
        <v>0.79166666666666663</v>
      </c>
      <c r="BI119" s="32">
        <f t="shared" si="74"/>
        <v>5</v>
      </c>
      <c r="BJ119" s="29">
        <f t="shared" si="75"/>
        <v>0.06</v>
      </c>
      <c r="BK119" s="37">
        <v>0.95</v>
      </c>
      <c r="BL119" s="38">
        <v>0.98753595397890703</v>
      </c>
      <c r="BM119" s="32">
        <f t="shared" si="76"/>
        <v>5</v>
      </c>
      <c r="BN119" s="29">
        <f t="shared" si="77"/>
        <v>0.05</v>
      </c>
      <c r="BO119" s="39">
        <f>VLOOKUP(B119,[1]Sheet1!$B$2:$D$214,3,0)</f>
        <v>2</v>
      </c>
      <c r="BP119" s="32">
        <f t="shared" si="78"/>
        <v>5</v>
      </c>
      <c r="BQ119" s="29">
        <f t="shared" si="79"/>
        <v>0.05</v>
      </c>
      <c r="BR119" s="29">
        <f t="shared" si="80"/>
        <v>0.29000000000000004</v>
      </c>
      <c r="BS119" s="29">
        <f t="shared" si="81"/>
        <v>0.4</v>
      </c>
      <c r="BT119" s="29">
        <f t="shared" si="82"/>
        <v>0.1</v>
      </c>
      <c r="BU119" s="40">
        <f t="shared" si="83"/>
        <v>0.79</v>
      </c>
      <c r="BV119" s="41" t="str">
        <f t="shared" si="84"/>
        <v>TERIMA</v>
      </c>
      <c r="BW119" s="42">
        <f t="shared" si="85"/>
        <v>670000</v>
      </c>
      <c r="BX119" s="43">
        <f t="shared" si="86"/>
        <v>268000</v>
      </c>
      <c r="BY119" s="44"/>
      <c r="BZ119" s="44"/>
      <c r="CA119" s="44"/>
      <c r="CB119" s="43">
        <f t="shared" si="87"/>
        <v>194300.00000000003</v>
      </c>
      <c r="CC119" s="43">
        <f t="shared" si="88"/>
        <v>268000</v>
      </c>
      <c r="CD119" s="43">
        <f t="shared" si="89"/>
        <v>67000</v>
      </c>
      <c r="CE119" s="36">
        <f t="shared" si="90"/>
        <v>0</v>
      </c>
      <c r="CF119" s="24">
        <f t="shared" si="91"/>
        <v>0</v>
      </c>
      <c r="CG119" s="24">
        <f t="shared" si="92"/>
        <v>0</v>
      </c>
      <c r="CH119" s="24">
        <f t="shared" si="93"/>
        <v>0</v>
      </c>
      <c r="CI119" s="24">
        <f t="shared" si="94"/>
        <v>0</v>
      </c>
      <c r="CJ119" s="24">
        <f t="shared" si="95"/>
        <v>0</v>
      </c>
      <c r="CK119" s="24">
        <f t="shared" si="96"/>
        <v>0</v>
      </c>
      <c r="CL119" s="24">
        <f t="shared" si="97"/>
        <v>0</v>
      </c>
      <c r="CM119" s="24">
        <f t="shared" si="98"/>
        <v>1</v>
      </c>
      <c r="CN119" s="45">
        <f t="shared" si="99"/>
        <v>529300</v>
      </c>
      <c r="CO119" s="47"/>
    </row>
    <row r="120" spans="1:93" s="48" customFormat="1">
      <c r="A120" s="22">
        <v>110</v>
      </c>
      <c r="B120" s="53" t="s">
        <v>207</v>
      </c>
      <c r="C120" s="24">
        <v>157007</v>
      </c>
      <c r="D120" s="25">
        <v>44376</v>
      </c>
      <c r="E120" s="25">
        <v>44679</v>
      </c>
      <c r="F120" s="26">
        <v>31.633333333333333</v>
      </c>
      <c r="G120" s="24" t="s">
        <v>68</v>
      </c>
      <c r="H120" s="24" t="s">
        <v>59</v>
      </c>
      <c r="I120" s="24" t="s">
        <v>135</v>
      </c>
      <c r="J120" s="24" t="s">
        <v>78</v>
      </c>
      <c r="K120" s="27" t="s">
        <v>71</v>
      </c>
      <c r="L120" s="24"/>
      <c r="M120" s="24"/>
      <c r="N120" s="22">
        <v>22</v>
      </c>
      <c r="O120" s="22">
        <v>19</v>
      </c>
      <c r="P120" s="22">
        <v>1</v>
      </c>
      <c r="Q120" s="22">
        <v>0</v>
      </c>
      <c r="R120" s="22">
        <v>0</v>
      </c>
      <c r="S120" s="22">
        <v>0</v>
      </c>
      <c r="T120" s="22">
        <v>0</v>
      </c>
      <c r="U120" s="22">
        <f t="shared" si="50"/>
        <v>1</v>
      </c>
      <c r="V120" s="22">
        <f t="shared" si="51"/>
        <v>18</v>
      </c>
      <c r="W120" s="22">
        <f t="shared" si="52"/>
        <v>19</v>
      </c>
      <c r="X120" s="22">
        <v>7.75</v>
      </c>
      <c r="Y120" s="22">
        <v>0</v>
      </c>
      <c r="Z120" s="28">
        <f t="shared" si="53"/>
        <v>1</v>
      </c>
      <c r="AA120" s="22">
        <f t="shared" si="54"/>
        <v>5</v>
      </c>
      <c r="AB120" s="29">
        <f t="shared" si="55"/>
        <v>0.1</v>
      </c>
      <c r="AC120" s="22">
        <f t="shared" si="56"/>
        <v>1</v>
      </c>
      <c r="AD120" s="28">
        <f t="shared" si="57"/>
        <v>0.94444444444444442</v>
      </c>
      <c r="AE120" s="22">
        <f t="shared" si="58"/>
        <v>1</v>
      </c>
      <c r="AF120" s="29">
        <f t="shared" si="59"/>
        <v>0.03</v>
      </c>
      <c r="AG120" s="22">
        <f t="shared" si="60"/>
        <v>8835</v>
      </c>
      <c r="AH120" s="30">
        <v>9005.7999999999993</v>
      </c>
      <c r="AI120" s="31">
        <f t="shared" si="61"/>
        <v>1.0193322014714203</v>
      </c>
      <c r="AJ120" s="22">
        <f t="shared" si="62"/>
        <v>4</v>
      </c>
      <c r="AK120" s="29">
        <f t="shared" si="63"/>
        <v>0.08</v>
      </c>
      <c r="AL120" s="32">
        <v>300</v>
      </c>
      <c r="AM120" s="33">
        <v>273.47874564459931</v>
      </c>
      <c r="AN120" s="32">
        <f t="shared" si="64"/>
        <v>5</v>
      </c>
      <c r="AO120" s="29">
        <f t="shared" si="65"/>
        <v>0.15</v>
      </c>
      <c r="AP120" s="34">
        <v>95</v>
      </c>
      <c r="AQ120" s="34">
        <v>97.111111111111114</v>
      </c>
      <c r="AR120" s="32">
        <f t="shared" si="66"/>
        <v>5</v>
      </c>
      <c r="AS120" s="29">
        <f t="shared" si="67"/>
        <v>0.1</v>
      </c>
      <c r="AT120" s="35">
        <v>0.92</v>
      </c>
      <c r="AU120" s="35">
        <v>0.96829268292682935</v>
      </c>
      <c r="AV120" s="32">
        <f t="shared" si="68"/>
        <v>5</v>
      </c>
      <c r="AW120" s="29">
        <f t="shared" si="69"/>
        <v>0.1</v>
      </c>
      <c r="AX120" s="34">
        <v>90</v>
      </c>
      <c r="AY120" s="34">
        <v>100</v>
      </c>
      <c r="AZ120" s="32">
        <f t="shared" si="70"/>
        <v>5</v>
      </c>
      <c r="BA120" s="29">
        <f t="shared" si="71"/>
        <v>0.08</v>
      </c>
      <c r="BB120" s="28">
        <v>0.85</v>
      </c>
      <c r="BC120" s="28">
        <v>0.89473684210526316</v>
      </c>
      <c r="BD120" s="36" t="s">
        <v>72</v>
      </c>
      <c r="BE120" s="32">
        <f t="shared" si="72"/>
        <v>5</v>
      </c>
      <c r="BF120" s="29">
        <f t="shared" si="73"/>
        <v>0.06</v>
      </c>
      <c r="BG120" s="28">
        <v>0.4</v>
      </c>
      <c r="BH120" s="28">
        <v>0.76829268292682928</v>
      </c>
      <c r="BI120" s="32">
        <f t="shared" si="74"/>
        <v>5</v>
      </c>
      <c r="BJ120" s="29">
        <f t="shared" si="75"/>
        <v>0.06</v>
      </c>
      <c r="BK120" s="37">
        <v>0.95</v>
      </c>
      <c r="BL120" s="38">
        <v>0.99483013293943867</v>
      </c>
      <c r="BM120" s="32">
        <f t="shared" si="76"/>
        <v>5</v>
      </c>
      <c r="BN120" s="29">
        <f t="shared" si="77"/>
        <v>0.05</v>
      </c>
      <c r="BO120" s="39">
        <f>VLOOKUP(B120,[1]Sheet1!$B$2:$D$214,3,0)</f>
        <v>2</v>
      </c>
      <c r="BP120" s="32">
        <f t="shared" si="78"/>
        <v>5</v>
      </c>
      <c r="BQ120" s="29">
        <f t="shared" si="79"/>
        <v>0.05</v>
      </c>
      <c r="BR120" s="29">
        <f t="shared" si="80"/>
        <v>0.36</v>
      </c>
      <c r="BS120" s="29">
        <f t="shared" si="81"/>
        <v>0.4</v>
      </c>
      <c r="BT120" s="29">
        <f t="shared" si="82"/>
        <v>0.1</v>
      </c>
      <c r="BU120" s="40">
        <f t="shared" si="83"/>
        <v>0.86</v>
      </c>
      <c r="BV120" s="41" t="str">
        <f t="shared" si="84"/>
        <v>TERIMA</v>
      </c>
      <c r="BW120" s="42">
        <f t="shared" si="85"/>
        <v>670000</v>
      </c>
      <c r="BX120" s="43">
        <f t="shared" si="86"/>
        <v>268000</v>
      </c>
      <c r="BY120" s="44"/>
      <c r="BZ120" s="44"/>
      <c r="CA120" s="44"/>
      <c r="CB120" s="43">
        <f t="shared" si="87"/>
        <v>241200</v>
      </c>
      <c r="CC120" s="43">
        <f t="shared" si="88"/>
        <v>268000</v>
      </c>
      <c r="CD120" s="43">
        <f t="shared" si="89"/>
        <v>67000</v>
      </c>
      <c r="CE120" s="36">
        <f t="shared" si="90"/>
        <v>0</v>
      </c>
      <c r="CF120" s="24">
        <f t="shared" si="91"/>
        <v>0</v>
      </c>
      <c r="CG120" s="24">
        <f t="shared" si="92"/>
        <v>0</v>
      </c>
      <c r="CH120" s="24">
        <f t="shared" si="93"/>
        <v>0</v>
      </c>
      <c r="CI120" s="24">
        <f t="shared" si="94"/>
        <v>0</v>
      </c>
      <c r="CJ120" s="24">
        <f t="shared" si="95"/>
        <v>0</v>
      </c>
      <c r="CK120" s="24">
        <f t="shared" si="96"/>
        <v>0</v>
      </c>
      <c r="CL120" s="24">
        <f t="shared" si="97"/>
        <v>0</v>
      </c>
      <c r="CM120" s="24">
        <f t="shared" si="98"/>
        <v>1</v>
      </c>
      <c r="CN120" s="45">
        <f t="shared" si="99"/>
        <v>576200</v>
      </c>
      <c r="CO120" s="47"/>
    </row>
    <row r="121" spans="1:93" s="48" customFormat="1">
      <c r="A121" s="22">
        <v>111</v>
      </c>
      <c r="B121" s="53" t="s">
        <v>208</v>
      </c>
      <c r="C121" s="24">
        <v>105566</v>
      </c>
      <c r="D121" s="25">
        <v>44431</v>
      </c>
      <c r="E121" s="25">
        <v>44734</v>
      </c>
      <c r="F121" s="26">
        <v>30.4</v>
      </c>
      <c r="G121" s="24" t="s">
        <v>68</v>
      </c>
      <c r="H121" s="24" t="s">
        <v>59</v>
      </c>
      <c r="I121" s="24" t="s">
        <v>119</v>
      </c>
      <c r="J121" s="24" t="s">
        <v>70</v>
      </c>
      <c r="K121" s="27" t="s">
        <v>71</v>
      </c>
      <c r="L121" s="24"/>
      <c r="M121" s="24"/>
      <c r="N121" s="22">
        <v>22</v>
      </c>
      <c r="O121" s="22">
        <v>19</v>
      </c>
      <c r="P121" s="22">
        <v>0</v>
      </c>
      <c r="Q121" s="22">
        <v>0</v>
      </c>
      <c r="R121" s="22">
        <v>0</v>
      </c>
      <c r="S121" s="22">
        <v>0</v>
      </c>
      <c r="T121" s="22">
        <v>0</v>
      </c>
      <c r="U121" s="22">
        <f t="shared" si="50"/>
        <v>0</v>
      </c>
      <c r="V121" s="22">
        <f t="shared" si="51"/>
        <v>19</v>
      </c>
      <c r="W121" s="22">
        <f t="shared" si="52"/>
        <v>19</v>
      </c>
      <c r="X121" s="22">
        <v>7.75</v>
      </c>
      <c r="Y121" s="22">
        <v>0</v>
      </c>
      <c r="Z121" s="28">
        <f t="shared" si="53"/>
        <v>1</v>
      </c>
      <c r="AA121" s="22">
        <f t="shared" si="54"/>
        <v>5</v>
      </c>
      <c r="AB121" s="29">
        <f t="shared" si="55"/>
        <v>0.1</v>
      </c>
      <c r="AC121" s="22">
        <f t="shared" si="56"/>
        <v>0</v>
      </c>
      <c r="AD121" s="28">
        <f t="shared" si="57"/>
        <v>1</v>
      </c>
      <c r="AE121" s="22">
        <f t="shared" si="58"/>
        <v>5</v>
      </c>
      <c r="AF121" s="29">
        <f t="shared" si="59"/>
        <v>0.15</v>
      </c>
      <c r="AG121" s="22">
        <f t="shared" si="60"/>
        <v>8835</v>
      </c>
      <c r="AH121" s="30">
        <v>9435.4500000000007</v>
      </c>
      <c r="AI121" s="31">
        <f t="shared" si="61"/>
        <v>1.0679626485568761</v>
      </c>
      <c r="AJ121" s="22">
        <f t="shared" si="62"/>
        <v>5</v>
      </c>
      <c r="AK121" s="29">
        <f t="shared" si="63"/>
        <v>0.1</v>
      </c>
      <c r="AL121" s="32">
        <v>300</v>
      </c>
      <c r="AM121" s="33">
        <v>295.40495867768595</v>
      </c>
      <c r="AN121" s="32">
        <f t="shared" si="64"/>
        <v>5</v>
      </c>
      <c r="AO121" s="29">
        <f t="shared" si="65"/>
        <v>0.15</v>
      </c>
      <c r="AP121" s="34">
        <v>95</v>
      </c>
      <c r="AQ121" s="34">
        <v>100</v>
      </c>
      <c r="AR121" s="32">
        <f t="shared" si="66"/>
        <v>5</v>
      </c>
      <c r="AS121" s="29">
        <f t="shared" si="67"/>
        <v>0.1</v>
      </c>
      <c r="AT121" s="35">
        <v>0.92</v>
      </c>
      <c r="AU121" s="35">
        <v>0.96428571428571419</v>
      </c>
      <c r="AV121" s="32">
        <f t="shared" si="68"/>
        <v>5</v>
      </c>
      <c r="AW121" s="29">
        <f t="shared" si="69"/>
        <v>0.1</v>
      </c>
      <c r="AX121" s="34">
        <v>90</v>
      </c>
      <c r="AY121" s="34">
        <v>100</v>
      </c>
      <c r="AZ121" s="32">
        <f t="shared" si="70"/>
        <v>5</v>
      </c>
      <c r="BA121" s="29">
        <f t="shared" si="71"/>
        <v>0.08</v>
      </c>
      <c r="BB121" s="28">
        <v>0.85</v>
      </c>
      <c r="BC121" s="28">
        <v>0.98076923076923073</v>
      </c>
      <c r="BD121" s="36" t="s">
        <v>72</v>
      </c>
      <c r="BE121" s="32">
        <f t="shared" si="72"/>
        <v>5</v>
      </c>
      <c r="BF121" s="29">
        <f t="shared" si="73"/>
        <v>0.06</v>
      </c>
      <c r="BG121" s="28">
        <v>0.4</v>
      </c>
      <c r="BH121" s="28">
        <v>0.7321428571428571</v>
      </c>
      <c r="BI121" s="32">
        <f t="shared" si="74"/>
        <v>5</v>
      </c>
      <c r="BJ121" s="29">
        <f t="shared" si="75"/>
        <v>0.06</v>
      </c>
      <c r="BK121" s="37">
        <v>0.95</v>
      </c>
      <c r="BL121" s="38">
        <v>0.99200581395348841</v>
      </c>
      <c r="BM121" s="32">
        <f t="shared" si="76"/>
        <v>5</v>
      </c>
      <c r="BN121" s="29">
        <f t="shared" si="77"/>
        <v>0.05</v>
      </c>
      <c r="BO121" s="39">
        <f>VLOOKUP(B121,[1]Sheet1!$B$2:$D$214,3,0)</f>
        <v>2</v>
      </c>
      <c r="BP121" s="32">
        <f t="shared" si="78"/>
        <v>5</v>
      </c>
      <c r="BQ121" s="29">
        <f t="shared" si="79"/>
        <v>0.05</v>
      </c>
      <c r="BR121" s="29">
        <f t="shared" si="80"/>
        <v>0.5</v>
      </c>
      <c r="BS121" s="29">
        <f t="shared" si="81"/>
        <v>0.4</v>
      </c>
      <c r="BT121" s="29">
        <f t="shared" si="82"/>
        <v>0.1</v>
      </c>
      <c r="BU121" s="40">
        <f t="shared" si="83"/>
        <v>1</v>
      </c>
      <c r="BV121" s="41" t="str">
        <f t="shared" si="84"/>
        <v>TERIMA</v>
      </c>
      <c r="BW121" s="42">
        <f t="shared" si="85"/>
        <v>670000</v>
      </c>
      <c r="BX121" s="43">
        <f t="shared" si="86"/>
        <v>268000</v>
      </c>
      <c r="BY121" s="44"/>
      <c r="BZ121" s="44"/>
      <c r="CA121" s="44"/>
      <c r="CB121" s="43">
        <f t="shared" si="87"/>
        <v>335000</v>
      </c>
      <c r="CC121" s="43">
        <f t="shared" si="88"/>
        <v>268000</v>
      </c>
      <c r="CD121" s="43">
        <f t="shared" si="89"/>
        <v>67000</v>
      </c>
      <c r="CE121" s="36">
        <f t="shared" si="90"/>
        <v>200000</v>
      </c>
      <c r="CF121" s="24">
        <f t="shared" si="91"/>
        <v>0</v>
      </c>
      <c r="CG121" s="24">
        <f t="shared" si="92"/>
        <v>0</v>
      </c>
      <c r="CH121" s="24">
        <f t="shared" si="93"/>
        <v>0</v>
      </c>
      <c r="CI121" s="24">
        <f t="shared" si="94"/>
        <v>0</v>
      </c>
      <c r="CJ121" s="24">
        <f t="shared" si="95"/>
        <v>0</v>
      </c>
      <c r="CK121" s="24">
        <f t="shared" si="96"/>
        <v>0</v>
      </c>
      <c r="CL121" s="24">
        <f t="shared" si="97"/>
        <v>0</v>
      </c>
      <c r="CM121" s="24">
        <f t="shared" si="98"/>
        <v>1</v>
      </c>
      <c r="CN121" s="45">
        <f t="shared" si="99"/>
        <v>870000</v>
      </c>
      <c r="CO121" s="47"/>
    </row>
    <row r="122" spans="1:93" s="48" customFormat="1">
      <c r="A122" s="22">
        <v>112</v>
      </c>
      <c r="B122" s="56" t="s">
        <v>209</v>
      </c>
      <c r="C122" s="24">
        <v>160069</v>
      </c>
      <c r="D122" s="25">
        <v>44368</v>
      </c>
      <c r="E122" s="25">
        <v>44671</v>
      </c>
      <c r="F122" s="26">
        <v>27.533333333333335</v>
      </c>
      <c r="G122" s="24" t="s">
        <v>68</v>
      </c>
      <c r="H122" s="24" t="s">
        <v>59</v>
      </c>
      <c r="I122" s="24" t="s">
        <v>69</v>
      </c>
      <c r="J122" s="24" t="s">
        <v>70</v>
      </c>
      <c r="K122" s="27" t="s">
        <v>71</v>
      </c>
      <c r="L122" s="24"/>
      <c r="M122" s="24"/>
      <c r="N122" s="22">
        <v>22</v>
      </c>
      <c r="O122" s="22">
        <v>19</v>
      </c>
      <c r="P122" s="22">
        <v>0</v>
      </c>
      <c r="Q122" s="22">
        <v>0</v>
      </c>
      <c r="R122" s="22">
        <v>1</v>
      </c>
      <c r="S122" s="22">
        <v>0</v>
      </c>
      <c r="T122" s="22">
        <v>0</v>
      </c>
      <c r="U122" s="22">
        <f t="shared" si="50"/>
        <v>1</v>
      </c>
      <c r="V122" s="22">
        <f t="shared" si="51"/>
        <v>19</v>
      </c>
      <c r="W122" s="22">
        <f t="shared" si="52"/>
        <v>19</v>
      </c>
      <c r="X122" s="22">
        <v>7.75</v>
      </c>
      <c r="Y122" s="22">
        <v>0</v>
      </c>
      <c r="Z122" s="28">
        <f t="shared" si="53"/>
        <v>1</v>
      </c>
      <c r="AA122" s="22">
        <f t="shared" si="54"/>
        <v>5</v>
      </c>
      <c r="AB122" s="29">
        <f t="shared" si="55"/>
        <v>0.1</v>
      </c>
      <c r="AC122" s="22">
        <f t="shared" si="56"/>
        <v>1</v>
      </c>
      <c r="AD122" s="28">
        <f t="shared" si="57"/>
        <v>0.94736842105263153</v>
      </c>
      <c r="AE122" s="22">
        <f t="shared" si="58"/>
        <v>1</v>
      </c>
      <c r="AF122" s="29">
        <f t="shared" si="59"/>
        <v>0.03</v>
      </c>
      <c r="AG122" s="22">
        <f t="shared" si="60"/>
        <v>8835</v>
      </c>
      <c r="AH122" s="30">
        <v>8426.8666666666668</v>
      </c>
      <c r="AI122" s="31">
        <f t="shared" si="61"/>
        <v>0.95380494246368608</v>
      </c>
      <c r="AJ122" s="22">
        <f t="shared" si="62"/>
        <v>2</v>
      </c>
      <c r="AK122" s="29">
        <f t="shared" si="63"/>
        <v>0.04</v>
      </c>
      <c r="AL122" s="32">
        <v>300</v>
      </c>
      <c r="AM122" s="33">
        <v>289.17299919159257</v>
      </c>
      <c r="AN122" s="32">
        <f t="shared" si="64"/>
        <v>5</v>
      </c>
      <c r="AO122" s="29">
        <f t="shared" si="65"/>
        <v>0.15</v>
      </c>
      <c r="AP122" s="34">
        <v>95</v>
      </c>
      <c r="AQ122" s="34">
        <v>98.75</v>
      </c>
      <c r="AR122" s="32">
        <f t="shared" si="66"/>
        <v>5</v>
      </c>
      <c r="AS122" s="29">
        <f t="shared" si="67"/>
        <v>0.1</v>
      </c>
      <c r="AT122" s="35">
        <v>0.92</v>
      </c>
      <c r="AU122" s="35">
        <v>0.91428571428571426</v>
      </c>
      <c r="AV122" s="32">
        <f t="shared" si="68"/>
        <v>1</v>
      </c>
      <c r="AW122" s="29">
        <f t="shared" si="69"/>
        <v>0.02</v>
      </c>
      <c r="AX122" s="34">
        <v>90</v>
      </c>
      <c r="AY122" s="34">
        <v>100</v>
      </c>
      <c r="AZ122" s="32">
        <f t="shared" si="70"/>
        <v>5</v>
      </c>
      <c r="BA122" s="29">
        <f t="shared" si="71"/>
        <v>0.08</v>
      </c>
      <c r="BB122" s="28">
        <v>0.85</v>
      </c>
      <c r="BC122" s="28">
        <v>0.90322580645161288</v>
      </c>
      <c r="BD122" s="36" t="s">
        <v>72</v>
      </c>
      <c r="BE122" s="32">
        <f t="shared" si="72"/>
        <v>5</v>
      </c>
      <c r="BF122" s="29">
        <f t="shared" si="73"/>
        <v>0.06</v>
      </c>
      <c r="BG122" s="28">
        <v>0.4</v>
      </c>
      <c r="BH122" s="28">
        <v>0.5714285714285714</v>
      </c>
      <c r="BI122" s="32">
        <f t="shared" si="74"/>
        <v>5</v>
      </c>
      <c r="BJ122" s="29">
        <f t="shared" si="75"/>
        <v>0.06</v>
      </c>
      <c r="BK122" s="37">
        <v>0.95</v>
      </c>
      <c r="BL122" s="38">
        <v>0.99074930619796486</v>
      </c>
      <c r="BM122" s="32">
        <f t="shared" si="76"/>
        <v>5</v>
      </c>
      <c r="BN122" s="29">
        <f t="shared" si="77"/>
        <v>0.05</v>
      </c>
      <c r="BO122" s="39">
        <f>VLOOKUP(B122,[1]Sheet1!$B$2:$D$214,3,0)</f>
        <v>2</v>
      </c>
      <c r="BP122" s="32">
        <f t="shared" si="78"/>
        <v>5</v>
      </c>
      <c r="BQ122" s="29">
        <f t="shared" si="79"/>
        <v>0.05</v>
      </c>
      <c r="BR122" s="29">
        <f t="shared" si="80"/>
        <v>0.32</v>
      </c>
      <c r="BS122" s="29">
        <f t="shared" si="81"/>
        <v>0.32</v>
      </c>
      <c r="BT122" s="29">
        <f t="shared" si="82"/>
        <v>0.1</v>
      </c>
      <c r="BU122" s="40">
        <f t="shared" si="83"/>
        <v>0.74</v>
      </c>
      <c r="BV122" s="41" t="str">
        <f t="shared" si="84"/>
        <v>TERIMA</v>
      </c>
      <c r="BW122" s="42">
        <f t="shared" si="85"/>
        <v>670000</v>
      </c>
      <c r="BX122" s="43">
        <f t="shared" si="86"/>
        <v>214400</v>
      </c>
      <c r="BY122" s="44" t="s">
        <v>122</v>
      </c>
      <c r="BZ122" s="44"/>
      <c r="CA122" s="44"/>
      <c r="CB122" s="43">
        <f t="shared" si="87"/>
        <v>214400</v>
      </c>
      <c r="CC122" s="43">
        <f t="shared" si="88"/>
        <v>182240</v>
      </c>
      <c r="CD122" s="43">
        <f t="shared" si="89"/>
        <v>67000</v>
      </c>
      <c r="CE122" s="36">
        <f t="shared" si="90"/>
        <v>0</v>
      </c>
      <c r="CF122" s="24">
        <f t="shared" si="91"/>
        <v>0</v>
      </c>
      <c r="CG122" s="24">
        <f t="shared" si="92"/>
        <v>0</v>
      </c>
      <c r="CH122" s="24">
        <f t="shared" si="93"/>
        <v>0</v>
      </c>
      <c r="CI122" s="24">
        <f t="shared" si="94"/>
        <v>0</v>
      </c>
      <c r="CJ122" s="24">
        <f t="shared" si="95"/>
        <v>0</v>
      </c>
      <c r="CK122" s="24">
        <f t="shared" si="96"/>
        <v>0</v>
      </c>
      <c r="CL122" s="24">
        <f t="shared" si="97"/>
        <v>0</v>
      </c>
      <c r="CM122" s="24">
        <f t="shared" si="98"/>
        <v>1</v>
      </c>
      <c r="CN122" s="45">
        <f t="shared" si="99"/>
        <v>463640</v>
      </c>
      <c r="CO122" s="47"/>
    </row>
    <row r="123" spans="1:93" s="48" customFormat="1">
      <c r="A123" s="22">
        <v>113</v>
      </c>
      <c r="B123" s="62" t="s">
        <v>210</v>
      </c>
      <c r="C123" s="24">
        <v>30429</v>
      </c>
      <c r="D123" s="25">
        <v>44466</v>
      </c>
      <c r="E123" s="25">
        <v>44768</v>
      </c>
      <c r="F123" s="26">
        <v>83.36666666666666</v>
      </c>
      <c r="G123" s="24" t="s">
        <v>68</v>
      </c>
      <c r="H123" s="24" t="s">
        <v>59</v>
      </c>
      <c r="I123" s="24" t="s">
        <v>74</v>
      </c>
      <c r="J123" s="24" t="s">
        <v>70</v>
      </c>
      <c r="K123" s="27" t="s">
        <v>71</v>
      </c>
      <c r="L123" s="24"/>
      <c r="M123" s="24"/>
      <c r="N123" s="22">
        <v>22</v>
      </c>
      <c r="O123" s="22">
        <v>21</v>
      </c>
      <c r="P123" s="22">
        <v>0</v>
      </c>
      <c r="Q123" s="22">
        <v>0</v>
      </c>
      <c r="R123" s="22">
        <v>0</v>
      </c>
      <c r="S123" s="22">
        <v>1</v>
      </c>
      <c r="T123" s="22">
        <v>0</v>
      </c>
      <c r="U123" s="22">
        <f t="shared" si="50"/>
        <v>0</v>
      </c>
      <c r="V123" s="22">
        <f t="shared" si="51"/>
        <v>21</v>
      </c>
      <c r="W123" s="22">
        <f t="shared" si="52"/>
        <v>20</v>
      </c>
      <c r="X123" s="22">
        <v>7.75</v>
      </c>
      <c r="Y123" s="22">
        <v>1</v>
      </c>
      <c r="Z123" s="28">
        <f t="shared" si="53"/>
        <v>0.95238095238095233</v>
      </c>
      <c r="AA123" s="22">
        <f t="shared" si="54"/>
        <v>2</v>
      </c>
      <c r="AB123" s="29">
        <f t="shared" si="55"/>
        <v>0.04</v>
      </c>
      <c r="AC123" s="22">
        <f t="shared" si="56"/>
        <v>0</v>
      </c>
      <c r="AD123" s="28">
        <f t="shared" si="57"/>
        <v>1</v>
      </c>
      <c r="AE123" s="22">
        <f t="shared" si="58"/>
        <v>5</v>
      </c>
      <c r="AF123" s="29">
        <f t="shared" si="59"/>
        <v>0.15</v>
      </c>
      <c r="AG123" s="22">
        <f t="shared" si="60"/>
        <v>9300</v>
      </c>
      <c r="AH123" s="30">
        <v>9732.3166666666675</v>
      </c>
      <c r="AI123" s="31">
        <f t="shared" si="61"/>
        <v>1.0464856630824373</v>
      </c>
      <c r="AJ123" s="22">
        <f t="shared" si="62"/>
        <v>4</v>
      </c>
      <c r="AK123" s="29">
        <f t="shared" si="63"/>
        <v>0.08</v>
      </c>
      <c r="AL123" s="32">
        <v>300</v>
      </c>
      <c r="AM123" s="33">
        <v>300.13262815296991</v>
      </c>
      <c r="AN123" s="32">
        <f t="shared" si="64"/>
        <v>1</v>
      </c>
      <c r="AO123" s="29">
        <f t="shared" si="65"/>
        <v>0.03</v>
      </c>
      <c r="AP123" s="34">
        <v>95</v>
      </c>
      <c r="AQ123" s="34">
        <v>95.763888888888886</v>
      </c>
      <c r="AR123" s="32">
        <f t="shared" si="66"/>
        <v>5</v>
      </c>
      <c r="AS123" s="29">
        <f t="shared" si="67"/>
        <v>0.1</v>
      </c>
      <c r="AT123" s="35">
        <v>0.92</v>
      </c>
      <c r="AU123" s="35">
        <v>0.96603773584905661</v>
      </c>
      <c r="AV123" s="32">
        <f t="shared" si="68"/>
        <v>5</v>
      </c>
      <c r="AW123" s="29">
        <f t="shared" si="69"/>
        <v>0.1</v>
      </c>
      <c r="AX123" s="34">
        <v>90</v>
      </c>
      <c r="AY123" s="34">
        <v>100</v>
      </c>
      <c r="AZ123" s="32">
        <f t="shared" si="70"/>
        <v>5</v>
      </c>
      <c r="BA123" s="29">
        <f t="shared" si="71"/>
        <v>0.08</v>
      </c>
      <c r="BB123" s="28">
        <v>0.85</v>
      </c>
      <c r="BC123" s="28">
        <v>0.94117647058823528</v>
      </c>
      <c r="BD123" s="36" t="s">
        <v>72</v>
      </c>
      <c r="BE123" s="32">
        <f t="shared" si="72"/>
        <v>5</v>
      </c>
      <c r="BF123" s="29">
        <f t="shared" si="73"/>
        <v>0.06</v>
      </c>
      <c r="BG123" s="28">
        <v>0.4</v>
      </c>
      <c r="BH123" s="28">
        <v>0.50943396226415094</v>
      </c>
      <c r="BI123" s="32">
        <f t="shared" si="74"/>
        <v>5</v>
      </c>
      <c r="BJ123" s="29">
        <f t="shared" si="75"/>
        <v>0.06</v>
      </c>
      <c r="BK123" s="37">
        <v>0.95</v>
      </c>
      <c r="BL123" s="38">
        <v>0.99104963384865741</v>
      </c>
      <c r="BM123" s="32">
        <f t="shared" si="76"/>
        <v>5</v>
      </c>
      <c r="BN123" s="29">
        <f t="shared" si="77"/>
        <v>0.05</v>
      </c>
      <c r="BO123" s="39">
        <f>VLOOKUP(B123,[1]Sheet1!$B$2:$D$214,3,0)</f>
        <v>2</v>
      </c>
      <c r="BP123" s="32">
        <f t="shared" si="78"/>
        <v>5</v>
      </c>
      <c r="BQ123" s="29">
        <f t="shared" si="79"/>
        <v>0.05</v>
      </c>
      <c r="BR123" s="29">
        <f t="shared" si="80"/>
        <v>0.30000000000000004</v>
      </c>
      <c r="BS123" s="29">
        <f t="shared" si="81"/>
        <v>0.4</v>
      </c>
      <c r="BT123" s="29">
        <f t="shared" si="82"/>
        <v>0.1</v>
      </c>
      <c r="BU123" s="40">
        <f t="shared" si="83"/>
        <v>0.8</v>
      </c>
      <c r="BV123" s="41" t="str">
        <f t="shared" si="84"/>
        <v>TERIMA</v>
      </c>
      <c r="BW123" s="42">
        <f t="shared" si="85"/>
        <v>670000</v>
      </c>
      <c r="BX123" s="43">
        <f t="shared" si="86"/>
        <v>268000</v>
      </c>
      <c r="BY123" s="44"/>
      <c r="BZ123" s="44"/>
      <c r="CA123" s="44"/>
      <c r="CB123" s="43">
        <f t="shared" si="87"/>
        <v>201000.00000000003</v>
      </c>
      <c r="CC123" s="43">
        <f t="shared" si="88"/>
        <v>268000</v>
      </c>
      <c r="CD123" s="43">
        <f t="shared" si="89"/>
        <v>67000</v>
      </c>
      <c r="CE123" s="36">
        <f t="shared" si="90"/>
        <v>0</v>
      </c>
      <c r="CF123" s="24">
        <f t="shared" si="91"/>
        <v>0</v>
      </c>
      <c r="CG123" s="24">
        <f t="shared" si="92"/>
        <v>0</v>
      </c>
      <c r="CH123" s="24">
        <f t="shared" si="93"/>
        <v>0</v>
      </c>
      <c r="CI123" s="24">
        <f t="shared" si="94"/>
        <v>0</v>
      </c>
      <c r="CJ123" s="24">
        <f t="shared" si="95"/>
        <v>0</v>
      </c>
      <c r="CK123" s="24">
        <f t="shared" si="96"/>
        <v>0</v>
      </c>
      <c r="CL123" s="24">
        <f t="shared" si="97"/>
        <v>0</v>
      </c>
      <c r="CM123" s="24">
        <f t="shared" si="98"/>
        <v>1</v>
      </c>
      <c r="CN123" s="45">
        <f t="shared" si="99"/>
        <v>536000</v>
      </c>
      <c r="CO123" s="47"/>
    </row>
    <row r="124" spans="1:93" s="48" customFormat="1">
      <c r="A124" s="22">
        <v>114</v>
      </c>
      <c r="B124" s="53" t="s">
        <v>211</v>
      </c>
      <c r="C124" s="24">
        <v>96550</v>
      </c>
      <c r="D124" s="25">
        <v>44503</v>
      </c>
      <c r="E124" s="25">
        <v>44867</v>
      </c>
      <c r="F124" s="26">
        <v>33.5</v>
      </c>
      <c r="G124" s="24" t="s">
        <v>68</v>
      </c>
      <c r="H124" s="24" t="s">
        <v>59</v>
      </c>
      <c r="I124" s="24" t="s">
        <v>110</v>
      </c>
      <c r="J124" s="24" t="s">
        <v>70</v>
      </c>
      <c r="K124" s="27" t="s">
        <v>71</v>
      </c>
      <c r="L124" s="24"/>
      <c r="M124" s="24"/>
      <c r="N124" s="22">
        <v>22</v>
      </c>
      <c r="O124" s="22">
        <v>19</v>
      </c>
      <c r="P124" s="22">
        <v>0</v>
      </c>
      <c r="Q124" s="22">
        <v>0</v>
      </c>
      <c r="R124" s="22">
        <v>0</v>
      </c>
      <c r="S124" s="22">
        <v>0</v>
      </c>
      <c r="T124" s="22">
        <v>0</v>
      </c>
      <c r="U124" s="22">
        <f t="shared" si="50"/>
        <v>0</v>
      </c>
      <c r="V124" s="22">
        <f t="shared" si="51"/>
        <v>19</v>
      </c>
      <c r="W124" s="22">
        <f t="shared" si="52"/>
        <v>19</v>
      </c>
      <c r="X124" s="22">
        <v>7.75</v>
      </c>
      <c r="Y124" s="22">
        <v>0</v>
      </c>
      <c r="Z124" s="28">
        <f t="shared" si="53"/>
        <v>1</v>
      </c>
      <c r="AA124" s="22">
        <f t="shared" si="54"/>
        <v>5</v>
      </c>
      <c r="AB124" s="29">
        <f t="shared" si="55"/>
        <v>0.1</v>
      </c>
      <c r="AC124" s="22">
        <f t="shared" si="56"/>
        <v>0</v>
      </c>
      <c r="AD124" s="28">
        <f t="shared" si="57"/>
        <v>1</v>
      </c>
      <c r="AE124" s="22">
        <f t="shared" si="58"/>
        <v>5</v>
      </c>
      <c r="AF124" s="29">
        <f t="shared" si="59"/>
        <v>0.15</v>
      </c>
      <c r="AG124" s="22">
        <f t="shared" si="60"/>
        <v>8835</v>
      </c>
      <c r="AH124" s="30">
        <v>9169.4833333333336</v>
      </c>
      <c r="AI124" s="31">
        <f t="shared" si="61"/>
        <v>1.0378588945481986</v>
      </c>
      <c r="AJ124" s="22">
        <f t="shared" si="62"/>
        <v>4</v>
      </c>
      <c r="AK124" s="29">
        <f t="shared" si="63"/>
        <v>0.08</v>
      </c>
      <c r="AL124" s="32">
        <v>300</v>
      </c>
      <c r="AM124" s="33">
        <v>293.06046863189721</v>
      </c>
      <c r="AN124" s="32">
        <f t="shared" si="64"/>
        <v>5</v>
      </c>
      <c r="AO124" s="29">
        <f t="shared" si="65"/>
        <v>0.15</v>
      </c>
      <c r="AP124" s="34">
        <v>95</v>
      </c>
      <c r="AQ124" s="34">
        <v>100</v>
      </c>
      <c r="AR124" s="32">
        <f t="shared" si="66"/>
        <v>5</v>
      </c>
      <c r="AS124" s="29">
        <f t="shared" si="67"/>
        <v>0.1</v>
      </c>
      <c r="AT124" s="35">
        <v>0.92</v>
      </c>
      <c r="AU124" s="35">
        <v>0.93333333333333335</v>
      </c>
      <c r="AV124" s="32">
        <f t="shared" si="68"/>
        <v>5</v>
      </c>
      <c r="AW124" s="29">
        <f t="shared" si="69"/>
        <v>0.1</v>
      </c>
      <c r="AX124" s="34">
        <v>90</v>
      </c>
      <c r="AY124" s="34">
        <v>100</v>
      </c>
      <c r="AZ124" s="32">
        <f t="shared" si="70"/>
        <v>5</v>
      </c>
      <c r="BA124" s="29">
        <f t="shared" si="71"/>
        <v>0.08</v>
      </c>
      <c r="BB124" s="28">
        <v>0.85</v>
      </c>
      <c r="BC124" s="28">
        <v>0.93103448275862066</v>
      </c>
      <c r="BD124" s="36" t="s">
        <v>72</v>
      </c>
      <c r="BE124" s="32">
        <f t="shared" si="72"/>
        <v>5</v>
      </c>
      <c r="BF124" s="29">
        <f t="shared" si="73"/>
        <v>0.06</v>
      </c>
      <c r="BG124" s="28">
        <v>0.4</v>
      </c>
      <c r="BH124" s="28">
        <v>0.58333333333333337</v>
      </c>
      <c r="BI124" s="32">
        <f t="shared" si="74"/>
        <v>5</v>
      </c>
      <c r="BJ124" s="29">
        <f t="shared" si="75"/>
        <v>0.06</v>
      </c>
      <c r="BK124" s="37">
        <v>0.95</v>
      </c>
      <c r="BL124" s="38">
        <v>0.99358460304731355</v>
      </c>
      <c r="BM124" s="32">
        <f t="shared" si="76"/>
        <v>5</v>
      </c>
      <c r="BN124" s="29">
        <f t="shared" si="77"/>
        <v>0.05</v>
      </c>
      <c r="BO124" s="39">
        <f>VLOOKUP(B124,[1]Sheet1!$B$2:$D$214,3,0)</f>
        <v>2</v>
      </c>
      <c r="BP124" s="32">
        <f t="shared" si="78"/>
        <v>5</v>
      </c>
      <c r="BQ124" s="29">
        <f t="shared" si="79"/>
        <v>0.05</v>
      </c>
      <c r="BR124" s="29">
        <f t="shared" si="80"/>
        <v>0.48</v>
      </c>
      <c r="BS124" s="29">
        <f t="shared" si="81"/>
        <v>0.4</v>
      </c>
      <c r="BT124" s="29">
        <f t="shared" si="82"/>
        <v>0.1</v>
      </c>
      <c r="BU124" s="40">
        <f t="shared" si="83"/>
        <v>0.98</v>
      </c>
      <c r="BV124" s="41" t="str">
        <f t="shared" si="84"/>
        <v>TERIMA</v>
      </c>
      <c r="BW124" s="42">
        <f t="shared" si="85"/>
        <v>670000</v>
      </c>
      <c r="BX124" s="43">
        <f t="shared" si="86"/>
        <v>268000</v>
      </c>
      <c r="BY124" s="44"/>
      <c r="BZ124" s="44"/>
      <c r="CA124" s="44"/>
      <c r="CB124" s="43">
        <f t="shared" si="87"/>
        <v>321600</v>
      </c>
      <c r="CC124" s="43">
        <f t="shared" si="88"/>
        <v>268000</v>
      </c>
      <c r="CD124" s="43">
        <f t="shared" si="89"/>
        <v>67000</v>
      </c>
      <c r="CE124" s="36">
        <f t="shared" si="90"/>
        <v>100000</v>
      </c>
      <c r="CF124" s="24">
        <f t="shared" si="91"/>
        <v>0</v>
      </c>
      <c r="CG124" s="24">
        <f t="shared" si="92"/>
        <v>0</v>
      </c>
      <c r="CH124" s="24">
        <f t="shared" si="93"/>
        <v>0</v>
      </c>
      <c r="CI124" s="24">
        <f t="shared" si="94"/>
        <v>0</v>
      </c>
      <c r="CJ124" s="24">
        <f t="shared" si="95"/>
        <v>0</v>
      </c>
      <c r="CK124" s="24">
        <f t="shared" si="96"/>
        <v>0</v>
      </c>
      <c r="CL124" s="24">
        <f t="shared" si="97"/>
        <v>0</v>
      </c>
      <c r="CM124" s="24">
        <f t="shared" si="98"/>
        <v>1</v>
      </c>
      <c r="CN124" s="45">
        <f t="shared" si="99"/>
        <v>756600</v>
      </c>
      <c r="CO124" s="47"/>
    </row>
    <row r="125" spans="1:93" s="48" customFormat="1">
      <c r="A125" s="22">
        <v>115</v>
      </c>
      <c r="B125" s="61" t="s">
        <v>212</v>
      </c>
      <c r="C125" s="24">
        <v>30567</v>
      </c>
      <c r="D125" s="25">
        <v>44530</v>
      </c>
      <c r="E125" s="25">
        <v>44833</v>
      </c>
      <c r="F125" s="26">
        <v>103.46666666666667</v>
      </c>
      <c r="G125" s="24" t="s">
        <v>68</v>
      </c>
      <c r="H125" s="24" t="s">
        <v>58</v>
      </c>
      <c r="I125" s="24" t="s">
        <v>114</v>
      </c>
      <c r="J125" s="24" t="s">
        <v>78</v>
      </c>
      <c r="K125" s="27" t="s">
        <v>71</v>
      </c>
      <c r="L125" s="24"/>
      <c r="M125" s="24"/>
      <c r="N125" s="22">
        <v>22</v>
      </c>
      <c r="O125" s="22">
        <v>21</v>
      </c>
      <c r="P125" s="22">
        <v>0</v>
      </c>
      <c r="Q125" s="22">
        <v>0</v>
      </c>
      <c r="R125" s="22">
        <v>0</v>
      </c>
      <c r="S125" s="22">
        <v>1</v>
      </c>
      <c r="T125" s="22">
        <v>0</v>
      </c>
      <c r="U125" s="22">
        <f t="shared" si="50"/>
        <v>0</v>
      </c>
      <c r="V125" s="22">
        <f t="shared" si="51"/>
        <v>21</v>
      </c>
      <c r="W125" s="22">
        <f t="shared" si="52"/>
        <v>20</v>
      </c>
      <c r="X125" s="22">
        <v>7.75</v>
      </c>
      <c r="Y125" s="22">
        <v>0</v>
      </c>
      <c r="Z125" s="28">
        <f t="shared" si="53"/>
        <v>1</v>
      </c>
      <c r="AA125" s="22">
        <f t="shared" si="54"/>
        <v>5</v>
      </c>
      <c r="AB125" s="29">
        <f t="shared" si="55"/>
        <v>0.1</v>
      </c>
      <c r="AC125" s="22">
        <f t="shared" si="56"/>
        <v>0</v>
      </c>
      <c r="AD125" s="28">
        <f t="shared" si="57"/>
        <v>1</v>
      </c>
      <c r="AE125" s="22">
        <f t="shared" si="58"/>
        <v>5</v>
      </c>
      <c r="AF125" s="29">
        <f t="shared" si="59"/>
        <v>0.15</v>
      </c>
      <c r="AG125" s="22">
        <f t="shared" si="60"/>
        <v>9300</v>
      </c>
      <c r="AH125" s="30">
        <v>9077.0499999999993</v>
      </c>
      <c r="AI125" s="31">
        <f t="shared" si="61"/>
        <v>0.97602688172043006</v>
      </c>
      <c r="AJ125" s="22">
        <f t="shared" si="62"/>
        <v>2</v>
      </c>
      <c r="AK125" s="29">
        <f t="shared" si="63"/>
        <v>0.04</v>
      </c>
      <c r="AL125" s="32">
        <v>300</v>
      </c>
      <c r="AM125" s="33">
        <v>221.00122549019608</v>
      </c>
      <c r="AN125" s="32">
        <f t="shared" si="64"/>
        <v>5</v>
      </c>
      <c r="AO125" s="29">
        <f t="shared" si="65"/>
        <v>0.15</v>
      </c>
      <c r="AP125" s="34">
        <v>95</v>
      </c>
      <c r="AQ125" s="34">
        <v>95.138888888888886</v>
      </c>
      <c r="AR125" s="32">
        <f t="shared" si="66"/>
        <v>5</v>
      </c>
      <c r="AS125" s="29">
        <f t="shared" si="67"/>
        <v>0.1</v>
      </c>
      <c r="AT125" s="35">
        <v>0.92</v>
      </c>
      <c r="AU125" s="35">
        <v>0.98000000000000009</v>
      </c>
      <c r="AV125" s="32">
        <f t="shared" si="68"/>
        <v>5</v>
      </c>
      <c r="AW125" s="29">
        <f t="shared" si="69"/>
        <v>0.1</v>
      </c>
      <c r="AX125" s="34">
        <v>90</v>
      </c>
      <c r="AY125" s="34">
        <v>100</v>
      </c>
      <c r="AZ125" s="32">
        <f t="shared" si="70"/>
        <v>5</v>
      </c>
      <c r="BA125" s="29">
        <f t="shared" si="71"/>
        <v>0.08</v>
      </c>
      <c r="BB125" s="28">
        <v>0.85</v>
      </c>
      <c r="BC125" s="28">
        <v>0.93333333333333335</v>
      </c>
      <c r="BD125" s="36" t="s">
        <v>72</v>
      </c>
      <c r="BE125" s="32">
        <f t="shared" si="72"/>
        <v>5</v>
      </c>
      <c r="BF125" s="29">
        <f t="shared" si="73"/>
        <v>0.06</v>
      </c>
      <c r="BG125" s="28">
        <v>0.4</v>
      </c>
      <c r="BH125" s="28">
        <v>0.8</v>
      </c>
      <c r="BI125" s="32">
        <f t="shared" si="74"/>
        <v>5</v>
      </c>
      <c r="BJ125" s="29">
        <f t="shared" si="75"/>
        <v>0.06</v>
      </c>
      <c r="BK125" s="37">
        <v>0.95</v>
      </c>
      <c r="BL125" s="38">
        <v>0.99325980392156865</v>
      </c>
      <c r="BM125" s="32">
        <f t="shared" si="76"/>
        <v>5</v>
      </c>
      <c r="BN125" s="29">
        <f t="shared" si="77"/>
        <v>0.05</v>
      </c>
      <c r="BO125" s="39">
        <f>VLOOKUP(B125,[1]Sheet1!$B$2:$D$214,3,0)</f>
        <v>2</v>
      </c>
      <c r="BP125" s="32">
        <f t="shared" si="78"/>
        <v>5</v>
      </c>
      <c r="BQ125" s="29">
        <f t="shared" si="79"/>
        <v>0.05</v>
      </c>
      <c r="BR125" s="29">
        <f t="shared" si="80"/>
        <v>0.43999999999999995</v>
      </c>
      <c r="BS125" s="29">
        <f t="shared" si="81"/>
        <v>0.4</v>
      </c>
      <c r="BT125" s="29">
        <f t="shared" si="82"/>
        <v>0.1</v>
      </c>
      <c r="BU125" s="40">
        <f t="shared" si="83"/>
        <v>0.94</v>
      </c>
      <c r="BV125" s="41" t="str">
        <f t="shared" si="84"/>
        <v>TERIMA</v>
      </c>
      <c r="BW125" s="42">
        <f t="shared" si="85"/>
        <v>670000</v>
      </c>
      <c r="BX125" s="43">
        <f t="shared" si="86"/>
        <v>268000</v>
      </c>
      <c r="BY125" s="44"/>
      <c r="BZ125" s="44"/>
      <c r="CA125" s="44"/>
      <c r="CB125" s="43">
        <f t="shared" si="87"/>
        <v>294799.99999999994</v>
      </c>
      <c r="CC125" s="43">
        <f t="shared" si="88"/>
        <v>268000</v>
      </c>
      <c r="CD125" s="43">
        <f t="shared" si="89"/>
        <v>67000</v>
      </c>
      <c r="CE125" s="36">
        <f t="shared" si="90"/>
        <v>0</v>
      </c>
      <c r="CF125" s="24">
        <f t="shared" si="91"/>
        <v>0</v>
      </c>
      <c r="CG125" s="24">
        <f t="shared" si="92"/>
        <v>0</v>
      </c>
      <c r="CH125" s="24">
        <f t="shared" si="93"/>
        <v>0</v>
      </c>
      <c r="CI125" s="24">
        <f t="shared" si="94"/>
        <v>0</v>
      </c>
      <c r="CJ125" s="24">
        <f t="shared" si="95"/>
        <v>0</v>
      </c>
      <c r="CK125" s="24">
        <f t="shared" si="96"/>
        <v>0</v>
      </c>
      <c r="CL125" s="24">
        <f t="shared" si="97"/>
        <v>1</v>
      </c>
      <c r="CM125" s="24">
        <f t="shared" si="98"/>
        <v>0</v>
      </c>
      <c r="CN125" s="45">
        <f t="shared" si="99"/>
        <v>629800</v>
      </c>
      <c r="CO125" s="47"/>
    </row>
    <row r="126" spans="1:93" s="48" customFormat="1">
      <c r="A126" s="22">
        <v>116</v>
      </c>
      <c r="B126" s="53" t="s">
        <v>213</v>
      </c>
      <c r="C126" s="24">
        <v>152507</v>
      </c>
      <c r="D126" s="25">
        <v>44441</v>
      </c>
      <c r="E126" s="25">
        <v>44743</v>
      </c>
      <c r="F126" s="26">
        <v>33.166666666666664</v>
      </c>
      <c r="G126" s="24" t="s">
        <v>68</v>
      </c>
      <c r="H126" s="24" t="s">
        <v>59</v>
      </c>
      <c r="I126" s="24" t="s">
        <v>106</v>
      </c>
      <c r="J126" s="24" t="s">
        <v>78</v>
      </c>
      <c r="K126" s="27" t="s">
        <v>71</v>
      </c>
      <c r="L126" s="24"/>
      <c r="M126" s="24"/>
      <c r="N126" s="22">
        <v>22</v>
      </c>
      <c r="O126" s="22">
        <v>19</v>
      </c>
      <c r="P126" s="22">
        <v>2</v>
      </c>
      <c r="Q126" s="22">
        <v>0</v>
      </c>
      <c r="R126" s="22">
        <v>0</v>
      </c>
      <c r="S126" s="22">
        <v>0</v>
      </c>
      <c r="T126" s="22">
        <v>0</v>
      </c>
      <c r="U126" s="22">
        <f t="shared" si="50"/>
        <v>2</v>
      </c>
      <c r="V126" s="22">
        <f t="shared" si="51"/>
        <v>17</v>
      </c>
      <c r="W126" s="22">
        <f t="shared" si="52"/>
        <v>19</v>
      </c>
      <c r="X126" s="22">
        <v>7.75</v>
      </c>
      <c r="Y126" s="22">
        <v>0</v>
      </c>
      <c r="Z126" s="28">
        <f t="shared" si="53"/>
        <v>1</v>
      </c>
      <c r="AA126" s="22">
        <f t="shared" si="54"/>
        <v>5</v>
      </c>
      <c r="AB126" s="29">
        <f t="shared" si="55"/>
        <v>0.1</v>
      </c>
      <c r="AC126" s="22">
        <f t="shared" si="56"/>
        <v>2</v>
      </c>
      <c r="AD126" s="28">
        <f t="shared" si="57"/>
        <v>0.88235294117647056</v>
      </c>
      <c r="AE126" s="22">
        <f t="shared" si="58"/>
        <v>0</v>
      </c>
      <c r="AF126" s="29">
        <f t="shared" si="59"/>
        <v>0</v>
      </c>
      <c r="AG126" s="22">
        <f t="shared" si="60"/>
        <v>8835</v>
      </c>
      <c r="AH126" s="30">
        <v>8546.4666666666672</v>
      </c>
      <c r="AI126" s="31">
        <f t="shared" si="61"/>
        <v>0.96734201094133188</v>
      </c>
      <c r="AJ126" s="22">
        <f t="shared" si="62"/>
        <v>2</v>
      </c>
      <c r="AK126" s="29">
        <f t="shared" si="63"/>
        <v>0.04</v>
      </c>
      <c r="AL126" s="32">
        <v>300</v>
      </c>
      <c r="AM126" s="33">
        <v>274.41845878136201</v>
      </c>
      <c r="AN126" s="32">
        <f t="shared" si="64"/>
        <v>5</v>
      </c>
      <c r="AO126" s="29">
        <f t="shared" si="65"/>
        <v>0.15</v>
      </c>
      <c r="AP126" s="34">
        <v>95</v>
      </c>
      <c r="AQ126" s="34">
        <v>98.75</v>
      </c>
      <c r="AR126" s="32">
        <f t="shared" si="66"/>
        <v>5</v>
      </c>
      <c r="AS126" s="29">
        <f t="shared" si="67"/>
        <v>0.1</v>
      </c>
      <c r="AT126" s="35">
        <v>0.92</v>
      </c>
      <c r="AU126" s="35">
        <v>0.95111111111111113</v>
      </c>
      <c r="AV126" s="32">
        <f t="shared" si="68"/>
        <v>5</v>
      </c>
      <c r="AW126" s="29">
        <f t="shared" si="69"/>
        <v>0.1</v>
      </c>
      <c r="AX126" s="34">
        <v>90</v>
      </c>
      <c r="AY126" s="34">
        <v>95</v>
      </c>
      <c r="AZ126" s="32">
        <f t="shared" si="70"/>
        <v>5</v>
      </c>
      <c r="BA126" s="29">
        <f t="shared" si="71"/>
        <v>0.08</v>
      </c>
      <c r="BB126" s="28">
        <v>0.85</v>
      </c>
      <c r="BC126" s="28">
        <v>0.90697674418604646</v>
      </c>
      <c r="BD126" s="36" t="s">
        <v>72</v>
      </c>
      <c r="BE126" s="32">
        <f t="shared" si="72"/>
        <v>5</v>
      </c>
      <c r="BF126" s="29">
        <f t="shared" si="73"/>
        <v>0.06</v>
      </c>
      <c r="BG126" s="28">
        <v>0.4</v>
      </c>
      <c r="BH126" s="28">
        <v>0.62222222222222223</v>
      </c>
      <c r="BI126" s="32">
        <f t="shared" si="74"/>
        <v>5</v>
      </c>
      <c r="BJ126" s="29">
        <f t="shared" si="75"/>
        <v>0.06</v>
      </c>
      <c r="BK126" s="37">
        <v>0.95</v>
      </c>
      <c r="BL126" s="38">
        <v>0.98426023084994751</v>
      </c>
      <c r="BM126" s="32">
        <f t="shared" si="76"/>
        <v>5</v>
      </c>
      <c r="BN126" s="29">
        <f t="shared" si="77"/>
        <v>0.05</v>
      </c>
      <c r="BO126" s="39">
        <f>VLOOKUP(B126,[1]Sheet1!$B$2:$D$214,3,0)</f>
        <v>2</v>
      </c>
      <c r="BP126" s="32">
        <f t="shared" si="78"/>
        <v>5</v>
      </c>
      <c r="BQ126" s="29">
        <f t="shared" si="79"/>
        <v>0.05</v>
      </c>
      <c r="BR126" s="29">
        <f t="shared" si="80"/>
        <v>0.29000000000000004</v>
      </c>
      <c r="BS126" s="29">
        <f t="shared" si="81"/>
        <v>0.4</v>
      </c>
      <c r="BT126" s="29">
        <f t="shared" si="82"/>
        <v>0.1</v>
      </c>
      <c r="BU126" s="40">
        <f t="shared" si="83"/>
        <v>0.79</v>
      </c>
      <c r="BV126" s="41" t="str">
        <f t="shared" si="84"/>
        <v>TERIMA</v>
      </c>
      <c r="BW126" s="42">
        <f t="shared" si="85"/>
        <v>670000</v>
      </c>
      <c r="BX126" s="43">
        <f t="shared" si="86"/>
        <v>268000</v>
      </c>
      <c r="BY126" s="44"/>
      <c r="BZ126" s="44"/>
      <c r="CA126" s="44"/>
      <c r="CB126" s="43">
        <f t="shared" si="87"/>
        <v>194300.00000000003</v>
      </c>
      <c r="CC126" s="43">
        <f t="shared" si="88"/>
        <v>268000</v>
      </c>
      <c r="CD126" s="43">
        <f t="shared" si="89"/>
        <v>67000</v>
      </c>
      <c r="CE126" s="36">
        <f t="shared" si="90"/>
        <v>0</v>
      </c>
      <c r="CF126" s="24">
        <f t="shared" si="91"/>
        <v>0</v>
      </c>
      <c r="CG126" s="24">
        <f t="shared" si="92"/>
        <v>0</v>
      </c>
      <c r="CH126" s="24">
        <f t="shared" si="93"/>
        <v>0</v>
      </c>
      <c r="CI126" s="24">
        <f t="shared" si="94"/>
        <v>0</v>
      </c>
      <c r="CJ126" s="24">
        <f t="shared" si="95"/>
        <v>0</v>
      </c>
      <c r="CK126" s="24">
        <f t="shared" si="96"/>
        <v>0</v>
      </c>
      <c r="CL126" s="24">
        <f t="shared" si="97"/>
        <v>0</v>
      </c>
      <c r="CM126" s="24">
        <f t="shared" si="98"/>
        <v>1</v>
      </c>
      <c r="CN126" s="45">
        <f t="shared" si="99"/>
        <v>529300</v>
      </c>
      <c r="CO126" s="47"/>
    </row>
    <row r="127" spans="1:93" s="48" customFormat="1">
      <c r="A127" s="22">
        <v>117</v>
      </c>
      <c r="B127" s="53" t="s">
        <v>214</v>
      </c>
      <c r="C127" s="24">
        <v>103592</v>
      </c>
      <c r="D127" s="25">
        <v>44404</v>
      </c>
      <c r="E127" s="25">
        <v>44707</v>
      </c>
      <c r="F127" s="26">
        <v>45.133333333333333</v>
      </c>
      <c r="G127" s="24" t="s">
        <v>68</v>
      </c>
      <c r="H127" s="24" t="s">
        <v>58</v>
      </c>
      <c r="I127" s="24" t="s">
        <v>110</v>
      </c>
      <c r="J127" s="24" t="s">
        <v>70</v>
      </c>
      <c r="K127" s="27" t="s">
        <v>71</v>
      </c>
      <c r="L127" s="24"/>
      <c r="M127" s="24"/>
      <c r="N127" s="22">
        <v>22</v>
      </c>
      <c r="O127" s="22">
        <v>21</v>
      </c>
      <c r="P127" s="22">
        <v>3</v>
      </c>
      <c r="Q127" s="22">
        <v>0</v>
      </c>
      <c r="R127" s="22">
        <v>0</v>
      </c>
      <c r="S127" s="22">
        <v>1</v>
      </c>
      <c r="T127" s="22">
        <v>0</v>
      </c>
      <c r="U127" s="22">
        <f t="shared" si="50"/>
        <v>3</v>
      </c>
      <c r="V127" s="22">
        <f t="shared" si="51"/>
        <v>18</v>
      </c>
      <c r="W127" s="22">
        <f t="shared" si="52"/>
        <v>20</v>
      </c>
      <c r="X127" s="22">
        <v>7.75</v>
      </c>
      <c r="Y127" s="22">
        <v>0</v>
      </c>
      <c r="Z127" s="28">
        <f t="shared" si="53"/>
        <v>1</v>
      </c>
      <c r="AA127" s="22">
        <f t="shared" si="54"/>
        <v>5</v>
      </c>
      <c r="AB127" s="29">
        <f t="shared" si="55"/>
        <v>0.1</v>
      </c>
      <c r="AC127" s="22">
        <f t="shared" si="56"/>
        <v>3</v>
      </c>
      <c r="AD127" s="28">
        <f t="shared" si="57"/>
        <v>0.83333333333333337</v>
      </c>
      <c r="AE127" s="22">
        <f t="shared" si="58"/>
        <v>0</v>
      </c>
      <c r="AF127" s="29">
        <f t="shared" si="59"/>
        <v>0</v>
      </c>
      <c r="AG127" s="22">
        <f t="shared" si="60"/>
        <v>9300</v>
      </c>
      <c r="AH127" s="30">
        <v>7832.4333333333334</v>
      </c>
      <c r="AI127" s="31">
        <f t="shared" si="61"/>
        <v>0.84219713261648743</v>
      </c>
      <c r="AJ127" s="22">
        <f t="shared" si="62"/>
        <v>1</v>
      </c>
      <c r="AK127" s="29">
        <f t="shared" si="63"/>
        <v>0.02</v>
      </c>
      <c r="AL127" s="32">
        <v>300</v>
      </c>
      <c r="AM127" s="33">
        <v>292.60609037328095</v>
      </c>
      <c r="AN127" s="32">
        <f t="shared" si="64"/>
        <v>5</v>
      </c>
      <c r="AO127" s="29">
        <f t="shared" si="65"/>
        <v>0.15</v>
      </c>
      <c r="AP127" s="34">
        <v>95</v>
      </c>
      <c r="AQ127" s="34">
        <v>96.666666666666657</v>
      </c>
      <c r="AR127" s="32">
        <f t="shared" si="66"/>
        <v>5</v>
      </c>
      <c r="AS127" s="29">
        <f t="shared" si="67"/>
        <v>0.1</v>
      </c>
      <c r="AT127" s="35">
        <v>0.92</v>
      </c>
      <c r="AU127" s="35">
        <v>0.96666666666666656</v>
      </c>
      <c r="AV127" s="32">
        <f t="shared" si="68"/>
        <v>5</v>
      </c>
      <c r="AW127" s="29">
        <f t="shared" si="69"/>
        <v>0.1</v>
      </c>
      <c r="AX127" s="34">
        <v>90</v>
      </c>
      <c r="AY127" s="34">
        <v>100</v>
      </c>
      <c r="AZ127" s="32">
        <f t="shared" si="70"/>
        <v>5</v>
      </c>
      <c r="BA127" s="29">
        <f t="shared" si="71"/>
        <v>0.08</v>
      </c>
      <c r="BB127" s="28">
        <v>0.85</v>
      </c>
      <c r="BC127" s="28">
        <v>1</v>
      </c>
      <c r="BD127" s="36" t="s">
        <v>72</v>
      </c>
      <c r="BE127" s="32">
        <f t="shared" si="72"/>
        <v>5</v>
      </c>
      <c r="BF127" s="29">
        <f t="shared" si="73"/>
        <v>0.06</v>
      </c>
      <c r="BG127" s="28">
        <v>0.4</v>
      </c>
      <c r="BH127" s="28">
        <v>0.75</v>
      </c>
      <c r="BI127" s="32">
        <f t="shared" si="74"/>
        <v>5</v>
      </c>
      <c r="BJ127" s="29">
        <f t="shared" si="75"/>
        <v>0.06</v>
      </c>
      <c r="BK127" s="37">
        <v>0.95</v>
      </c>
      <c r="BL127" s="38">
        <v>0.97265160523186678</v>
      </c>
      <c r="BM127" s="32">
        <f t="shared" si="76"/>
        <v>5</v>
      </c>
      <c r="BN127" s="29">
        <f t="shared" si="77"/>
        <v>0.05</v>
      </c>
      <c r="BO127" s="39">
        <f>VLOOKUP(B127,[1]Sheet1!$B$2:$D$214,3,0)</f>
        <v>2</v>
      </c>
      <c r="BP127" s="32">
        <f t="shared" si="78"/>
        <v>5</v>
      </c>
      <c r="BQ127" s="29">
        <f t="shared" si="79"/>
        <v>0.05</v>
      </c>
      <c r="BR127" s="29">
        <f t="shared" si="80"/>
        <v>0.27</v>
      </c>
      <c r="BS127" s="29">
        <f t="shared" si="81"/>
        <v>0.4</v>
      </c>
      <c r="BT127" s="29">
        <f t="shared" si="82"/>
        <v>0.1</v>
      </c>
      <c r="BU127" s="40">
        <f t="shared" si="83"/>
        <v>0.77</v>
      </c>
      <c r="BV127" s="41" t="str">
        <f t="shared" si="84"/>
        <v>TERIMA</v>
      </c>
      <c r="BW127" s="42">
        <f t="shared" si="85"/>
        <v>670000</v>
      </c>
      <c r="BX127" s="43">
        <f t="shared" si="86"/>
        <v>268000</v>
      </c>
      <c r="BY127" s="44"/>
      <c r="BZ127" s="44"/>
      <c r="CA127" s="44"/>
      <c r="CB127" s="43">
        <f t="shared" si="87"/>
        <v>180900</v>
      </c>
      <c r="CC127" s="43">
        <f t="shared" si="88"/>
        <v>268000</v>
      </c>
      <c r="CD127" s="43">
        <f t="shared" si="89"/>
        <v>67000</v>
      </c>
      <c r="CE127" s="36">
        <f t="shared" si="90"/>
        <v>0</v>
      </c>
      <c r="CF127" s="24">
        <f t="shared" si="91"/>
        <v>0</v>
      </c>
      <c r="CG127" s="24">
        <f t="shared" si="92"/>
        <v>0</v>
      </c>
      <c r="CH127" s="24">
        <f t="shared" si="93"/>
        <v>0</v>
      </c>
      <c r="CI127" s="24">
        <f t="shared" si="94"/>
        <v>0</v>
      </c>
      <c r="CJ127" s="24">
        <f t="shared" si="95"/>
        <v>0</v>
      </c>
      <c r="CK127" s="24">
        <f t="shared" si="96"/>
        <v>0</v>
      </c>
      <c r="CL127" s="24">
        <f t="shared" si="97"/>
        <v>1</v>
      </c>
      <c r="CM127" s="24">
        <f t="shared" si="98"/>
        <v>0</v>
      </c>
      <c r="CN127" s="45">
        <f t="shared" si="99"/>
        <v>515900</v>
      </c>
      <c r="CO127" s="47"/>
    </row>
    <row r="128" spans="1:93" s="48" customFormat="1">
      <c r="A128" s="22">
        <v>118</v>
      </c>
      <c r="B128" s="53" t="s">
        <v>215</v>
      </c>
      <c r="C128" s="24">
        <v>76402</v>
      </c>
      <c r="D128" s="25">
        <v>44514</v>
      </c>
      <c r="E128" s="25">
        <v>44817</v>
      </c>
      <c r="F128" s="26">
        <v>63.533333333333331</v>
      </c>
      <c r="G128" s="24" t="s">
        <v>68</v>
      </c>
      <c r="H128" s="24" t="s">
        <v>59</v>
      </c>
      <c r="I128" s="24" t="s">
        <v>93</v>
      </c>
      <c r="J128" s="24" t="s">
        <v>78</v>
      </c>
      <c r="K128" s="27" t="s">
        <v>71</v>
      </c>
      <c r="L128" s="24"/>
      <c r="M128" s="24"/>
      <c r="N128" s="22">
        <v>22</v>
      </c>
      <c r="O128" s="22">
        <v>21</v>
      </c>
      <c r="P128" s="22">
        <v>0</v>
      </c>
      <c r="Q128" s="22">
        <v>0</v>
      </c>
      <c r="R128" s="22">
        <v>0</v>
      </c>
      <c r="S128" s="22">
        <v>1</v>
      </c>
      <c r="T128" s="22">
        <v>0</v>
      </c>
      <c r="U128" s="22">
        <f t="shared" si="50"/>
        <v>0</v>
      </c>
      <c r="V128" s="22">
        <f t="shared" si="51"/>
        <v>21</v>
      </c>
      <c r="W128" s="22">
        <f t="shared" si="52"/>
        <v>20</v>
      </c>
      <c r="X128" s="22">
        <v>7.75</v>
      </c>
      <c r="Y128" s="22">
        <v>0</v>
      </c>
      <c r="Z128" s="28">
        <f t="shared" si="53"/>
        <v>1</v>
      </c>
      <c r="AA128" s="22">
        <f t="shared" si="54"/>
        <v>5</v>
      </c>
      <c r="AB128" s="29">
        <f t="shared" si="55"/>
        <v>0.1</v>
      </c>
      <c r="AC128" s="22">
        <f t="shared" si="56"/>
        <v>0</v>
      </c>
      <c r="AD128" s="28">
        <f t="shared" si="57"/>
        <v>1</v>
      </c>
      <c r="AE128" s="22">
        <f t="shared" si="58"/>
        <v>5</v>
      </c>
      <c r="AF128" s="29">
        <f t="shared" si="59"/>
        <v>0.15</v>
      </c>
      <c r="AG128" s="22">
        <f t="shared" si="60"/>
        <v>9300</v>
      </c>
      <c r="AH128" s="30">
        <v>9853.4</v>
      </c>
      <c r="AI128" s="31">
        <f t="shared" si="61"/>
        <v>1.059505376344086</v>
      </c>
      <c r="AJ128" s="22">
        <f t="shared" si="62"/>
        <v>5</v>
      </c>
      <c r="AK128" s="29">
        <f t="shared" si="63"/>
        <v>0.1</v>
      </c>
      <c r="AL128" s="32">
        <v>300</v>
      </c>
      <c r="AM128" s="33">
        <v>284.53263315828957</v>
      </c>
      <c r="AN128" s="32">
        <f t="shared" si="64"/>
        <v>5</v>
      </c>
      <c r="AO128" s="29">
        <f t="shared" si="65"/>
        <v>0.15</v>
      </c>
      <c r="AP128" s="34">
        <v>95</v>
      </c>
      <c r="AQ128" s="34">
        <v>95.138888888888886</v>
      </c>
      <c r="AR128" s="32">
        <f t="shared" si="66"/>
        <v>5</v>
      </c>
      <c r="AS128" s="29">
        <f t="shared" si="67"/>
        <v>0.1</v>
      </c>
      <c r="AT128" s="35">
        <v>0.92</v>
      </c>
      <c r="AU128" s="35">
        <v>0.95</v>
      </c>
      <c r="AV128" s="32">
        <f t="shared" si="68"/>
        <v>5</v>
      </c>
      <c r="AW128" s="29">
        <f t="shared" si="69"/>
        <v>0.1</v>
      </c>
      <c r="AX128" s="34">
        <v>90</v>
      </c>
      <c r="AY128" s="34">
        <v>100</v>
      </c>
      <c r="AZ128" s="32">
        <f t="shared" si="70"/>
        <v>5</v>
      </c>
      <c r="BA128" s="29">
        <f t="shared" si="71"/>
        <v>0.08</v>
      </c>
      <c r="BB128" s="28">
        <v>0.85</v>
      </c>
      <c r="BC128" s="28">
        <v>0.875</v>
      </c>
      <c r="BD128" s="36" t="s">
        <v>72</v>
      </c>
      <c r="BE128" s="32">
        <f t="shared" si="72"/>
        <v>5</v>
      </c>
      <c r="BF128" s="29">
        <f t="shared" si="73"/>
        <v>0.06</v>
      </c>
      <c r="BG128" s="28">
        <v>0.4</v>
      </c>
      <c r="BH128" s="28">
        <v>0.70833333333333337</v>
      </c>
      <c r="BI128" s="32">
        <f t="shared" si="74"/>
        <v>5</v>
      </c>
      <c r="BJ128" s="29">
        <f t="shared" si="75"/>
        <v>0.06</v>
      </c>
      <c r="BK128" s="37">
        <v>0.95</v>
      </c>
      <c r="BL128" s="38">
        <v>0.99572649572649574</v>
      </c>
      <c r="BM128" s="32">
        <f t="shared" si="76"/>
        <v>5</v>
      </c>
      <c r="BN128" s="29">
        <f t="shared" si="77"/>
        <v>0.05</v>
      </c>
      <c r="BO128" s="39">
        <f>VLOOKUP(B128,[1]Sheet1!$B$2:$D$214,3,0)</f>
        <v>2</v>
      </c>
      <c r="BP128" s="32">
        <f t="shared" si="78"/>
        <v>5</v>
      </c>
      <c r="BQ128" s="29">
        <f t="shared" si="79"/>
        <v>0.05</v>
      </c>
      <c r="BR128" s="29">
        <f t="shared" si="80"/>
        <v>0.5</v>
      </c>
      <c r="BS128" s="29">
        <f t="shared" si="81"/>
        <v>0.4</v>
      </c>
      <c r="BT128" s="29">
        <f t="shared" si="82"/>
        <v>0.1</v>
      </c>
      <c r="BU128" s="40">
        <f t="shared" si="83"/>
        <v>1</v>
      </c>
      <c r="BV128" s="41" t="str">
        <f t="shared" si="84"/>
        <v>TERIMA</v>
      </c>
      <c r="BW128" s="42">
        <f t="shared" si="85"/>
        <v>670000</v>
      </c>
      <c r="BX128" s="43">
        <f t="shared" si="86"/>
        <v>268000</v>
      </c>
      <c r="BY128" s="44"/>
      <c r="BZ128" s="44"/>
      <c r="CA128" s="44"/>
      <c r="CB128" s="43">
        <f t="shared" si="87"/>
        <v>335000</v>
      </c>
      <c r="CC128" s="43">
        <f t="shared" si="88"/>
        <v>268000</v>
      </c>
      <c r="CD128" s="43">
        <f t="shared" si="89"/>
        <v>67000</v>
      </c>
      <c r="CE128" s="36">
        <f t="shared" si="90"/>
        <v>200000</v>
      </c>
      <c r="CF128" s="24">
        <f t="shared" si="91"/>
        <v>0</v>
      </c>
      <c r="CG128" s="24">
        <f t="shared" si="92"/>
        <v>0</v>
      </c>
      <c r="CH128" s="24">
        <f t="shared" si="93"/>
        <v>0</v>
      </c>
      <c r="CI128" s="24">
        <f t="shared" si="94"/>
        <v>0</v>
      </c>
      <c r="CJ128" s="24">
        <f t="shared" si="95"/>
        <v>0</v>
      </c>
      <c r="CK128" s="24">
        <f t="shared" si="96"/>
        <v>0</v>
      </c>
      <c r="CL128" s="24">
        <f t="shared" si="97"/>
        <v>0</v>
      </c>
      <c r="CM128" s="24">
        <f t="shared" si="98"/>
        <v>1</v>
      </c>
      <c r="CN128" s="45">
        <f t="shared" si="99"/>
        <v>870000</v>
      </c>
      <c r="CO128" s="47"/>
    </row>
    <row r="129" spans="1:93" s="48" customFormat="1">
      <c r="A129" s="22">
        <v>119</v>
      </c>
      <c r="B129" s="23" t="s">
        <v>216</v>
      </c>
      <c r="C129" s="24">
        <v>76406</v>
      </c>
      <c r="D129" s="25">
        <v>44374</v>
      </c>
      <c r="E129" s="25">
        <v>44738</v>
      </c>
      <c r="F129" s="26">
        <v>63.533333333333331</v>
      </c>
      <c r="G129" s="24" t="s">
        <v>68</v>
      </c>
      <c r="H129" s="24" t="s">
        <v>59</v>
      </c>
      <c r="I129" s="24" t="s">
        <v>110</v>
      </c>
      <c r="J129" s="24" t="s">
        <v>70</v>
      </c>
      <c r="K129" s="27" t="s">
        <v>71</v>
      </c>
      <c r="L129" s="24"/>
      <c r="M129" s="24"/>
      <c r="N129" s="22">
        <v>22</v>
      </c>
      <c r="O129" s="22">
        <v>21</v>
      </c>
      <c r="P129" s="22">
        <v>0</v>
      </c>
      <c r="Q129" s="22">
        <v>0</v>
      </c>
      <c r="R129" s="22">
        <v>0</v>
      </c>
      <c r="S129" s="22">
        <v>1</v>
      </c>
      <c r="T129" s="22">
        <v>0</v>
      </c>
      <c r="U129" s="22">
        <f t="shared" si="50"/>
        <v>0</v>
      </c>
      <c r="V129" s="22">
        <f t="shared" si="51"/>
        <v>21</v>
      </c>
      <c r="W129" s="22">
        <f t="shared" si="52"/>
        <v>20</v>
      </c>
      <c r="X129" s="22">
        <v>7.75</v>
      </c>
      <c r="Y129" s="22">
        <v>0</v>
      </c>
      <c r="Z129" s="28">
        <f t="shared" si="53"/>
        <v>1</v>
      </c>
      <c r="AA129" s="22">
        <f t="shared" si="54"/>
        <v>5</v>
      </c>
      <c r="AB129" s="29">
        <f t="shared" si="55"/>
        <v>0.1</v>
      </c>
      <c r="AC129" s="22">
        <f t="shared" si="56"/>
        <v>0</v>
      </c>
      <c r="AD129" s="28">
        <f t="shared" si="57"/>
        <v>1</v>
      </c>
      <c r="AE129" s="22">
        <f t="shared" si="58"/>
        <v>5</v>
      </c>
      <c r="AF129" s="29">
        <f t="shared" si="59"/>
        <v>0.15</v>
      </c>
      <c r="AG129" s="22">
        <f t="shared" si="60"/>
        <v>9300</v>
      </c>
      <c r="AH129" s="30">
        <v>9879.1833333333325</v>
      </c>
      <c r="AI129" s="31">
        <f t="shared" si="61"/>
        <v>1.0622777777777777</v>
      </c>
      <c r="AJ129" s="22">
        <f t="shared" si="62"/>
        <v>5</v>
      </c>
      <c r="AK129" s="29">
        <f t="shared" si="63"/>
        <v>0.1</v>
      </c>
      <c r="AL129" s="32">
        <v>300</v>
      </c>
      <c r="AM129" s="33">
        <v>274.95500387897596</v>
      </c>
      <c r="AN129" s="32">
        <f t="shared" si="64"/>
        <v>5</v>
      </c>
      <c r="AO129" s="29">
        <f t="shared" si="65"/>
        <v>0.15</v>
      </c>
      <c r="AP129" s="34">
        <v>95</v>
      </c>
      <c r="AQ129" s="34">
        <v>100</v>
      </c>
      <c r="AR129" s="32">
        <f t="shared" si="66"/>
        <v>5</v>
      </c>
      <c r="AS129" s="29">
        <f t="shared" si="67"/>
        <v>0.1</v>
      </c>
      <c r="AT129" s="35">
        <v>0.92</v>
      </c>
      <c r="AU129" s="35">
        <v>0.95625000000000004</v>
      </c>
      <c r="AV129" s="32">
        <f t="shared" si="68"/>
        <v>5</v>
      </c>
      <c r="AW129" s="29">
        <f t="shared" si="69"/>
        <v>0.1</v>
      </c>
      <c r="AX129" s="34">
        <v>90</v>
      </c>
      <c r="AY129" s="34">
        <v>100</v>
      </c>
      <c r="AZ129" s="32">
        <f t="shared" si="70"/>
        <v>5</v>
      </c>
      <c r="BA129" s="29">
        <f t="shared" si="71"/>
        <v>0.08</v>
      </c>
      <c r="BB129" s="28">
        <v>0.85</v>
      </c>
      <c r="BC129" s="28">
        <v>0.9821428571428571</v>
      </c>
      <c r="BD129" s="36" t="s">
        <v>72</v>
      </c>
      <c r="BE129" s="32">
        <f t="shared" si="72"/>
        <v>5</v>
      </c>
      <c r="BF129" s="29">
        <f t="shared" si="73"/>
        <v>0.06</v>
      </c>
      <c r="BG129" s="28">
        <v>0.4</v>
      </c>
      <c r="BH129" s="28">
        <v>0.671875</v>
      </c>
      <c r="BI129" s="32">
        <f t="shared" si="74"/>
        <v>5</v>
      </c>
      <c r="BJ129" s="29">
        <f t="shared" si="75"/>
        <v>0.06</v>
      </c>
      <c r="BK129" s="37">
        <v>0.95</v>
      </c>
      <c r="BL129" s="38">
        <v>0.99288888888888893</v>
      </c>
      <c r="BM129" s="32">
        <f t="shared" si="76"/>
        <v>5</v>
      </c>
      <c r="BN129" s="29">
        <f t="shared" si="77"/>
        <v>0.05</v>
      </c>
      <c r="BO129" s="39">
        <f>VLOOKUP(B129,[1]Sheet1!$B$2:$D$214,3,0)</f>
        <v>2</v>
      </c>
      <c r="BP129" s="32">
        <f t="shared" si="78"/>
        <v>5</v>
      </c>
      <c r="BQ129" s="29">
        <f t="shared" si="79"/>
        <v>0.05</v>
      </c>
      <c r="BR129" s="29">
        <f t="shared" si="80"/>
        <v>0.5</v>
      </c>
      <c r="BS129" s="29">
        <f t="shared" si="81"/>
        <v>0.4</v>
      </c>
      <c r="BT129" s="29">
        <f t="shared" si="82"/>
        <v>0.1</v>
      </c>
      <c r="BU129" s="40">
        <f t="shared" si="83"/>
        <v>1</v>
      </c>
      <c r="BV129" s="41" t="str">
        <f t="shared" si="84"/>
        <v>TERIMA</v>
      </c>
      <c r="BW129" s="42">
        <f t="shared" si="85"/>
        <v>670000</v>
      </c>
      <c r="BX129" s="43">
        <f t="shared" si="86"/>
        <v>268000</v>
      </c>
      <c r="BY129" s="44"/>
      <c r="BZ129" s="44"/>
      <c r="CA129" s="44"/>
      <c r="CB129" s="43">
        <f t="shared" si="87"/>
        <v>335000</v>
      </c>
      <c r="CC129" s="43">
        <f t="shared" si="88"/>
        <v>268000</v>
      </c>
      <c r="CD129" s="43">
        <f t="shared" si="89"/>
        <v>67000</v>
      </c>
      <c r="CE129" s="36">
        <f t="shared" si="90"/>
        <v>200000</v>
      </c>
      <c r="CF129" s="24">
        <f t="shared" si="91"/>
        <v>0</v>
      </c>
      <c r="CG129" s="24">
        <f t="shared" si="92"/>
        <v>0</v>
      </c>
      <c r="CH129" s="24">
        <f t="shared" si="93"/>
        <v>0</v>
      </c>
      <c r="CI129" s="24">
        <f t="shared" si="94"/>
        <v>0</v>
      </c>
      <c r="CJ129" s="24">
        <f t="shared" si="95"/>
        <v>0</v>
      </c>
      <c r="CK129" s="24">
        <f t="shared" si="96"/>
        <v>0</v>
      </c>
      <c r="CL129" s="24">
        <f t="shared" si="97"/>
        <v>0</v>
      </c>
      <c r="CM129" s="24">
        <f t="shared" si="98"/>
        <v>1</v>
      </c>
      <c r="CN129" s="45">
        <f t="shared" si="99"/>
        <v>870000</v>
      </c>
      <c r="CO129" s="47"/>
    </row>
    <row r="130" spans="1:93" s="48" customFormat="1">
      <c r="A130" s="22">
        <v>120</v>
      </c>
      <c r="B130" s="23" t="s">
        <v>217</v>
      </c>
      <c r="C130" s="24">
        <v>104345</v>
      </c>
      <c r="D130" s="25">
        <v>44589</v>
      </c>
      <c r="E130" s="25">
        <v>44769</v>
      </c>
      <c r="F130" s="26">
        <v>44.8</v>
      </c>
      <c r="G130" s="24" t="s">
        <v>68</v>
      </c>
      <c r="H130" s="24" t="s">
        <v>58</v>
      </c>
      <c r="I130" s="24" t="s">
        <v>89</v>
      </c>
      <c r="J130" s="24" t="s">
        <v>78</v>
      </c>
      <c r="K130" s="27" t="s">
        <v>71</v>
      </c>
      <c r="L130" s="24"/>
      <c r="M130" s="24"/>
      <c r="N130" s="22">
        <v>22</v>
      </c>
      <c r="O130" s="22">
        <v>21</v>
      </c>
      <c r="P130" s="22">
        <v>0</v>
      </c>
      <c r="Q130" s="22">
        <v>0</v>
      </c>
      <c r="R130" s="22">
        <v>0</v>
      </c>
      <c r="S130" s="22">
        <v>1</v>
      </c>
      <c r="T130" s="22">
        <v>0</v>
      </c>
      <c r="U130" s="22">
        <f t="shared" si="50"/>
        <v>0</v>
      </c>
      <c r="V130" s="22">
        <f t="shared" si="51"/>
        <v>21</v>
      </c>
      <c r="W130" s="22">
        <f t="shared" si="52"/>
        <v>20</v>
      </c>
      <c r="X130" s="22">
        <v>7.75</v>
      </c>
      <c r="Y130" s="22">
        <v>0</v>
      </c>
      <c r="Z130" s="28">
        <f t="shared" si="53"/>
        <v>1</v>
      </c>
      <c r="AA130" s="22">
        <f t="shared" si="54"/>
        <v>5</v>
      </c>
      <c r="AB130" s="29">
        <f t="shared" si="55"/>
        <v>0.1</v>
      </c>
      <c r="AC130" s="22">
        <f t="shared" si="56"/>
        <v>0</v>
      </c>
      <c r="AD130" s="28">
        <f t="shared" si="57"/>
        <v>1</v>
      </c>
      <c r="AE130" s="22">
        <f t="shared" si="58"/>
        <v>5</v>
      </c>
      <c r="AF130" s="29">
        <f t="shared" si="59"/>
        <v>0.15</v>
      </c>
      <c r="AG130" s="22">
        <f t="shared" si="60"/>
        <v>9300</v>
      </c>
      <c r="AH130" s="30">
        <v>9634.7999999999993</v>
      </c>
      <c r="AI130" s="31">
        <f t="shared" si="61"/>
        <v>1.036</v>
      </c>
      <c r="AJ130" s="22">
        <f t="shared" si="62"/>
        <v>4</v>
      </c>
      <c r="AK130" s="29">
        <f t="shared" si="63"/>
        <v>0.08</v>
      </c>
      <c r="AL130" s="32">
        <v>300</v>
      </c>
      <c r="AM130" s="33">
        <v>280.84822202948828</v>
      </c>
      <c r="AN130" s="32">
        <f t="shared" si="64"/>
        <v>5</v>
      </c>
      <c r="AO130" s="29">
        <f t="shared" si="65"/>
        <v>0.15</v>
      </c>
      <c r="AP130" s="34">
        <v>95</v>
      </c>
      <c r="AQ130" s="34">
        <v>94.583333333333343</v>
      </c>
      <c r="AR130" s="32">
        <f t="shared" si="66"/>
        <v>1</v>
      </c>
      <c r="AS130" s="29">
        <f t="shared" si="67"/>
        <v>0.02</v>
      </c>
      <c r="AT130" s="35">
        <v>0.92</v>
      </c>
      <c r="AU130" s="35">
        <v>0.96666666666666656</v>
      </c>
      <c r="AV130" s="32">
        <f t="shared" si="68"/>
        <v>5</v>
      </c>
      <c r="AW130" s="29">
        <f t="shared" si="69"/>
        <v>0.1</v>
      </c>
      <c r="AX130" s="34">
        <v>90</v>
      </c>
      <c r="AY130" s="34">
        <v>100</v>
      </c>
      <c r="AZ130" s="32">
        <f t="shared" si="70"/>
        <v>5</v>
      </c>
      <c r="BA130" s="29">
        <f t="shared" si="71"/>
        <v>0.08</v>
      </c>
      <c r="BB130" s="28">
        <v>0.85</v>
      </c>
      <c r="BC130" s="28">
        <v>0.86363636363636365</v>
      </c>
      <c r="BD130" s="36" t="s">
        <v>72</v>
      </c>
      <c r="BE130" s="32">
        <f t="shared" si="72"/>
        <v>5</v>
      </c>
      <c r="BF130" s="29">
        <f t="shared" si="73"/>
        <v>0.06</v>
      </c>
      <c r="BG130" s="28">
        <v>0.4</v>
      </c>
      <c r="BH130" s="28">
        <v>0.75</v>
      </c>
      <c r="BI130" s="32">
        <f t="shared" si="74"/>
        <v>5</v>
      </c>
      <c r="BJ130" s="29">
        <f t="shared" si="75"/>
        <v>0.06</v>
      </c>
      <c r="BK130" s="37">
        <v>0.95</v>
      </c>
      <c r="BL130" s="38">
        <v>0.98808432630614118</v>
      </c>
      <c r="BM130" s="32">
        <f t="shared" si="76"/>
        <v>5</v>
      </c>
      <c r="BN130" s="29">
        <f t="shared" si="77"/>
        <v>0.05</v>
      </c>
      <c r="BO130" s="39">
        <f>VLOOKUP(B130,[1]Sheet1!$B$2:$D$214,3,0)</f>
        <v>2</v>
      </c>
      <c r="BP130" s="32">
        <f t="shared" si="78"/>
        <v>5</v>
      </c>
      <c r="BQ130" s="29">
        <f t="shared" si="79"/>
        <v>0.05</v>
      </c>
      <c r="BR130" s="29">
        <f t="shared" si="80"/>
        <v>0.48</v>
      </c>
      <c r="BS130" s="29">
        <f t="shared" si="81"/>
        <v>0.32</v>
      </c>
      <c r="BT130" s="29">
        <f t="shared" si="82"/>
        <v>0.1</v>
      </c>
      <c r="BU130" s="40">
        <f t="shared" si="83"/>
        <v>0.9</v>
      </c>
      <c r="BV130" s="41" t="str">
        <f t="shared" si="84"/>
        <v>TERIMA</v>
      </c>
      <c r="BW130" s="42">
        <f t="shared" si="85"/>
        <v>670000</v>
      </c>
      <c r="BX130" s="43">
        <f t="shared" si="86"/>
        <v>214400</v>
      </c>
      <c r="BY130" s="44"/>
      <c r="BZ130" s="44"/>
      <c r="CA130" s="44"/>
      <c r="CB130" s="43">
        <f t="shared" si="87"/>
        <v>321600</v>
      </c>
      <c r="CC130" s="43">
        <f t="shared" si="88"/>
        <v>214400</v>
      </c>
      <c r="CD130" s="43">
        <f t="shared" si="89"/>
        <v>67000</v>
      </c>
      <c r="CE130" s="36">
        <f t="shared" si="90"/>
        <v>0</v>
      </c>
      <c r="CF130" s="24">
        <f t="shared" si="91"/>
        <v>0</v>
      </c>
      <c r="CG130" s="24">
        <f t="shared" si="92"/>
        <v>0</v>
      </c>
      <c r="CH130" s="24">
        <f t="shared" si="93"/>
        <v>0</v>
      </c>
      <c r="CI130" s="24">
        <f t="shared" si="94"/>
        <v>0</v>
      </c>
      <c r="CJ130" s="24">
        <f t="shared" si="95"/>
        <v>0</v>
      </c>
      <c r="CK130" s="24">
        <f t="shared" si="96"/>
        <v>0</v>
      </c>
      <c r="CL130" s="24">
        <f t="shared" si="97"/>
        <v>1</v>
      </c>
      <c r="CM130" s="24">
        <f t="shared" si="98"/>
        <v>0</v>
      </c>
      <c r="CN130" s="45">
        <f t="shared" si="99"/>
        <v>603000</v>
      </c>
      <c r="CO130" s="47"/>
    </row>
    <row r="131" spans="1:93" s="48" customFormat="1">
      <c r="A131" s="22">
        <v>121</v>
      </c>
      <c r="B131" s="53" t="s">
        <v>218</v>
      </c>
      <c r="C131" s="24">
        <v>101103</v>
      </c>
      <c r="D131" s="25">
        <v>44229</v>
      </c>
      <c r="E131" s="25">
        <v>44593</v>
      </c>
      <c r="F131" s="26">
        <v>30.4</v>
      </c>
      <c r="G131" s="24" t="s">
        <v>68</v>
      </c>
      <c r="H131" s="24" t="s">
        <v>58</v>
      </c>
      <c r="I131" s="24" t="s">
        <v>84</v>
      </c>
      <c r="J131" s="24" t="s">
        <v>70</v>
      </c>
      <c r="K131" s="27" t="s">
        <v>71</v>
      </c>
      <c r="L131" s="24"/>
      <c r="M131" s="24"/>
      <c r="N131" s="22">
        <v>22</v>
      </c>
      <c r="O131" s="22">
        <v>19</v>
      </c>
      <c r="P131" s="22">
        <v>0</v>
      </c>
      <c r="Q131" s="22">
        <v>1</v>
      </c>
      <c r="R131" s="22">
        <v>0</v>
      </c>
      <c r="S131" s="22">
        <v>0</v>
      </c>
      <c r="T131" s="22">
        <v>0</v>
      </c>
      <c r="U131" s="22">
        <f t="shared" si="50"/>
        <v>1</v>
      </c>
      <c r="V131" s="22">
        <f t="shared" si="51"/>
        <v>18</v>
      </c>
      <c r="W131" s="22">
        <f t="shared" si="52"/>
        <v>19</v>
      </c>
      <c r="X131" s="22">
        <v>7.75</v>
      </c>
      <c r="Y131" s="22">
        <v>0</v>
      </c>
      <c r="Z131" s="28">
        <f t="shared" si="53"/>
        <v>1</v>
      </c>
      <c r="AA131" s="22">
        <f t="shared" si="54"/>
        <v>0</v>
      </c>
      <c r="AB131" s="29">
        <f t="shared" si="55"/>
        <v>0</v>
      </c>
      <c r="AC131" s="22">
        <f t="shared" si="56"/>
        <v>1</v>
      </c>
      <c r="AD131" s="28">
        <f t="shared" si="57"/>
        <v>0.94444444444444442</v>
      </c>
      <c r="AE131" s="22">
        <f t="shared" si="58"/>
        <v>0</v>
      </c>
      <c r="AF131" s="29">
        <f t="shared" si="59"/>
        <v>0</v>
      </c>
      <c r="AG131" s="22">
        <f t="shared" si="60"/>
        <v>8835</v>
      </c>
      <c r="AH131" s="30">
        <v>9562.3333333333339</v>
      </c>
      <c r="AI131" s="31">
        <f t="shared" si="61"/>
        <v>1.0823240897943784</v>
      </c>
      <c r="AJ131" s="22">
        <f t="shared" si="62"/>
        <v>5</v>
      </c>
      <c r="AK131" s="29">
        <f t="shared" si="63"/>
        <v>0.1</v>
      </c>
      <c r="AL131" s="32">
        <v>300</v>
      </c>
      <c r="AM131" s="33">
        <v>281.67950819672132</v>
      </c>
      <c r="AN131" s="32">
        <f t="shared" si="64"/>
        <v>5</v>
      </c>
      <c r="AO131" s="29">
        <f t="shared" si="65"/>
        <v>0.15</v>
      </c>
      <c r="AP131" s="34">
        <v>95</v>
      </c>
      <c r="AQ131" s="34">
        <v>91.388888888888886</v>
      </c>
      <c r="AR131" s="32">
        <f t="shared" si="66"/>
        <v>1</v>
      </c>
      <c r="AS131" s="29">
        <f t="shared" si="67"/>
        <v>0.02</v>
      </c>
      <c r="AT131" s="35">
        <v>0.92</v>
      </c>
      <c r="AU131" s="35">
        <v>0.9526315789473685</v>
      </c>
      <c r="AV131" s="32">
        <f t="shared" si="68"/>
        <v>5</v>
      </c>
      <c r="AW131" s="29">
        <f t="shared" si="69"/>
        <v>0.1</v>
      </c>
      <c r="AX131" s="34">
        <v>90</v>
      </c>
      <c r="AY131" s="34">
        <v>100</v>
      </c>
      <c r="AZ131" s="32">
        <f t="shared" si="70"/>
        <v>5</v>
      </c>
      <c r="BA131" s="29">
        <f t="shared" si="71"/>
        <v>0.08</v>
      </c>
      <c r="BB131" s="28">
        <v>0.85</v>
      </c>
      <c r="BC131" s="28">
        <v>0.88571428571428568</v>
      </c>
      <c r="BD131" s="36" t="s">
        <v>72</v>
      </c>
      <c r="BE131" s="32">
        <f t="shared" si="72"/>
        <v>5</v>
      </c>
      <c r="BF131" s="29">
        <f t="shared" si="73"/>
        <v>0.06</v>
      </c>
      <c r="BG131" s="28">
        <v>0.4</v>
      </c>
      <c r="BH131" s="28">
        <v>0.76315789473684215</v>
      </c>
      <c r="BI131" s="32">
        <f t="shared" si="74"/>
        <v>5</v>
      </c>
      <c r="BJ131" s="29">
        <f t="shared" si="75"/>
        <v>0.06</v>
      </c>
      <c r="BK131" s="37">
        <v>0.95</v>
      </c>
      <c r="BL131" s="38">
        <v>0.9885057471264368</v>
      </c>
      <c r="BM131" s="32">
        <f t="shared" si="76"/>
        <v>5</v>
      </c>
      <c r="BN131" s="29">
        <f t="shared" si="77"/>
        <v>0.05</v>
      </c>
      <c r="BO131" s="39">
        <f>VLOOKUP(B131,[1]Sheet1!$B$2:$D$214,3,0)</f>
        <v>2</v>
      </c>
      <c r="BP131" s="32">
        <f t="shared" si="78"/>
        <v>5</v>
      </c>
      <c r="BQ131" s="29">
        <f t="shared" si="79"/>
        <v>0.05</v>
      </c>
      <c r="BR131" s="29">
        <f t="shared" si="80"/>
        <v>0.25</v>
      </c>
      <c r="BS131" s="29">
        <f t="shared" si="81"/>
        <v>0.32</v>
      </c>
      <c r="BT131" s="29">
        <f t="shared" si="82"/>
        <v>0.1</v>
      </c>
      <c r="BU131" s="40">
        <f t="shared" si="83"/>
        <v>0.67</v>
      </c>
      <c r="BV131" s="41" t="str">
        <f t="shared" si="84"/>
        <v>TERIMA</v>
      </c>
      <c r="BW131" s="42">
        <f t="shared" si="85"/>
        <v>670000</v>
      </c>
      <c r="BX131" s="43">
        <f t="shared" si="86"/>
        <v>214400</v>
      </c>
      <c r="BY131" s="44" t="s">
        <v>87</v>
      </c>
      <c r="BZ131" s="44"/>
      <c r="CA131" s="44"/>
      <c r="CB131" s="43">
        <f t="shared" si="87"/>
        <v>167500</v>
      </c>
      <c r="CC131" s="43">
        <f t="shared" si="88"/>
        <v>182240</v>
      </c>
      <c r="CD131" s="43">
        <f t="shared" si="89"/>
        <v>67000</v>
      </c>
      <c r="CE131" s="36">
        <f t="shared" si="90"/>
        <v>0</v>
      </c>
      <c r="CF131" s="24">
        <f t="shared" si="91"/>
        <v>0</v>
      </c>
      <c r="CG131" s="24">
        <f t="shared" si="92"/>
        <v>0</v>
      </c>
      <c r="CH131" s="24">
        <f t="shared" si="93"/>
        <v>0</v>
      </c>
      <c r="CI131" s="24">
        <f t="shared" si="94"/>
        <v>0</v>
      </c>
      <c r="CJ131" s="24">
        <f t="shared" si="95"/>
        <v>0</v>
      </c>
      <c r="CK131" s="24">
        <f t="shared" si="96"/>
        <v>0</v>
      </c>
      <c r="CL131" s="24">
        <f t="shared" si="97"/>
        <v>1</v>
      </c>
      <c r="CM131" s="24">
        <f t="shared" si="98"/>
        <v>0</v>
      </c>
      <c r="CN131" s="45">
        <f t="shared" si="99"/>
        <v>416740</v>
      </c>
      <c r="CO131" s="47"/>
    </row>
    <row r="132" spans="1:93" s="48" customFormat="1">
      <c r="A132" s="22">
        <v>122</v>
      </c>
      <c r="B132" s="61" t="s">
        <v>219</v>
      </c>
      <c r="C132" s="24">
        <v>33669</v>
      </c>
      <c r="D132" s="25">
        <v>44503</v>
      </c>
      <c r="E132" s="25">
        <v>44806</v>
      </c>
      <c r="F132" s="26">
        <v>100.43333333333334</v>
      </c>
      <c r="G132" s="24" t="s">
        <v>68</v>
      </c>
      <c r="H132" s="24" t="s">
        <v>58</v>
      </c>
      <c r="I132" s="24" t="s">
        <v>97</v>
      </c>
      <c r="J132" s="24" t="s">
        <v>78</v>
      </c>
      <c r="K132" s="27" t="s">
        <v>71</v>
      </c>
      <c r="L132" s="24"/>
      <c r="M132" s="24"/>
      <c r="N132" s="22">
        <v>22</v>
      </c>
      <c r="O132" s="22">
        <v>21</v>
      </c>
      <c r="P132" s="22">
        <v>1</v>
      </c>
      <c r="Q132" s="22">
        <v>0</v>
      </c>
      <c r="R132" s="22">
        <v>0</v>
      </c>
      <c r="S132" s="22">
        <v>1</v>
      </c>
      <c r="T132" s="22">
        <v>0</v>
      </c>
      <c r="U132" s="22">
        <f t="shared" si="50"/>
        <v>1</v>
      </c>
      <c r="V132" s="22">
        <f t="shared" si="51"/>
        <v>20</v>
      </c>
      <c r="W132" s="22">
        <f t="shared" si="52"/>
        <v>20</v>
      </c>
      <c r="X132" s="22">
        <v>7.75</v>
      </c>
      <c r="Y132" s="22">
        <v>0</v>
      </c>
      <c r="Z132" s="28">
        <f t="shared" si="53"/>
        <v>1</v>
      </c>
      <c r="AA132" s="22">
        <f t="shared" si="54"/>
        <v>5</v>
      </c>
      <c r="AB132" s="29">
        <f t="shared" si="55"/>
        <v>0.1</v>
      </c>
      <c r="AC132" s="22">
        <f t="shared" si="56"/>
        <v>1</v>
      </c>
      <c r="AD132" s="28">
        <f t="shared" si="57"/>
        <v>0.95</v>
      </c>
      <c r="AE132" s="22">
        <f t="shared" si="58"/>
        <v>1</v>
      </c>
      <c r="AF132" s="29">
        <f t="shared" si="59"/>
        <v>0.03</v>
      </c>
      <c r="AG132" s="22">
        <f t="shared" si="60"/>
        <v>9300</v>
      </c>
      <c r="AH132" s="30">
        <v>9096.3833333333332</v>
      </c>
      <c r="AI132" s="31">
        <f t="shared" si="61"/>
        <v>0.97810573476702511</v>
      </c>
      <c r="AJ132" s="22">
        <f t="shared" si="62"/>
        <v>2</v>
      </c>
      <c r="AK132" s="29">
        <f t="shared" si="63"/>
        <v>0.04</v>
      </c>
      <c r="AL132" s="32">
        <v>300</v>
      </c>
      <c r="AM132" s="33">
        <v>296.804469273743</v>
      </c>
      <c r="AN132" s="32">
        <f t="shared" si="64"/>
        <v>5</v>
      </c>
      <c r="AO132" s="29">
        <f t="shared" si="65"/>
        <v>0.15</v>
      </c>
      <c r="AP132" s="34">
        <v>95</v>
      </c>
      <c r="AQ132" s="34">
        <v>98.75</v>
      </c>
      <c r="AR132" s="32">
        <f t="shared" si="66"/>
        <v>5</v>
      </c>
      <c r="AS132" s="29">
        <f t="shared" si="67"/>
        <v>0.1</v>
      </c>
      <c r="AT132" s="35">
        <v>0.92</v>
      </c>
      <c r="AU132" s="35">
        <v>0.97857142857142865</v>
      </c>
      <c r="AV132" s="32">
        <f t="shared" si="68"/>
        <v>5</v>
      </c>
      <c r="AW132" s="29">
        <f t="shared" si="69"/>
        <v>0.1</v>
      </c>
      <c r="AX132" s="34">
        <v>90</v>
      </c>
      <c r="AY132" s="34">
        <v>100</v>
      </c>
      <c r="AZ132" s="32">
        <f t="shared" si="70"/>
        <v>5</v>
      </c>
      <c r="BA132" s="29">
        <f t="shared" si="71"/>
        <v>0.08</v>
      </c>
      <c r="BB132" s="28">
        <v>0.85</v>
      </c>
      <c r="BC132" s="28">
        <v>0.96296296296296291</v>
      </c>
      <c r="BD132" s="36" t="s">
        <v>72</v>
      </c>
      <c r="BE132" s="32">
        <f t="shared" si="72"/>
        <v>5</v>
      </c>
      <c r="BF132" s="29">
        <f t="shared" si="73"/>
        <v>0.06</v>
      </c>
      <c r="BG132" s="28">
        <v>0.4</v>
      </c>
      <c r="BH132" s="28">
        <v>0.8214285714285714</v>
      </c>
      <c r="BI132" s="32">
        <f t="shared" si="74"/>
        <v>5</v>
      </c>
      <c r="BJ132" s="29">
        <f t="shared" si="75"/>
        <v>0.06</v>
      </c>
      <c r="BK132" s="37">
        <v>0.95</v>
      </c>
      <c r="BL132" s="38">
        <v>0.99540757749712971</v>
      </c>
      <c r="BM132" s="32">
        <f t="shared" si="76"/>
        <v>5</v>
      </c>
      <c r="BN132" s="29">
        <f t="shared" si="77"/>
        <v>0.05</v>
      </c>
      <c r="BO132" s="39">
        <f>VLOOKUP(B132,[1]Sheet1!$B$2:$D$214,3,0)</f>
        <v>2</v>
      </c>
      <c r="BP132" s="32">
        <f t="shared" si="78"/>
        <v>5</v>
      </c>
      <c r="BQ132" s="29">
        <f t="shared" si="79"/>
        <v>0.05</v>
      </c>
      <c r="BR132" s="29">
        <f t="shared" si="80"/>
        <v>0.32</v>
      </c>
      <c r="BS132" s="29">
        <f t="shared" si="81"/>
        <v>0.4</v>
      </c>
      <c r="BT132" s="29">
        <f t="shared" si="82"/>
        <v>0.1</v>
      </c>
      <c r="BU132" s="40">
        <f t="shared" si="83"/>
        <v>0.82</v>
      </c>
      <c r="BV132" s="41" t="str">
        <f t="shared" si="84"/>
        <v>TERIMA</v>
      </c>
      <c r="BW132" s="42">
        <f t="shared" si="85"/>
        <v>670000</v>
      </c>
      <c r="BX132" s="43">
        <f t="shared" si="86"/>
        <v>268000</v>
      </c>
      <c r="BY132" s="44"/>
      <c r="BZ132" s="44"/>
      <c r="CA132" s="44"/>
      <c r="CB132" s="43">
        <f t="shared" si="87"/>
        <v>214400</v>
      </c>
      <c r="CC132" s="43">
        <f t="shared" si="88"/>
        <v>268000</v>
      </c>
      <c r="CD132" s="43">
        <f t="shared" si="89"/>
        <v>67000</v>
      </c>
      <c r="CE132" s="36">
        <f t="shared" si="90"/>
        <v>0</v>
      </c>
      <c r="CF132" s="24">
        <f t="shared" si="91"/>
        <v>0</v>
      </c>
      <c r="CG132" s="24">
        <f t="shared" si="92"/>
        <v>0</v>
      </c>
      <c r="CH132" s="24">
        <f t="shared" si="93"/>
        <v>0</v>
      </c>
      <c r="CI132" s="24">
        <f t="shared" si="94"/>
        <v>0</v>
      </c>
      <c r="CJ132" s="24">
        <f t="shared" si="95"/>
        <v>0</v>
      </c>
      <c r="CK132" s="24">
        <f t="shared" si="96"/>
        <v>0</v>
      </c>
      <c r="CL132" s="24">
        <f t="shared" si="97"/>
        <v>1</v>
      </c>
      <c r="CM132" s="24">
        <f t="shared" si="98"/>
        <v>0</v>
      </c>
      <c r="CN132" s="45">
        <f t="shared" si="99"/>
        <v>549400</v>
      </c>
      <c r="CO132" s="47"/>
    </row>
    <row r="133" spans="1:93" s="48" customFormat="1">
      <c r="A133" s="22">
        <v>123</v>
      </c>
      <c r="B133" s="61" t="s">
        <v>220</v>
      </c>
      <c r="C133" s="24">
        <v>105748</v>
      </c>
      <c r="D133" s="25">
        <v>44436</v>
      </c>
      <c r="E133" s="25">
        <v>44739</v>
      </c>
      <c r="F133" s="26">
        <v>43.06666666666667</v>
      </c>
      <c r="G133" s="24" t="s">
        <v>68</v>
      </c>
      <c r="H133" s="24" t="s">
        <v>58</v>
      </c>
      <c r="I133" s="24" t="s">
        <v>119</v>
      </c>
      <c r="J133" s="24" t="s">
        <v>70</v>
      </c>
      <c r="K133" s="27" t="s">
        <v>71</v>
      </c>
      <c r="L133" s="24"/>
      <c r="M133" s="24"/>
      <c r="N133" s="22">
        <v>22</v>
      </c>
      <c r="O133" s="22">
        <v>21</v>
      </c>
      <c r="P133" s="22">
        <v>0</v>
      </c>
      <c r="Q133" s="22">
        <v>0</v>
      </c>
      <c r="R133" s="22">
        <v>0</v>
      </c>
      <c r="S133" s="22">
        <v>1</v>
      </c>
      <c r="T133" s="22">
        <v>0</v>
      </c>
      <c r="U133" s="22">
        <f t="shared" si="50"/>
        <v>0</v>
      </c>
      <c r="V133" s="22">
        <f t="shared" si="51"/>
        <v>21</v>
      </c>
      <c r="W133" s="22">
        <f t="shared" si="52"/>
        <v>20</v>
      </c>
      <c r="X133" s="22">
        <v>7.75</v>
      </c>
      <c r="Y133" s="22">
        <v>0</v>
      </c>
      <c r="Z133" s="28">
        <f t="shared" si="53"/>
        <v>1</v>
      </c>
      <c r="AA133" s="22">
        <f t="shared" si="54"/>
        <v>5</v>
      </c>
      <c r="AB133" s="29">
        <f t="shared" si="55"/>
        <v>0.1</v>
      </c>
      <c r="AC133" s="22">
        <f t="shared" si="56"/>
        <v>0</v>
      </c>
      <c r="AD133" s="28">
        <f t="shared" si="57"/>
        <v>1</v>
      </c>
      <c r="AE133" s="22">
        <f t="shared" si="58"/>
        <v>5</v>
      </c>
      <c r="AF133" s="29">
        <f t="shared" si="59"/>
        <v>0.15</v>
      </c>
      <c r="AG133" s="22">
        <f t="shared" si="60"/>
        <v>9300</v>
      </c>
      <c r="AH133" s="30">
        <v>9247.5333333333328</v>
      </c>
      <c r="AI133" s="31">
        <f t="shared" si="61"/>
        <v>0.99435842293906807</v>
      </c>
      <c r="AJ133" s="22">
        <f t="shared" si="62"/>
        <v>2</v>
      </c>
      <c r="AK133" s="29">
        <f t="shared" si="63"/>
        <v>0.04</v>
      </c>
      <c r="AL133" s="32">
        <v>300</v>
      </c>
      <c r="AM133" s="33">
        <v>285.15201900237531</v>
      </c>
      <c r="AN133" s="32">
        <f t="shared" si="64"/>
        <v>5</v>
      </c>
      <c r="AO133" s="29">
        <f t="shared" si="65"/>
        <v>0.15</v>
      </c>
      <c r="AP133" s="34">
        <v>95</v>
      </c>
      <c r="AQ133" s="34">
        <v>100</v>
      </c>
      <c r="AR133" s="32">
        <f t="shared" si="66"/>
        <v>5</v>
      </c>
      <c r="AS133" s="29">
        <f t="shared" si="67"/>
        <v>0.1</v>
      </c>
      <c r="AT133" s="35">
        <v>0.92</v>
      </c>
      <c r="AU133" s="35">
        <v>0.92941176470588238</v>
      </c>
      <c r="AV133" s="32">
        <f t="shared" si="68"/>
        <v>5</v>
      </c>
      <c r="AW133" s="29">
        <f t="shared" si="69"/>
        <v>0.1</v>
      </c>
      <c r="AX133" s="34">
        <v>90</v>
      </c>
      <c r="AY133" s="34">
        <v>100</v>
      </c>
      <c r="AZ133" s="32">
        <f t="shared" si="70"/>
        <v>5</v>
      </c>
      <c r="BA133" s="29">
        <f t="shared" si="71"/>
        <v>0.08</v>
      </c>
      <c r="BB133" s="28">
        <v>0.85</v>
      </c>
      <c r="BC133" s="28">
        <v>0.8571428571428571</v>
      </c>
      <c r="BD133" s="36" t="s">
        <v>72</v>
      </c>
      <c r="BE133" s="32">
        <f t="shared" si="72"/>
        <v>5</v>
      </c>
      <c r="BF133" s="29">
        <f t="shared" si="73"/>
        <v>0.06</v>
      </c>
      <c r="BG133" s="28">
        <v>0.4</v>
      </c>
      <c r="BH133" s="28">
        <v>0.52941176470588236</v>
      </c>
      <c r="BI133" s="32">
        <f t="shared" si="74"/>
        <v>5</v>
      </c>
      <c r="BJ133" s="29">
        <f t="shared" si="75"/>
        <v>0.06</v>
      </c>
      <c r="BK133" s="37">
        <v>0.95</v>
      </c>
      <c r="BL133" s="38">
        <v>0.98433048433048431</v>
      </c>
      <c r="BM133" s="32">
        <f t="shared" si="76"/>
        <v>5</v>
      </c>
      <c r="BN133" s="29">
        <f t="shared" si="77"/>
        <v>0.05</v>
      </c>
      <c r="BO133" s="39">
        <f>VLOOKUP(B133,[1]Sheet1!$B$2:$D$214,3,0)</f>
        <v>2</v>
      </c>
      <c r="BP133" s="32">
        <f t="shared" si="78"/>
        <v>5</v>
      </c>
      <c r="BQ133" s="29">
        <f t="shared" si="79"/>
        <v>0.05</v>
      </c>
      <c r="BR133" s="29">
        <f t="shared" si="80"/>
        <v>0.43999999999999995</v>
      </c>
      <c r="BS133" s="29">
        <f t="shared" si="81"/>
        <v>0.4</v>
      </c>
      <c r="BT133" s="29">
        <f t="shared" si="82"/>
        <v>0.1</v>
      </c>
      <c r="BU133" s="40">
        <f t="shared" si="83"/>
        <v>0.94</v>
      </c>
      <c r="BV133" s="41" t="str">
        <f t="shared" si="84"/>
        <v>TERIMA</v>
      </c>
      <c r="BW133" s="42">
        <f t="shared" si="85"/>
        <v>670000</v>
      </c>
      <c r="BX133" s="43">
        <f t="shared" si="86"/>
        <v>268000</v>
      </c>
      <c r="BY133" s="44"/>
      <c r="BZ133" s="44"/>
      <c r="CA133" s="44"/>
      <c r="CB133" s="43">
        <f t="shared" si="87"/>
        <v>294799.99999999994</v>
      </c>
      <c r="CC133" s="43">
        <f t="shared" si="88"/>
        <v>268000</v>
      </c>
      <c r="CD133" s="43">
        <f t="shared" si="89"/>
        <v>67000</v>
      </c>
      <c r="CE133" s="36">
        <f t="shared" si="90"/>
        <v>0</v>
      </c>
      <c r="CF133" s="24">
        <f t="shared" si="91"/>
        <v>0</v>
      </c>
      <c r="CG133" s="24">
        <f t="shared" si="92"/>
        <v>0</v>
      </c>
      <c r="CH133" s="24">
        <f t="shared" si="93"/>
        <v>0</v>
      </c>
      <c r="CI133" s="24">
        <f t="shared" si="94"/>
        <v>0</v>
      </c>
      <c r="CJ133" s="24">
        <f t="shared" si="95"/>
        <v>0</v>
      </c>
      <c r="CK133" s="24">
        <f t="shared" si="96"/>
        <v>0</v>
      </c>
      <c r="CL133" s="24">
        <f t="shared" si="97"/>
        <v>1</v>
      </c>
      <c r="CM133" s="24">
        <f t="shared" si="98"/>
        <v>0</v>
      </c>
      <c r="CN133" s="45">
        <f t="shared" si="99"/>
        <v>629800</v>
      </c>
      <c r="CO133" s="47"/>
    </row>
    <row r="134" spans="1:93" s="48" customFormat="1">
      <c r="A134" s="22">
        <v>124</v>
      </c>
      <c r="B134" s="54" t="s">
        <v>221</v>
      </c>
      <c r="C134" s="24">
        <v>79382</v>
      </c>
      <c r="D134" s="25">
        <v>44557</v>
      </c>
      <c r="E134" s="25">
        <v>44921</v>
      </c>
      <c r="F134" s="26">
        <v>56.266666666666666</v>
      </c>
      <c r="G134" s="24" t="s">
        <v>68</v>
      </c>
      <c r="H134" s="24" t="s">
        <v>59</v>
      </c>
      <c r="I134" s="24" t="s">
        <v>130</v>
      </c>
      <c r="J134" s="24" t="s">
        <v>78</v>
      </c>
      <c r="K134" s="27" t="s">
        <v>71</v>
      </c>
      <c r="L134" s="24"/>
      <c r="M134" s="24"/>
      <c r="N134" s="22">
        <v>22</v>
      </c>
      <c r="O134" s="22">
        <v>21</v>
      </c>
      <c r="P134" s="22">
        <v>0</v>
      </c>
      <c r="Q134" s="22">
        <v>0</v>
      </c>
      <c r="R134" s="22">
        <v>0</v>
      </c>
      <c r="S134" s="22">
        <v>1</v>
      </c>
      <c r="T134" s="22">
        <v>0</v>
      </c>
      <c r="U134" s="22">
        <f t="shared" si="50"/>
        <v>0</v>
      </c>
      <c r="V134" s="22">
        <f t="shared" si="51"/>
        <v>21</v>
      </c>
      <c r="W134" s="22">
        <f t="shared" si="52"/>
        <v>20</v>
      </c>
      <c r="X134" s="22">
        <v>7.75</v>
      </c>
      <c r="Y134" s="22">
        <v>0</v>
      </c>
      <c r="Z134" s="28">
        <f t="shared" si="53"/>
        <v>1</v>
      </c>
      <c r="AA134" s="22">
        <f t="shared" si="54"/>
        <v>5</v>
      </c>
      <c r="AB134" s="29">
        <f t="shared" si="55"/>
        <v>0.1</v>
      </c>
      <c r="AC134" s="22">
        <f t="shared" si="56"/>
        <v>0</v>
      </c>
      <c r="AD134" s="28">
        <f t="shared" si="57"/>
        <v>1</v>
      </c>
      <c r="AE134" s="22">
        <f t="shared" si="58"/>
        <v>5</v>
      </c>
      <c r="AF134" s="29">
        <f t="shared" si="59"/>
        <v>0.15</v>
      </c>
      <c r="AG134" s="22">
        <f t="shared" si="60"/>
        <v>9300</v>
      </c>
      <c r="AH134" s="30">
        <v>9738.4</v>
      </c>
      <c r="AI134" s="31">
        <f t="shared" si="61"/>
        <v>1.0471397849462365</v>
      </c>
      <c r="AJ134" s="22">
        <f t="shared" si="62"/>
        <v>4</v>
      </c>
      <c r="AK134" s="29">
        <f t="shared" si="63"/>
        <v>0.08</v>
      </c>
      <c r="AL134" s="32">
        <v>300</v>
      </c>
      <c r="AM134" s="33">
        <v>285.99380804953563</v>
      </c>
      <c r="AN134" s="32">
        <f t="shared" si="64"/>
        <v>5</v>
      </c>
      <c r="AO134" s="29">
        <f t="shared" si="65"/>
        <v>0.15</v>
      </c>
      <c r="AP134" s="34">
        <v>95</v>
      </c>
      <c r="AQ134" s="34">
        <v>100</v>
      </c>
      <c r="AR134" s="32">
        <f t="shared" si="66"/>
        <v>5</v>
      </c>
      <c r="AS134" s="29">
        <f t="shared" si="67"/>
        <v>0.1</v>
      </c>
      <c r="AT134" s="35">
        <v>0.92</v>
      </c>
      <c r="AU134" s="35">
        <v>0.95813953488372083</v>
      </c>
      <c r="AV134" s="32">
        <f t="shared" si="68"/>
        <v>5</v>
      </c>
      <c r="AW134" s="29">
        <f t="shared" si="69"/>
        <v>0.1</v>
      </c>
      <c r="AX134" s="34">
        <v>90</v>
      </c>
      <c r="AY134" s="34">
        <v>100</v>
      </c>
      <c r="AZ134" s="32">
        <f t="shared" si="70"/>
        <v>5</v>
      </c>
      <c r="BA134" s="29">
        <f t="shared" si="71"/>
        <v>0.08</v>
      </c>
      <c r="BB134" s="28">
        <v>0.85</v>
      </c>
      <c r="BC134" s="28">
        <v>0.92105263157894735</v>
      </c>
      <c r="BD134" s="36" t="s">
        <v>72</v>
      </c>
      <c r="BE134" s="32">
        <f t="shared" si="72"/>
        <v>5</v>
      </c>
      <c r="BF134" s="29">
        <f t="shared" si="73"/>
        <v>0.06</v>
      </c>
      <c r="BG134" s="28">
        <v>0.4</v>
      </c>
      <c r="BH134" s="28">
        <v>0.62790697674418605</v>
      </c>
      <c r="BI134" s="32">
        <f t="shared" si="74"/>
        <v>5</v>
      </c>
      <c r="BJ134" s="29">
        <f t="shared" si="75"/>
        <v>0.06</v>
      </c>
      <c r="BK134" s="37">
        <v>0.95</v>
      </c>
      <c r="BL134" s="38">
        <v>0.99391833188531709</v>
      </c>
      <c r="BM134" s="32">
        <f t="shared" si="76"/>
        <v>5</v>
      </c>
      <c r="BN134" s="29">
        <f t="shared" si="77"/>
        <v>0.05</v>
      </c>
      <c r="BO134" s="39">
        <f>VLOOKUP(B134,[1]Sheet1!$B$2:$D$214,3,0)</f>
        <v>2</v>
      </c>
      <c r="BP134" s="32">
        <f t="shared" si="78"/>
        <v>5</v>
      </c>
      <c r="BQ134" s="29">
        <f t="shared" si="79"/>
        <v>0.05</v>
      </c>
      <c r="BR134" s="29">
        <f t="shared" si="80"/>
        <v>0.48</v>
      </c>
      <c r="BS134" s="29">
        <f t="shared" si="81"/>
        <v>0.4</v>
      </c>
      <c r="BT134" s="29">
        <f t="shared" si="82"/>
        <v>0.1</v>
      </c>
      <c r="BU134" s="40">
        <f t="shared" si="83"/>
        <v>0.98</v>
      </c>
      <c r="BV134" s="41" t="str">
        <f t="shared" si="84"/>
        <v>TERIMA</v>
      </c>
      <c r="BW134" s="42">
        <f t="shared" si="85"/>
        <v>670000</v>
      </c>
      <c r="BX134" s="43">
        <f t="shared" si="86"/>
        <v>268000</v>
      </c>
      <c r="BY134" s="44"/>
      <c r="BZ134" s="44"/>
      <c r="CA134" s="44"/>
      <c r="CB134" s="43">
        <f t="shared" si="87"/>
        <v>321600</v>
      </c>
      <c r="CC134" s="43">
        <f t="shared" si="88"/>
        <v>268000</v>
      </c>
      <c r="CD134" s="43">
        <f t="shared" si="89"/>
        <v>67000</v>
      </c>
      <c r="CE134" s="36">
        <f t="shared" si="90"/>
        <v>100000</v>
      </c>
      <c r="CF134" s="24">
        <f t="shared" si="91"/>
        <v>0</v>
      </c>
      <c r="CG134" s="24">
        <f t="shared" si="92"/>
        <v>0</v>
      </c>
      <c r="CH134" s="24">
        <f t="shared" si="93"/>
        <v>0</v>
      </c>
      <c r="CI134" s="24">
        <f t="shared" si="94"/>
        <v>0</v>
      </c>
      <c r="CJ134" s="24">
        <f t="shared" si="95"/>
        <v>0</v>
      </c>
      <c r="CK134" s="24">
        <f t="shared" si="96"/>
        <v>0</v>
      </c>
      <c r="CL134" s="24">
        <f t="shared" si="97"/>
        <v>0</v>
      </c>
      <c r="CM134" s="24">
        <f t="shared" si="98"/>
        <v>1</v>
      </c>
      <c r="CN134" s="45">
        <f t="shared" si="99"/>
        <v>756600</v>
      </c>
      <c r="CO134" s="47"/>
    </row>
    <row r="135" spans="1:93" s="48" customFormat="1">
      <c r="A135" s="22">
        <v>125</v>
      </c>
      <c r="B135" s="53" t="s">
        <v>222</v>
      </c>
      <c r="C135" s="24">
        <v>70827</v>
      </c>
      <c r="D135" s="25">
        <v>44402</v>
      </c>
      <c r="E135" s="25">
        <v>44705</v>
      </c>
      <c r="F135" s="26">
        <v>67.099999999999994</v>
      </c>
      <c r="G135" s="24" t="s">
        <v>68</v>
      </c>
      <c r="H135" s="24" t="s">
        <v>59</v>
      </c>
      <c r="I135" s="24" t="s">
        <v>82</v>
      </c>
      <c r="J135" s="24" t="s">
        <v>70</v>
      </c>
      <c r="K135" s="27" t="s">
        <v>71</v>
      </c>
      <c r="L135" s="24"/>
      <c r="M135" s="24"/>
      <c r="N135" s="22">
        <v>22</v>
      </c>
      <c r="O135" s="22">
        <v>21</v>
      </c>
      <c r="P135" s="22">
        <v>0</v>
      </c>
      <c r="Q135" s="22">
        <v>0</v>
      </c>
      <c r="R135" s="22">
        <v>0</v>
      </c>
      <c r="S135" s="22">
        <v>1</v>
      </c>
      <c r="T135" s="22">
        <v>0</v>
      </c>
      <c r="U135" s="22">
        <f t="shared" si="50"/>
        <v>0</v>
      </c>
      <c r="V135" s="22">
        <f t="shared" si="51"/>
        <v>21</v>
      </c>
      <c r="W135" s="22">
        <f t="shared" si="52"/>
        <v>20</v>
      </c>
      <c r="X135" s="22">
        <v>7.75</v>
      </c>
      <c r="Y135" s="22">
        <v>0</v>
      </c>
      <c r="Z135" s="28">
        <f t="shared" si="53"/>
        <v>1</v>
      </c>
      <c r="AA135" s="22">
        <f t="shared" si="54"/>
        <v>5</v>
      </c>
      <c r="AB135" s="29">
        <f t="shared" si="55"/>
        <v>0.1</v>
      </c>
      <c r="AC135" s="22">
        <f t="shared" si="56"/>
        <v>0</v>
      </c>
      <c r="AD135" s="28">
        <f t="shared" si="57"/>
        <v>1</v>
      </c>
      <c r="AE135" s="22">
        <f t="shared" si="58"/>
        <v>5</v>
      </c>
      <c r="AF135" s="29">
        <f t="shared" si="59"/>
        <v>0.15</v>
      </c>
      <c r="AG135" s="22">
        <f t="shared" si="60"/>
        <v>9300</v>
      </c>
      <c r="AH135" s="30">
        <v>10114.6</v>
      </c>
      <c r="AI135" s="31">
        <f t="shared" si="61"/>
        <v>1.0875913978494625</v>
      </c>
      <c r="AJ135" s="22">
        <f t="shared" si="62"/>
        <v>5</v>
      </c>
      <c r="AK135" s="29">
        <f t="shared" si="63"/>
        <v>0.1</v>
      </c>
      <c r="AL135" s="32">
        <v>300</v>
      </c>
      <c r="AM135" s="33">
        <v>263.89984939759034</v>
      </c>
      <c r="AN135" s="32">
        <f t="shared" si="64"/>
        <v>5</v>
      </c>
      <c r="AO135" s="29">
        <f t="shared" si="65"/>
        <v>0.15</v>
      </c>
      <c r="AP135" s="34">
        <v>95</v>
      </c>
      <c r="AQ135" s="34">
        <v>98.055555555555543</v>
      </c>
      <c r="AR135" s="32">
        <f t="shared" si="66"/>
        <v>5</v>
      </c>
      <c r="AS135" s="29">
        <f t="shared" si="67"/>
        <v>0.1</v>
      </c>
      <c r="AT135" s="35">
        <v>0.92</v>
      </c>
      <c r="AU135" s="35">
        <v>0.96896551724137936</v>
      </c>
      <c r="AV135" s="32">
        <f t="shared" si="68"/>
        <v>5</v>
      </c>
      <c r="AW135" s="29">
        <f t="shared" si="69"/>
        <v>0.1</v>
      </c>
      <c r="AX135" s="34">
        <v>90</v>
      </c>
      <c r="AY135" s="34">
        <v>95</v>
      </c>
      <c r="AZ135" s="32">
        <f t="shared" si="70"/>
        <v>5</v>
      </c>
      <c r="BA135" s="29">
        <f t="shared" si="71"/>
        <v>0.08</v>
      </c>
      <c r="BB135" s="28">
        <v>0.85</v>
      </c>
      <c r="BC135" s="28">
        <v>0.94444444444444442</v>
      </c>
      <c r="BD135" s="36" t="s">
        <v>72</v>
      </c>
      <c r="BE135" s="32">
        <f t="shared" si="72"/>
        <v>5</v>
      </c>
      <c r="BF135" s="29">
        <f t="shared" si="73"/>
        <v>0.06</v>
      </c>
      <c r="BG135" s="28">
        <v>0.4</v>
      </c>
      <c r="BH135" s="28">
        <v>0.74137931034482762</v>
      </c>
      <c r="BI135" s="32">
        <f t="shared" si="74"/>
        <v>5</v>
      </c>
      <c r="BJ135" s="29">
        <f t="shared" si="75"/>
        <v>0.06</v>
      </c>
      <c r="BK135" s="37">
        <v>0.95</v>
      </c>
      <c r="BL135" s="38">
        <v>0.98641765704584039</v>
      </c>
      <c r="BM135" s="32">
        <f t="shared" si="76"/>
        <v>5</v>
      </c>
      <c r="BN135" s="29">
        <f t="shared" si="77"/>
        <v>0.05</v>
      </c>
      <c r="BO135" s="39">
        <f>VLOOKUP(B135,[1]Sheet1!$B$2:$D$214,3,0)</f>
        <v>2</v>
      </c>
      <c r="BP135" s="32">
        <f t="shared" si="78"/>
        <v>5</v>
      </c>
      <c r="BQ135" s="29">
        <f t="shared" si="79"/>
        <v>0.05</v>
      </c>
      <c r="BR135" s="29">
        <f t="shared" si="80"/>
        <v>0.5</v>
      </c>
      <c r="BS135" s="29">
        <f t="shared" si="81"/>
        <v>0.4</v>
      </c>
      <c r="BT135" s="29">
        <f t="shared" si="82"/>
        <v>0.1</v>
      </c>
      <c r="BU135" s="40">
        <f t="shared" si="83"/>
        <v>1</v>
      </c>
      <c r="BV135" s="41" t="str">
        <f t="shared" si="84"/>
        <v>TERIMA</v>
      </c>
      <c r="BW135" s="42">
        <f t="shared" si="85"/>
        <v>670000</v>
      </c>
      <c r="BX135" s="43">
        <f t="shared" si="86"/>
        <v>268000</v>
      </c>
      <c r="BY135" s="44"/>
      <c r="BZ135" s="44"/>
      <c r="CA135" s="44"/>
      <c r="CB135" s="43">
        <f t="shared" si="87"/>
        <v>335000</v>
      </c>
      <c r="CC135" s="43">
        <f t="shared" si="88"/>
        <v>268000</v>
      </c>
      <c r="CD135" s="43">
        <f t="shared" si="89"/>
        <v>67000</v>
      </c>
      <c r="CE135" s="36">
        <f t="shared" si="90"/>
        <v>200000</v>
      </c>
      <c r="CF135" s="24">
        <f t="shared" si="91"/>
        <v>0</v>
      </c>
      <c r="CG135" s="24">
        <f t="shared" si="92"/>
        <v>0</v>
      </c>
      <c r="CH135" s="24">
        <f t="shared" si="93"/>
        <v>0</v>
      </c>
      <c r="CI135" s="24">
        <f t="shared" si="94"/>
        <v>0</v>
      </c>
      <c r="CJ135" s="24">
        <f t="shared" si="95"/>
        <v>0</v>
      </c>
      <c r="CK135" s="24">
        <f t="shared" si="96"/>
        <v>0</v>
      </c>
      <c r="CL135" s="24">
        <f t="shared" si="97"/>
        <v>0</v>
      </c>
      <c r="CM135" s="24">
        <f t="shared" si="98"/>
        <v>1</v>
      </c>
      <c r="CN135" s="45">
        <f t="shared" si="99"/>
        <v>870000</v>
      </c>
      <c r="CO135" s="47"/>
    </row>
    <row r="136" spans="1:93" s="48" customFormat="1">
      <c r="A136" s="22">
        <v>126</v>
      </c>
      <c r="B136" s="53" t="s">
        <v>223</v>
      </c>
      <c r="C136" s="24">
        <v>30444</v>
      </c>
      <c r="D136" s="25">
        <v>44577</v>
      </c>
      <c r="E136" s="25">
        <v>44941</v>
      </c>
      <c r="F136" s="26">
        <v>103.46666666666667</v>
      </c>
      <c r="G136" s="24" t="s">
        <v>68</v>
      </c>
      <c r="H136" s="24" t="s">
        <v>58</v>
      </c>
      <c r="I136" s="24" t="s">
        <v>77</v>
      </c>
      <c r="J136" s="24" t="s">
        <v>78</v>
      </c>
      <c r="K136" s="27" t="s">
        <v>71</v>
      </c>
      <c r="L136" s="24"/>
      <c r="M136" s="24"/>
      <c r="N136" s="22">
        <v>22</v>
      </c>
      <c r="O136" s="22">
        <v>21</v>
      </c>
      <c r="P136" s="22">
        <v>0</v>
      </c>
      <c r="Q136" s="22">
        <v>0</v>
      </c>
      <c r="R136" s="22">
        <v>0</v>
      </c>
      <c r="S136" s="22">
        <v>1</v>
      </c>
      <c r="T136" s="22">
        <v>0</v>
      </c>
      <c r="U136" s="22">
        <f t="shared" si="50"/>
        <v>0</v>
      </c>
      <c r="V136" s="22">
        <f t="shared" si="51"/>
        <v>21</v>
      </c>
      <c r="W136" s="22">
        <f t="shared" si="52"/>
        <v>20</v>
      </c>
      <c r="X136" s="22">
        <v>7.75</v>
      </c>
      <c r="Y136" s="22">
        <v>0</v>
      </c>
      <c r="Z136" s="28">
        <f t="shared" si="53"/>
        <v>1</v>
      </c>
      <c r="AA136" s="22">
        <f t="shared" si="54"/>
        <v>5</v>
      </c>
      <c r="AB136" s="29">
        <f t="shared" si="55"/>
        <v>0.1</v>
      </c>
      <c r="AC136" s="22">
        <f t="shared" si="56"/>
        <v>0</v>
      </c>
      <c r="AD136" s="28">
        <f t="shared" si="57"/>
        <v>1</v>
      </c>
      <c r="AE136" s="22">
        <f t="shared" si="58"/>
        <v>5</v>
      </c>
      <c r="AF136" s="29">
        <f t="shared" si="59"/>
        <v>0.15</v>
      </c>
      <c r="AG136" s="22">
        <f t="shared" si="60"/>
        <v>9300</v>
      </c>
      <c r="AH136" s="30">
        <v>9283.65</v>
      </c>
      <c r="AI136" s="31">
        <f t="shared" si="61"/>
        <v>0.99824193548387097</v>
      </c>
      <c r="AJ136" s="22">
        <f t="shared" si="62"/>
        <v>2</v>
      </c>
      <c r="AK136" s="29">
        <f t="shared" si="63"/>
        <v>0.04</v>
      </c>
      <c r="AL136" s="32">
        <v>300</v>
      </c>
      <c r="AM136" s="33">
        <v>315.76080956761729</v>
      </c>
      <c r="AN136" s="32">
        <f t="shared" si="64"/>
        <v>1</v>
      </c>
      <c r="AO136" s="29">
        <f t="shared" si="65"/>
        <v>0.03</v>
      </c>
      <c r="AP136" s="34">
        <v>95</v>
      </c>
      <c r="AQ136" s="34">
        <v>88.75</v>
      </c>
      <c r="AR136" s="32">
        <f t="shared" si="66"/>
        <v>1</v>
      </c>
      <c r="AS136" s="29">
        <f t="shared" si="67"/>
        <v>0.02</v>
      </c>
      <c r="AT136" s="35">
        <v>0.92</v>
      </c>
      <c r="AU136" s="35">
        <v>0.98571428571428577</v>
      </c>
      <c r="AV136" s="32">
        <f t="shared" si="68"/>
        <v>5</v>
      </c>
      <c r="AW136" s="29">
        <f t="shared" si="69"/>
        <v>0.1</v>
      </c>
      <c r="AX136" s="34">
        <v>90</v>
      </c>
      <c r="AY136" s="34">
        <v>100</v>
      </c>
      <c r="AZ136" s="32">
        <f t="shared" si="70"/>
        <v>5</v>
      </c>
      <c r="BA136" s="29">
        <f t="shared" si="71"/>
        <v>0.08</v>
      </c>
      <c r="BB136" s="28">
        <v>0.85</v>
      </c>
      <c r="BC136" s="28">
        <v>0.8571428571428571</v>
      </c>
      <c r="BD136" s="36" t="s">
        <v>72</v>
      </c>
      <c r="BE136" s="32">
        <f t="shared" si="72"/>
        <v>5</v>
      </c>
      <c r="BF136" s="29">
        <f t="shared" si="73"/>
        <v>0.06</v>
      </c>
      <c r="BG136" s="28">
        <v>0.4</v>
      </c>
      <c r="BH136" s="28">
        <v>0.8571428571428571</v>
      </c>
      <c r="BI136" s="32">
        <f t="shared" si="74"/>
        <v>5</v>
      </c>
      <c r="BJ136" s="29">
        <f t="shared" si="75"/>
        <v>0.06</v>
      </c>
      <c r="BK136" s="37">
        <v>0.95</v>
      </c>
      <c r="BL136" s="38">
        <v>0.98973305954825463</v>
      </c>
      <c r="BM136" s="32">
        <f t="shared" si="76"/>
        <v>5</v>
      </c>
      <c r="BN136" s="29">
        <f t="shared" si="77"/>
        <v>0.05</v>
      </c>
      <c r="BO136" s="39">
        <f>VLOOKUP(B136,[1]Sheet1!$B$2:$D$214,3,0)</f>
        <v>2</v>
      </c>
      <c r="BP136" s="32">
        <f t="shared" si="78"/>
        <v>5</v>
      </c>
      <c r="BQ136" s="29">
        <f t="shared" si="79"/>
        <v>0.05</v>
      </c>
      <c r="BR136" s="29">
        <f t="shared" si="80"/>
        <v>0.31999999999999995</v>
      </c>
      <c r="BS136" s="29">
        <f t="shared" si="81"/>
        <v>0.32</v>
      </c>
      <c r="BT136" s="29">
        <f t="shared" si="82"/>
        <v>0.1</v>
      </c>
      <c r="BU136" s="40">
        <f t="shared" si="83"/>
        <v>0.73999999999999988</v>
      </c>
      <c r="BV136" s="41" t="str">
        <f t="shared" si="84"/>
        <v>TERIMA</v>
      </c>
      <c r="BW136" s="42">
        <f t="shared" si="85"/>
        <v>670000</v>
      </c>
      <c r="BX136" s="43">
        <f t="shared" si="86"/>
        <v>214400</v>
      </c>
      <c r="BY136" s="44"/>
      <c r="BZ136" s="44"/>
      <c r="CA136" s="44"/>
      <c r="CB136" s="43">
        <f t="shared" si="87"/>
        <v>214399.99999999997</v>
      </c>
      <c r="CC136" s="43">
        <f t="shared" si="88"/>
        <v>214400</v>
      </c>
      <c r="CD136" s="43">
        <f t="shared" si="89"/>
        <v>67000</v>
      </c>
      <c r="CE136" s="36">
        <f t="shared" si="90"/>
        <v>0</v>
      </c>
      <c r="CF136" s="24">
        <f t="shared" si="91"/>
        <v>0</v>
      </c>
      <c r="CG136" s="24">
        <f t="shared" si="92"/>
        <v>0</v>
      </c>
      <c r="CH136" s="24">
        <f t="shared" si="93"/>
        <v>0</v>
      </c>
      <c r="CI136" s="24">
        <f t="shared" si="94"/>
        <v>0</v>
      </c>
      <c r="CJ136" s="24">
        <f t="shared" si="95"/>
        <v>0</v>
      </c>
      <c r="CK136" s="24">
        <f t="shared" si="96"/>
        <v>0</v>
      </c>
      <c r="CL136" s="24">
        <f t="shared" si="97"/>
        <v>1</v>
      </c>
      <c r="CM136" s="24">
        <f t="shared" si="98"/>
        <v>0</v>
      </c>
      <c r="CN136" s="45">
        <f t="shared" si="99"/>
        <v>495800</v>
      </c>
      <c r="CO136" s="47"/>
    </row>
    <row r="137" spans="1:93" s="48" customFormat="1">
      <c r="A137" s="22">
        <v>127</v>
      </c>
      <c r="B137" s="62" t="s">
        <v>224</v>
      </c>
      <c r="C137" s="24">
        <v>30446</v>
      </c>
      <c r="D137" s="25">
        <v>44527</v>
      </c>
      <c r="E137" s="25">
        <v>44830</v>
      </c>
      <c r="F137" s="26">
        <v>67.099999999999994</v>
      </c>
      <c r="G137" s="24" t="s">
        <v>68</v>
      </c>
      <c r="H137" s="24" t="s">
        <v>58</v>
      </c>
      <c r="I137" s="24" t="s">
        <v>86</v>
      </c>
      <c r="J137" s="24" t="s">
        <v>78</v>
      </c>
      <c r="K137" s="27" t="s">
        <v>71</v>
      </c>
      <c r="L137" s="24"/>
      <c r="M137" s="24"/>
      <c r="N137" s="22">
        <v>22</v>
      </c>
      <c r="O137" s="22">
        <v>22</v>
      </c>
      <c r="P137" s="22">
        <v>0</v>
      </c>
      <c r="Q137" s="22">
        <v>0</v>
      </c>
      <c r="R137" s="22">
        <v>1</v>
      </c>
      <c r="S137" s="22">
        <v>1</v>
      </c>
      <c r="T137" s="22">
        <v>0</v>
      </c>
      <c r="U137" s="22">
        <f t="shared" si="50"/>
        <v>1</v>
      </c>
      <c r="V137" s="22">
        <f t="shared" si="51"/>
        <v>22</v>
      </c>
      <c r="W137" s="22">
        <f t="shared" si="52"/>
        <v>21</v>
      </c>
      <c r="X137" s="22">
        <v>7.75</v>
      </c>
      <c r="Y137" s="22">
        <v>0</v>
      </c>
      <c r="Z137" s="28">
        <f t="shared" si="53"/>
        <v>1</v>
      </c>
      <c r="AA137" s="22">
        <f t="shared" si="54"/>
        <v>5</v>
      </c>
      <c r="AB137" s="29">
        <f t="shared" si="55"/>
        <v>0.1</v>
      </c>
      <c r="AC137" s="22">
        <f t="shared" si="56"/>
        <v>1</v>
      </c>
      <c r="AD137" s="28">
        <f t="shared" si="57"/>
        <v>0.95454545454545459</v>
      </c>
      <c r="AE137" s="22">
        <f t="shared" si="58"/>
        <v>1</v>
      </c>
      <c r="AF137" s="29">
        <f t="shared" si="59"/>
        <v>0.03</v>
      </c>
      <c r="AG137" s="22">
        <f t="shared" si="60"/>
        <v>9765</v>
      </c>
      <c r="AH137" s="30">
        <v>9634</v>
      </c>
      <c r="AI137" s="31">
        <f t="shared" si="61"/>
        <v>0.98658474142345109</v>
      </c>
      <c r="AJ137" s="22">
        <f t="shared" si="62"/>
        <v>2</v>
      </c>
      <c r="AK137" s="29">
        <f t="shared" si="63"/>
        <v>0.04</v>
      </c>
      <c r="AL137" s="32">
        <v>300</v>
      </c>
      <c r="AM137" s="33">
        <v>297.10174639331814</v>
      </c>
      <c r="AN137" s="32">
        <f t="shared" si="64"/>
        <v>5</v>
      </c>
      <c r="AO137" s="29">
        <f t="shared" si="65"/>
        <v>0.15</v>
      </c>
      <c r="AP137" s="34">
        <v>95</v>
      </c>
      <c r="AQ137" s="34">
        <v>98.333333333333343</v>
      </c>
      <c r="AR137" s="32">
        <f t="shared" si="66"/>
        <v>5</v>
      </c>
      <c r="AS137" s="29">
        <f t="shared" si="67"/>
        <v>0.1</v>
      </c>
      <c r="AT137" s="35">
        <v>0.92</v>
      </c>
      <c r="AU137" s="35">
        <v>0.95555555555555549</v>
      </c>
      <c r="AV137" s="32">
        <f t="shared" si="68"/>
        <v>5</v>
      </c>
      <c r="AW137" s="29">
        <f t="shared" si="69"/>
        <v>0.1</v>
      </c>
      <c r="AX137" s="34">
        <v>90</v>
      </c>
      <c r="AY137" s="34">
        <v>95</v>
      </c>
      <c r="AZ137" s="32">
        <f t="shared" si="70"/>
        <v>5</v>
      </c>
      <c r="BA137" s="29">
        <f t="shared" si="71"/>
        <v>0.08</v>
      </c>
      <c r="BB137" s="28">
        <v>0.85</v>
      </c>
      <c r="BC137" s="28">
        <v>0.9375</v>
      </c>
      <c r="BD137" s="36" t="s">
        <v>72</v>
      </c>
      <c r="BE137" s="32">
        <f t="shared" si="72"/>
        <v>5</v>
      </c>
      <c r="BF137" s="29">
        <f t="shared" si="73"/>
        <v>0.06</v>
      </c>
      <c r="BG137" s="28">
        <v>0.4</v>
      </c>
      <c r="BH137" s="28">
        <v>0.69444444444444442</v>
      </c>
      <c r="BI137" s="32">
        <f t="shared" si="74"/>
        <v>5</v>
      </c>
      <c r="BJ137" s="29">
        <f t="shared" si="75"/>
        <v>0.06</v>
      </c>
      <c r="BK137" s="37">
        <v>0.95</v>
      </c>
      <c r="BL137" s="38">
        <v>0.99737991266375547</v>
      </c>
      <c r="BM137" s="32">
        <f t="shared" si="76"/>
        <v>5</v>
      </c>
      <c r="BN137" s="29">
        <f t="shared" si="77"/>
        <v>0.05</v>
      </c>
      <c r="BO137" s="39">
        <f>VLOOKUP(B137,[1]Sheet1!$B$2:$D$214,3,0)</f>
        <v>2</v>
      </c>
      <c r="BP137" s="32">
        <f t="shared" si="78"/>
        <v>5</v>
      </c>
      <c r="BQ137" s="29">
        <f t="shared" si="79"/>
        <v>0.05</v>
      </c>
      <c r="BR137" s="29">
        <f t="shared" si="80"/>
        <v>0.32</v>
      </c>
      <c r="BS137" s="29">
        <f t="shared" si="81"/>
        <v>0.4</v>
      </c>
      <c r="BT137" s="29">
        <f t="shared" si="82"/>
        <v>0.1</v>
      </c>
      <c r="BU137" s="40">
        <f t="shared" si="83"/>
        <v>0.82</v>
      </c>
      <c r="BV137" s="41" t="str">
        <f t="shared" si="84"/>
        <v>TERIMA</v>
      </c>
      <c r="BW137" s="42">
        <f t="shared" si="85"/>
        <v>670000</v>
      </c>
      <c r="BX137" s="43">
        <f t="shared" si="86"/>
        <v>268000</v>
      </c>
      <c r="BY137" s="44"/>
      <c r="BZ137" s="44"/>
      <c r="CA137" s="44"/>
      <c r="CB137" s="43">
        <f t="shared" si="87"/>
        <v>214400</v>
      </c>
      <c r="CC137" s="43">
        <f t="shared" si="88"/>
        <v>268000</v>
      </c>
      <c r="CD137" s="43">
        <f t="shared" si="89"/>
        <v>67000</v>
      </c>
      <c r="CE137" s="36">
        <f t="shared" si="90"/>
        <v>0</v>
      </c>
      <c r="CF137" s="24">
        <f t="shared" si="91"/>
        <v>0</v>
      </c>
      <c r="CG137" s="24">
        <f t="shared" si="92"/>
        <v>0</v>
      </c>
      <c r="CH137" s="24">
        <f t="shared" si="93"/>
        <v>0</v>
      </c>
      <c r="CI137" s="24">
        <f t="shared" si="94"/>
        <v>0</v>
      </c>
      <c r="CJ137" s="24">
        <f t="shared" si="95"/>
        <v>0</v>
      </c>
      <c r="CK137" s="24">
        <f t="shared" si="96"/>
        <v>0</v>
      </c>
      <c r="CL137" s="24">
        <f t="shared" si="97"/>
        <v>1</v>
      </c>
      <c r="CM137" s="24">
        <f t="shared" si="98"/>
        <v>0</v>
      </c>
      <c r="CN137" s="45">
        <f t="shared" si="99"/>
        <v>549400</v>
      </c>
      <c r="CO137" s="47"/>
    </row>
    <row r="138" spans="1:93" s="48" customFormat="1">
      <c r="A138" s="22">
        <v>128</v>
      </c>
      <c r="B138" s="53" t="s">
        <v>225</v>
      </c>
      <c r="C138" s="24">
        <v>78870</v>
      </c>
      <c r="D138" s="25">
        <v>44314</v>
      </c>
      <c r="E138" s="25">
        <v>44678</v>
      </c>
      <c r="F138" s="26">
        <v>65.833333333333329</v>
      </c>
      <c r="G138" s="24" t="s">
        <v>68</v>
      </c>
      <c r="H138" s="24" t="s">
        <v>59</v>
      </c>
      <c r="I138" s="24" t="s">
        <v>86</v>
      </c>
      <c r="J138" s="24" t="s">
        <v>78</v>
      </c>
      <c r="K138" s="27" t="s">
        <v>71</v>
      </c>
      <c r="L138" s="24"/>
      <c r="M138" s="24"/>
      <c r="N138" s="22">
        <v>22</v>
      </c>
      <c r="O138" s="22">
        <v>21</v>
      </c>
      <c r="P138" s="22">
        <v>0</v>
      </c>
      <c r="Q138" s="22">
        <v>0</v>
      </c>
      <c r="R138" s="22">
        <v>0</v>
      </c>
      <c r="S138" s="22">
        <v>1</v>
      </c>
      <c r="T138" s="22">
        <v>0</v>
      </c>
      <c r="U138" s="22">
        <f t="shared" si="50"/>
        <v>0</v>
      </c>
      <c r="V138" s="22">
        <f t="shared" si="51"/>
        <v>21</v>
      </c>
      <c r="W138" s="22">
        <f t="shared" si="52"/>
        <v>20</v>
      </c>
      <c r="X138" s="22">
        <v>7.75</v>
      </c>
      <c r="Y138" s="22">
        <v>0</v>
      </c>
      <c r="Z138" s="28">
        <f t="shared" si="53"/>
        <v>1</v>
      </c>
      <c r="AA138" s="22">
        <f t="shared" si="54"/>
        <v>5</v>
      </c>
      <c r="AB138" s="29">
        <f t="shared" si="55"/>
        <v>0.1</v>
      </c>
      <c r="AC138" s="22">
        <f t="shared" si="56"/>
        <v>0</v>
      </c>
      <c r="AD138" s="28">
        <f t="shared" si="57"/>
        <v>1</v>
      </c>
      <c r="AE138" s="22">
        <f t="shared" si="58"/>
        <v>5</v>
      </c>
      <c r="AF138" s="29">
        <f t="shared" si="59"/>
        <v>0.15</v>
      </c>
      <c r="AG138" s="22">
        <f t="shared" si="60"/>
        <v>9300</v>
      </c>
      <c r="AH138" s="30">
        <v>9830.1833333333325</v>
      </c>
      <c r="AI138" s="31">
        <f t="shared" si="61"/>
        <v>1.0570089605734767</v>
      </c>
      <c r="AJ138" s="22">
        <f t="shared" si="62"/>
        <v>5</v>
      </c>
      <c r="AK138" s="29">
        <f t="shared" si="63"/>
        <v>0.1</v>
      </c>
      <c r="AL138" s="32">
        <v>300</v>
      </c>
      <c r="AM138" s="33">
        <v>297.69781144781143</v>
      </c>
      <c r="AN138" s="32">
        <f t="shared" si="64"/>
        <v>5</v>
      </c>
      <c r="AO138" s="29">
        <f t="shared" si="65"/>
        <v>0.15</v>
      </c>
      <c r="AP138" s="34">
        <v>95</v>
      </c>
      <c r="AQ138" s="34">
        <v>98.888888888888886</v>
      </c>
      <c r="AR138" s="32">
        <f t="shared" si="66"/>
        <v>5</v>
      </c>
      <c r="AS138" s="29">
        <f t="shared" si="67"/>
        <v>0.1</v>
      </c>
      <c r="AT138" s="35">
        <v>0.92</v>
      </c>
      <c r="AU138" s="35">
        <v>0.94285714285714284</v>
      </c>
      <c r="AV138" s="32">
        <f t="shared" si="68"/>
        <v>5</v>
      </c>
      <c r="AW138" s="29">
        <f t="shared" si="69"/>
        <v>0.1</v>
      </c>
      <c r="AX138" s="34">
        <v>90</v>
      </c>
      <c r="AY138" s="34">
        <v>100</v>
      </c>
      <c r="AZ138" s="32">
        <f t="shared" si="70"/>
        <v>5</v>
      </c>
      <c r="BA138" s="29">
        <f t="shared" si="71"/>
        <v>0.08</v>
      </c>
      <c r="BB138" s="28">
        <v>0.85</v>
      </c>
      <c r="BC138" s="28">
        <v>0.87878787878787878</v>
      </c>
      <c r="BD138" s="36" t="s">
        <v>72</v>
      </c>
      <c r="BE138" s="32">
        <f t="shared" si="72"/>
        <v>5</v>
      </c>
      <c r="BF138" s="29">
        <f t="shared" si="73"/>
        <v>0.06</v>
      </c>
      <c r="BG138" s="28">
        <v>0.4</v>
      </c>
      <c r="BH138" s="28">
        <v>0.8</v>
      </c>
      <c r="BI138" s="32">
        <f t="shared" si="74"/>
        <v>5</v>
      </c>
      <c r="BJ138" s="29">
        <f t="shared" si="75"/>
        <v>0.06</v>
      </c>
      <c r="BK138" s="37">
        <v>0.95</v>
      </c>
      <c r="BL138" s="38">
        <v>0.99494949494949492</v>
      </c>
      <c r="BM138" s="32">
        <f t="shared" si="76"/>
        <v>5</v>
      </c>
      <c r="BN138" s="29">
        <f t="shared" si="77"/>
        <v>0.05</v>
      </c>
      <c r="BO138" s="39">
        <f>VLOOKUP(B138,[1]Sheet1!$B$2:$D$214,3,0)</f>
        <v>2</v>
      </c>
      <c r="BP138" s="32">
        <f t="shared" si="78"/>
        <v>5</v>
      </c>
      <c r="BQ138" s="29">
        <f t="shared" si="79"/>
        <v>0.05</v>
      </c>
      <c r="BR138" s="29">
        <f t="shared" si="80"/>
        <v>0.5</v>
      </c>
      <c r="BS138" s="29">
        <f t="shared" si="81"/>
        <v>0.4</v>
      </c>
      <c r="BT138" s="29">
        <f t="shared" si="82"/>
        <v>0.1</v>
      </c>
      <c r="BU138" s="40">
        <f t="shared" si="83"/>
        <v>1</v>
      </c>
      <c r="BV138" s="41" t="str">
        <f t="shared" si="84"/>
        <v>TERIMA</v>
      </c>
      <c r="BW138" s="42">
        <f t="shared" si="85"/>
        <v>670000</v>
      </c>
      <c r="BX138" s="43">
        <f t="shared" si="86"/>
        <v>268000</v>
      </c>
      <c r="BY138" s="44"/>
      <c r="BZ138" s="44"/>
      <c r="CA138" s="44"/>
      <c r="CB138" s="43">
        <f t="shared" si="87"/>
        <v>335000</v>
      </c>
      <c r="CC138" s="43">
        <f t="shared" si="88"/>
        <v>268000</v>
      </c>
      <c r="CD138" s="43">
        <f t="shared" si="89"/>
        <v>67000</v>
      </c>
      <c r="CE138" s="36">
        <f t="shared" si="90"/>
        <v>200000</v>
      </c>
      <c r="CF138" s="24">
        <f t="shared" si="91"/>
        <v>0</v>
      </c>
      <c r="CG138" s="24">
        <f t="shared" si="92"/>
        <v>0</v>
      </c>
      <c r="CH138" s="24">
        <f t="shared" si="93"/>
        <v>0</v>
      </c>
      <c r="CI138" s="24">
        <f t="shared" si="94"/>
        <v>0</v>
      </c>
      <c r="CJ138" s="24">
        <f t="shared" si="95"/>
        <v>0</v>
      </c>
      <c r="CK138" s="24">
        <f t="shared" si="96"/>
        <v>0</v>
      </c>
      <c r="CL138" s="24">
        <f t="shared" si="97"/>
        <v>0</v>
      </c>
      <c r="CM138" s="24">
        <f t="shared" si="98"/>
        <v>1</v>
      </c>
      <c r="CN138" s="45">
        <f t="shared" si="99"/>
        <v>870000</v>
      </c>
      <c r="CO138" s="47"/>
    </row>
    <row r="139" spans="1:93" s="48" customFormat="1">
      <c r="A139" s="22">
        <v>129</v>
      </c>
      <c r="B139" s="53" t="s">
        <v>226</v>
      </c>
      <c r="C139" s="24">
        <v>106615</v>
      </c>
      <c r="D139" s="25">
        <v>44232</v>
      </c>
      <c r="E139" s="25">
        <v>44596</v>
      </c>
      <c r="F139" s="26">
        <v>30.4</v>
      </c>
      <c r="G139" s="24" t="s">
        <v>68</v>
      </c>
      <c r="H139" s="24" t="s">
        <v>59</v>
      </c>
      <c r="I139" s="24" t="s">
        <v>106</v>
      </c>
      <c r="J139" s="24" t="s">
        <v>78</v>
      </c>
      <c r="K139" s="27" t="s">
        <v>71</v>
      </c>
      <c r="L139" s="24"/>
      <c r="M139" s="24"/>
      <c r="N139" s="22">
        <v>22</v>
      </c>
      <c r="O139" s="22">
        <v>19</v>
      </c>
      <c r="P139" s="22">
        <v>0</v>
      </c>
      <c r="Q139" s="22">
        <v>0</v>
      </c>
      <c r="R139" s="22">
        <v>0</v>
      </c>
      <c r="S139" s="22">
        <v>0</v>
      </c>
      <c r="T139" s="22">
        <v>0</v>
      </c>
      <c r="U139" s="22">
        <f t="shared" si="50"/>
        <v>0</v>
      </c>
      <c r="V139" s="22">
        <f t="shared" si="51"/>
        <v>19</v>
      </c>
      <c r="W139" s="22">
        <f t="shared" si="52"/>
        <v>19</v>
      </c>
      <c r="X139" s="22">
        <v>7.75</v>
      </c>
      <c r="Y139" s="22">
        <v>0</v>
      </c>
      <c r="Z139" s="28">
        <f t="shared" si="53"/>
        <v>1</v>
      </c>
      <c r="AA139" s="22">
        <f t="shared" si="54"/>
        <v>5</v>
      </c>
      <c r="AB139" s="29">
        <f t="shared" si="55"/>
        <v>0.1</v>
      </c>
      <c r="AC139" s="22">
        <f t="shared" si="56"/>
        <v>0</v>
      </c>
      <c r="AD139" s="28">
        <f t="shared" si="57"/>
        <v>1</v>
      </c>
      <c r="AE139" s="22">
        <f t="shared" si="58"/>
        <v>5</v>
      </c>
      <c r="AF139" s="29">
        <f t="shared" si="59"/>
        <v>0.15</v>
      </c>
      <c r="AG139" s="22">
        <f t="shared" si="60"/>
        <v>8835</v>
      </c>
      <c r="AH139" s="30">
        <v>9824.9666666666672</v>
      </c>
      <c r="AI139" s="31">
        <f t="shared" si="61"/>
        <v>1.1120505564987739</v>
      </c>
      <c r="AJ139" s="22">
        <f t="shared" si="62"/>
        <v>5</v>
      </c>
      <c r="AK139" s="29">
        <f t="shared" si="63"/>
        <v>0.1</v>
      </c>
      <c r="AL139" s="32">
        <v>300</v>
      </c>
      <c r="AM139" s="33">
        <v>287.30336351875809</v>
      </c>
      <c r="AN139" s="32">
        <f t="shared" si="64"/>
        <v>5</v>
      </c>
      <c r="AO139" s="29">
        <f t="shared" si="65"/>
        <v>0.15</v>
      </c>
      <c r="AP139" s="34">
        <v>95</v>
      </c>
      <c r="AQ139" s="34">
        <v>100</v>
      </c>
      <c r="AR139" s="32">
        <f t="shared" si="66"/>
        <v>5</v>
      </c>
      <c r="AS139" s="29">
        <f t="shared" si="67"/>
        <v>0.1</v>
      </c>
      <c r="AT139" s="35">
        <v>0.92</v>
      </c>
      <c r="AU139" s="35">
        <v>0.91249999999999998</v>
      </c>
      <c r="AV139" s="32">
        <f t="shared" si="68"/>
        <v>1</v>
      </c>
      <c r="AW139" s="29">
        <f t="shared" si="69"/>
        <v>0.02</v>
      </c>
      <c r="AX139" s="34">
        <v>90</v>
      </c>
      <c r="AY139" s="34">
        <v>100</v>
      </c>
      <c r="AZ139" s="32">
        <f t="shared" si="70"/>
        <v>5</v>
      </c>
      <c r="BA139" s="29">
        <f t="shared" si="71"/>
        <v>0.08</v>
      </c>
      <c r="BB139" s="28">
        <v>0.85</v>
      </c>
      <c r="BC139" s="28">
        <v>0.90697674418604646</v>
      </c>
      <c r="BD139" s="36" t="s">
        <v>72</v>
      </c>
      <c r="BE139" s="32">
        <f t="shared" si="72"/>
        <v>5</v>
      </c>
      <c r="BF139" s="29">
        <f t="shared" si="73"/>
        <v>0.06</v>
      </c>
      <c r="BG139" s="28">
        <v>0.4</v>
      </c>
      <c r="BH139" s="28">
        <v>0.625</v>
      </c>
      <c r="BI139" s="32">
        <f t="shared" si="74"/>
        <v>5</v>
      </c>
      <c r="BJ139" s="29">
        <f t="shared" si="75"/>
        <v>0.06</v>
      </c>
      <c r="BK139" s="37">
        <v>0.95</v>
      </c>
      <c r="BL139" s="38">
        <v>0.99124087591240873</v>
      </c>
      <c r="BM139" s="32">
        <f t="shared" si="76"/>
        <v>5</v>
      </c>
      <c r="BN139" s="29">
        <f t="shared" si="77"/>
        <v>0.05</v>
      </c>
      <c r="BO139" s="39">
        <f>VLOOKUP(B139,[1]Sheet1!$B$2:$D$214,3,0)</f>
        <v>2</v>
      </c>
      <c r="BP139" s="32">
        <f t="shared" si="78"/>
        <v>5</v>
      </c>
      <c r="BQ139" s="29">
        <f t="shared" si="79"/>
        <v>0.05</v>
      </c>
      <c r="BR139" s="29">
        <f t="shared" si="80"/>
        <v>0.5</v>
      </c>
      <c r="BS139" s="29">
        <f t="shared" si="81"/>
        <v>0.32</v>
      </c>
      <c r="BT139" s="29">
        <f t="shared" si="82"/>
        <v>0.1</v>
      </c>
      <c r="BU139" s="40">
        <f t="shared" si="83"/>
        <v>0.92</v>
      </c>
      <c r="BV139" s="41" t="str">
        <f t="shared" si="84"/>
        <v>TERIMA</v>
      </c>
      <c r="BW139" s="42">
        <f t="shared" si="85"/>
        <v>670000</v>
      </c>
      <c r="BX139" s="43">
        <f t="shared" si="86"/>
        <v>214400</v>
      </c>
      <c r="BY139" s="44" t="s">
        <v>122</v>
      </c>
      <c r="BZ139" s="44"/>
      <c r="CA139" s="44"/>
      <c r="CB139" s="43">
        <f t="shared" si="87"/>
        <v>335000</v>
      </c>
      <c r="CC139" s="43">
        <f t="shared" si="88"/>
        <v>182240</v>
      </c>
      <c r="CD139" s="43">
        <f t="shared" si="89"/>
        <v>67000</v>
      </c>
      <c r="CE139" s="36">
        <f t="shared" si="90"/>
        <v>0</v>
      </c>
      <c r="CF139" s="24">
        <f t="shared" si="91"/>
        <v>0</v>
      </c>
      <c r="CG139" s="24">
        <f t="shared" si="92"/>
        <v>0</v>
      </c>
      <c r="CH139" s="24">
        <f t="shared" si="93"/>
        <v>0</v>
      </c>
      <c r="CI139" s="24">
        <f t="shared" si="94"/>
        <v>0</v>
      </c>
      <c r="CJ139" s="24">
        <f t="shared" si="95"/>
        <v>0</v>
      </c>
      <c r="CK139" s="24">
        <f t="shared" si="96"/>
        <v>0</v>
      </c>
      <c r="CL139" s="24">
        <f t="shared" si="97"/>
        <v>0</v>
      </c>
      <c r="CM139" s="24">
        <f t="shared" si="98"/>
        <v>1</v>
      </c>
      <c r="CN139" s="45">
        <f t="shared" si="99"/>
        <v>584240</v>
      </c>
      <c r="CO139" s="47"/>
    </row>
    <row r="140" spans="1:93" s="48" customFormat="1">
      <c r="A140" s="22">
        <v>130</v>
      </c>
      <c r="B140" s="61" t="s">
        <v>227</v>
      </c>
      <c r="C140" s="24">
        <v>30605</v>
      </c>
      <c r="D140" s="25">
        <v>44334</v>
      </c>
      <c r="E140" s="25">
        <v>44637</v>
      </c>
      <c r="F140" s="26">
        <v>103.46666666666667</v>
      </c>
      <c r="G140" s="24" t="s">
        <v>68</v>
      </c>
      <c r="H140" s="24" t="s">
        <v>59</v>
      </c>
      <c r="I140" s="24" t="s">
        <v>106</v>
      </c>
      <c r="J140" s="24" t="s">
        <v>78</v>
      </c>
      <c r="K140" s="27" t="s">
        <v>71</v>
      </c>
      <c r="L140" s="24"/>
      <c r="M140" s="24"/>
      <c r="N140" s="22">
        <v>22</v>
      </c>
      <c r="O140" s="22">
        <v>21</v>
      </c>
      <c r="P140" s="22">
        <v>0</v>
      </c>
      <c r="Q140" s="22">
        <v>0</v>
      </c>
      <c r="R140" s="22">
        <v>1</v>
      </c>
      <c r="S140" s="22">
        <v>1</v>
      </c>
      <c r="T140" s="22">
        <v>0</v>
      </c>
      <c r="U140" s="22">
        <f t="shared" ref="U140:U195" si="100">SUM(P140:R140)</f>
        <v>1</v>
      </c>
      <c r="V140" s="22">
        <f t="shared" ref="V140:V195" si="101">O140-P140-Q140-T140</f>
        <v>21</v>
      </c>
      <c r="W140" s="22">
        <f t="shared" ref="W140:W195" si="102">O140-(S140+T140)</f>
        <v>20</v>
      </c>
      <c r="X140" s="22">
        <v>7.75</v>
      </c>
      <c r="Y140" s="22">
        <v>0</v>
      </c>
      <c r="Z140" s="28">
        <f t="shared" ref="Z140:Z195" si="103">(V140-Y140)/V140</f>
        <v>1</v>
      </c>
      <c r="AA140" s="22">
        <f t="shared" ref="AA140:AA195" si="104">IF(Q140&gt;0,0,IF(Y140&gt;2,0,IF(Y140=2,1,IF(Y140=1,2,IF(Y140&lt;=0,5)))))</f>
        <v>5</v>
      </c>
      <c r="AB140" s="29">
        <f t="shared" ref="AB140:AB195" si="105">AA140*$Y$9/5</f>
        <v>0.1</v>
      </c>
      <c r="AC140" s="22">
        <f t="shared" ref="AC140:AC195" si="106">U140</f>
        <v>1</v>
      </c>
      <c r="AD140" s="28">
        <f t="shared" ref="AD140:AD195" si="107">(V140-AC140)/V140</f>
        <v>0.95238095238095233</v>
      </c>
      <c r="AE140" s="22">
        <f t="shared" ref="AE140:AE195" si="108">IF(Q140&gt;0,0,IF(AC140&lt;=0,5,IF(AC140=1,1,0)))</f>
        <v>1</v>
      </c>
      <c r="AF140" s="29">
        <f t="shared" ref="AF140:AF195" si="109">AE140*$AC$9/5</f>
        <v>0.03</v>
      </c>
      <c r="AG140" s="22">
        <f t="shared" ref="AG140:AG195" si="110">W140*(X140*60)</f>
        <v>9300</v>
      </c>
      <c r="AH140" s="30">
        <v>9343.5499999999993</v>
      </c>
      <c r="AI140" s="31">
        <f t="shared" ref="AI140:AI195" si="111">AH140/AG140</f>
        <v>1.0046827956989246</v>
      </c>
      <c r="AJ140" s="22">
        <f t="shared" ref="AJ140:AJ195" si="112">IF(AI140&lt;=90%,1,IF(AND(AI140&gt;90%,AI140&lt;100%),2,IF(AI140=100%,3,IF(AND(AI140&gt;100%,AI140&lt;=105%),4,5))))</f>
        <v>4</v>
      </c>
      <c r="AK140" s="29">
        <f t="shared" ref="AK140:AK195" si="113">AJ140*$AG$9/5</f>
        <v>0.08</v>
      </c>
      <c r="AL140" s="32">
        <v>300</v>
      </c>
      <c r="AM140" s="33">
        <v>349.91865605658711</v>
      </c>
      <c r="AN140" s="32">
        <f t="shared" ref="AN140:AN195" si="114">IF(AM140&gt;AL140,1,IF(AM140=AL140,3,5))</f>
        <v>1</v>
      </c>
      <c r="AO140" s="29">
        <f t="shared" ref="AO140:AO195" si="115">AN140*$AL$9/5</f>
        <v>0.03</v>
      </c>
      <c r="AP140" s="34">
        <v>95</v>
      </c>
      <c r="AQ140" s="34">
        <v>98.055555555555543</v>
      </c>
      <c r="AR140" s="32">
        <f t="shared" ref="AR140:AR195" si="116">IF(AQ140&gt;AP140,5,IF(AQ140=AP140,3,1))</f>
        <v>5</v>
      </c>
      <c r="AS140" s="29">
        <f t="shared" ref="AS140:AS195" si="117">AR140*$AP$9/5</f>
        <v>0.1</v>
      </c>
      <c r="AT140" s="35">
        <v>0.92</v>
      </c>
      <c r="AU140" s="35">
        <v>0.89629629629629637</v>
      </c>
      <c r="AV140" s="32">
        <f t="shared" ref="AV140:AV195" si="118">IF(AU140&gt;AT140,5,IF(AU140=AT140,3,1))</f>
        <v>1</v>
      </c>
      <c r="AW140" s="29">
        <f t="shared" ref="AW140:AW195" si="119">AV140*$AT$9/5</f>
        <v>0.02</v>
      </c>
      <c r="AX140" s="34">
        <v>90</v>
      </c>
      <c r="AY140" s="34">
        <v>100</v>
      </c>
      <c r="AZ140" s="32">
        <f t="shared" ref="AZ140:AZ195" si="120">IF(AY140&gt;AX140,5,IF(AY140=AX140,3,1))</f>
        <v>5</v>
      </c>
      <c r="BA140" s="29">
        <f t="shared" ref="BA140:BA195" si="121">AZ140*$AX$9/5</f>
        <v>0.08</v>
      </c>
      <c r="BB140" s="28">
        <v>0.85</v>
      </c>
      <c r="BC140" s="28">
        <v>0.88</v>
      </c>
      <c r="BD140" s="36" t="s">
        <v>72</v>
      </c>
      <c r="BE140" s="32">
        <f t="shared" ref="BE140:BE195" si="122">IF(BD140=1,0,IF(BC140&gt;BB140,5,IF(BC140=BB140,4,IF(BC140="",3,1))))</f>
        <v>5</v>
      </c>
      <c r="BF140" s="29">
        <f t="shared" ref="BF140:BF195" si="123">BE140*$BB$9/5</f>
        <v>0.06</v>
      </c>
      <c r="BG140" s="28">
        <v>0.4</v>
      </c>
      <c r="BH140" s="28">
        <v>0.51851851851851849</v>
      </c>
      <c r="BI140" s="32">
        <f t="shared" ref="BI140:BI195" si="124">IF(BH140&gt;BG140,5,IF(BH140=BG140,4,IF(BH140="",3,1)))</f>
        <v>5</v>
      </c>
      <c r="BJ140" s="29">
        <f t="shared" ref="BJ140:BJ195" si="125">BI140*$BG$9/5</f>
        <v>0.06</v>
      </c>
      <c r="BK140" s="37">
        <v>0.95</v>
      </c>
      <c r="BL140" s="38">
        <v>0.99181073703366696</v>
      </c>
      <c r="BM140" s="32">
        <f t="shared" ref="BM140:BM195" si="126">IF(BL140&gt;BK140,5,IF(BL140=BK140,4,IF(BL140="",3,1)))</f>
        <v>5</v>
      </c>
      <c r="BN140" s="29">
        <f t="shared" ref="BN140:BN195" si="127">BM140*$BK$9/5</f>
        <v>0.05</v>
      </c>
      <c r="BO140" s="39">
        <f>VLOOKUP(B140,[1]Sheet1!$B$2:$D$214,3,0)</f>
        <v>2</v>
      </c>
      <c r="BP140" s="32">
        <f t="shared" ref="BP140:BP195" si="128">IF(BO140&gt;1,5,IF(BO140=1,3,1))</f>
        <v>5</v>
      </c>
      <c r="BQ140" s="29">
        <f t="shared" ref="BQ140:BQ195" si="129">BP140*$BO$9/5</f>
        <v>0.05</v>
      </c>
      <c r="BR140" s="29">
        <f t="shared" ref="BR140:BR195" si="130">AB140+AF140+AK140+AO140</f>
        <v>0.24000000000000002</v>
      </c>
      <c r="BS140" s="29">
        <f t="shared" ref="BS140:BS195" si="131">BJ140+AW140+BA140+BF140+AS140</f>
        <v>0.32</v>
      </c>
      <c r="BT140" s="29">
        <f t="shared" ref="BT140:BT195" si="132">BQ140+BN140</f>
        <v>0.1</v>
      </c>
      <c r="BU140" s="40">
        <f t="shared" ref="BU140:BU195" si="133">SUM(BR140:BT140)</f>
        <v>0.66</v>
      </c>
      <c r="BV140" s="41" t="str">
        <f t="shared" ref="BV140:BV195" si="134">IF(M140="TIDAK","GUGUR",IF(CA140&gt;0,"GUGUR","TERIMA"))</f>
        <v>TERIMA</v>
      </c>
      <c r="BW140" s="42">
        <f t="shared" ref="BW140:BW195" si="135">IF(BV140="GUGUR",0,IF(G140="AGENT POSTPAID",670000,IF(G140="AGENT PRIORITY",800000,IF(G140="AGENT PREPAID",670000,))))</f>
        <v>670000</v>
      </c>
      <c r="BX140" s="43">
        <f t="shared" ref="BX140:BX195" si="136">BW140*BS140</f>
        <v>214400</v>
      </c>
      <c r="BY140" s="44"/>
      <c r="BZ140" s="44" t="s">
        <v>228</v>
      </c>
      <c r="CA140" s="44"/>
      <c r="CB140" s="43">
        <f t="shared" ref="CB140:CB195" si="137">BR140*BW140</f>
        <v>160800</v>
      </c>
      <c r="CC140" s="43">
        <f t="shared" ref="CC140:CC195" si="138">IF(L140="YA",(V140/N140)*BX140,IF(M140="YA",(V140/N140)*BX140,IF(T140&gt;0,(V140/N140)*BX140,IF(BY140&gt;0,BX140*85%,IF(BZ140&gt;0,BX140*60%,IF(CA140&gt;0,BX140*0%,BX140))))))</f>
        <v>128640</v>
      </c>
      <c r="CD140" s="43">
        <f t="shared" ref="CD140:CD195" si="139">BT140*BW140</f>
        <v>67000</v>
      </c>
      <c r="CE140" s="36">
        <f t="shared" ref="CE140:CE195" si="140">IF(BV140="GUGUR",0,IF(BU140=100%,200000,IF(AND(BU140&gt;=98%,BU140&lt;100%),100000,IF(AND(BU140&gt;=97%,BU140&lt;99%),50000,))))</f>
        <v>0</v>
      </c>
      <c r="CF140" s="24">
        <f t="shared" ref="CF140:CF195" si="141">IF(AND(H140=100%,H140="LAKI-LAKI"),1,0)</f>
        <v>0</v>
      </c>
      <c r="CG140" s="24">
        <f t="shared" ref="CG140:CG195" si="142">IF(AND(H140=100%,H140="PEREMPUAN"),1,0)</f>
        <v>0</v>
      </c>
      <c r="CH140" s="24">
        <f t="shared" ref="CH140:CH195" si="143">IF(AND(H140&lt;100%,H140="LAKI-LAKI"),1,0)</f>
        <v>0</v>
      </c>
      <c r="CI140" s="24">
        <f t="shared" ref="CI140:CI195" si="144">IF(AND(H140&lt;100%,H140="PEREMPUAN"),1,0)</f>
        <v>0</v>
      </c>
      <c r="CJ140" s="24">
        <f t="shared" ref="CJ140:CJ195" si="145">IF(AND(BS140=100%,H140="LAKI-LAKI"),1,0)</f>
        <v>0</v>
      </c>
      <c r="CK140" s="24">
        <f t="shared" ref="CK140:CK195" si="146">IF(AND(BS140=100%,H140="PEREMPUAN"),1,0)</f>
        <v>0</v>
      </c>
      <c r="CL140" s="24">
        <f t="shared" ref="CL140:CL195" si="147">IF(AND(BS140&lt;100%,H140="LAKI-LAKI"),1,0)</f>
        <v>0</v>
      </c>
      <c r="CM140" s="24">
        <f t="shared" ref="CM140:CM195" si="148">IF(AND(BS140&lt;100%,H140="PEREMPUAN"),1,0)</f>
        <v>1</v>
      </c>
      <c r="CN140" s="45">
        <f t="shared" ref="CN140:CN195" si="149">SUM(CB140:CE140)</f>
        <v>356440</v>
      </c>
      <c r="CO140" s="47"/>
    </row>
    <row r="141" spans="1:93" s="48" customFormat="1">
      <c r="A141" s="22">
        <v>131</v>
      </c>
      <c r="B141" s="60" t="s">
        <v>229</v>
      </c>
      <c r="C141" s="24">
        <v>80991</v>
      </c>
      <c r="D141" s="25">
        <v>44441</v>
      </c>
      <c r="E141" s="25">
        <v>44743</v>
      </c>
      <c r="F141" s="26">
        <v>63.9</v>
      </c>
      <c r="G141" s="24" t="s">
        <v>68</v>
      </c>
      <c r="H141" s="24" t="s">
        <v>58</v>
      </c>
      <c r="I141" s="24" t="s">
        <v>69</v>
      </c>
      <c r="J141" s="24" t="s">
        <v>70</v>
      </c>
      <c r="K141" s="27" t="s">
        <v>71</v>
      </c>
      <c r="L141" s="24"/>
      <c r="M141" s="24"/>
      <c r="N141" s="22">
        <v>22</v>
      </c>
      <c r="O141" s="22">
        <v>21</v>
      </c>
      <c r="P141" s="22">
        <v>1</v>
      </c>
      <c r="Q141" s="22">
        <v>0</v>
      </c>
      <c r="R141" s="22">
        <v>0</v>
      </c>
      <c r="S141" s="22">
        <v>1</v>
      </c>
      <c r="T141" s="22">
        <v>0</v>
      </c>
      <c r="U141" s="22">
        <f t="shared" si="100"/>
        <v>1</v>
      </c>
      <c r="V141" s="22">
        <f t="shared" si="101"/>
        <v>20</v>
      </c>
      <c r="W141" s="22">
        <f t="shared" si="102"/>
        <v>20</v>
      </c>
      <c r="X141" s="22">
        <v>7.75</v>
      </c>
      <c r="Y141" s="22">
        <v>0</v>
      </c>
      <c r="Z141" s="28">
        <f t="shared" si="103"/>
        <v>1</v>
      </c>
      <c r="AA141" s="22">
        <f t="shared" si="104"/>
        <v>5</v>
      </c>
      <c r="AB141" s="29">
        <f t="shared" si="105"/>
        <v>0.1</v>
      </c>
      <c r="AC141" s="22">
        <f t="shared" si="106"/>
        <v>1</v>
      </c>
      <c r="AD141" s="28">
        <f t="shared" si="107"/>
        <v>0.95</v>
      </c>
      <c r="AE141" s="22">
        <f t="shared" si="108"/>
        <v>1</v>
      </c>
      <c r="AF141" s="29">
        <f t="shared" si="109"/>
        <v>0.03</v>
      </c>
      <c r="AG141" s="22">
        <f t="shared" si="110"/>
        <v>9300</v>
      </c>
      <c r="AH141" s="30">
        <v>8935.4833333333336</v>
      </c>
      <c r="AI141" s="31">
        <f t="shared" si="111"/>
        <v>0.96080465949820792</v>
      </c>
      <c r="AJ141" s="22">
        <f t="shared" si="112"/>
        <v>2</v>
      </c>
      <c r="AK141" s="29">
        <f t="shared" si="113"/>
        <v>0.04</v>
      </c>
      <c r="AL141" s="32">
        <v>300</v>
      </c>
      <c r="AM141" s="33">
        <v>284.14789337919177</v>
      </c>
      <c r="AN141" s="32">
        <f t="shared" si="114"/>
        <v>5</v>
      </c>
      <c r="AO141" s="29">
        <f t="shared" si="115"/>
        <v>0.15</v>
      </c>
      <c r="AP141" s="34">
        <v>95</v>
      </c>
      <c r="AQ141" s="34">
        <v>98.75</v>
      </c>
      <c r="AR141" s="32">
        <f t="shared" si="116"/>
        <v>5</v>
      </c>
      <c r="AS141" s="29">
        <f t="shared" si="117"/>
        <v>0.1</v>
      </c>
      <c r="AT141" s="35">
        <v>0.92</v>
      </c>
      <c r="AU141" s="35">
        <v>0.97333333333333327</v>
      </c>
      <c r="AV141" s="32">
        <f t="shared" si="118"/>
        <v>5</v>
      </c>
      <c r="AW141" s="29">
        <f t="shared" si="119"/>
        <v>0.1</v>
      </c>
      <c r="AX141" s="34">
        <v>90</v>
      </c>
      <c r="AY141" s="34">
        <v>100</v>
      </c>
      <c r="AZ141" s="32">
        <f t="shared" si="120"/>
        <v>5</v>
      </c>
      <c r="BA141" s="29">
        <f t="shared" si="121"/>
        <v>0.08</v>
      </c>
      <c r="BB141" s="28">
        <v>0.85</v>
      </c>
      <c r="BC141" s="28">
        <v>0.9285714285714286</v>
      </c>
      <c r="BD141" s="36" t="s">
        <v>72</v>
      </c>
      <c r="BE141" s="32">
        <f t="shared" si="122"/>
        <v>5</v>
      </c>
      <c r="BF141" s="29">
        <f t="shared" si="123"/>
        <v>0.06</v>
      </c>
      <c r="BG141" s="28">
        <v>0.4</v>
      </c>
      <c r="BH141" s="28">
        <v>0.53333333333333333</v>
      </c>
      <c r="BI141" s="32">
        <f t="shared" si="124"/>
        <v>5</v>
      </c>
      <c r="BJ141" s="29">
        <f t="shared" si="125"/>
        <v>0.06</v>
      </c>
      <c r="BK141" s="37">
        <v>0.95</v>
      </c>
      <c r="BL141" s="38">
        <v>0.99226139294926918</v>
      </c>
      <c r="BM141" s="32">
        <f t="shared" si="126"/>
        <v>5</v>
      </c>
      <c r="BN141" s="29">
        <f t="shared" si="127"/>
        <v>0.05</v>
      </c>
      <c r="BO141" s="39">
        <f>VLOOKUP(B141,[1]Sheet1!$B$2:$D$214,3,0)</f>
        <v>2</v>
      </c>
      <c r="BP141" s="32">
        <f t="shared" si="128"/>
        <v>5</v>
      </c>
      <c r="BQ141" s="29">
        <f t="shared" si="129"/>
        <v>0.05</v>
      </c>
      <c r="BR141" s="29">
        <f t="shared" si="130"/>
        <v>0.32</v>
      </c>
      <c r="BS141" s="29">
        <f t="shared" si="131"/>
        <v>0.4</v>
      </c>
      <c r="BT141" s="29">
        <f t="shared" si="132"/>
        <v>0.1</v>
      </c>
      <c r="BU141" s="40">
        <f t="shared" si="133"/>
        <v>0.82</v>
      </c>
      <c r="BV141" s="41" t="str">
        <f t="shared" si="134"/>
        <v>TERIMA</v>
      </c>
      <c r="BW141" s="42">
        <f t="shared" si="135"/>
        <v>670000</v>
      </c>
      <c r="BX141" s="43">
        <f t="shared" si="136"/>
        <v>268000</v>
      </c>
      <c r="BY141" s="44"/>
      <c r="BZ141" s="44"/>
      <c r="CA141" s="44"/>
      <c r="CB141" s="43">
        <f t="shared" si="137"/>
        <v>214400</v>
      </c>
      <c r="CC141" s="43">
        <f t="shared" si="138"/>
        <v>268000</v>
      </c>
      <c r="CD141" s="43">
        <f t="shared" si="139"/>
        <v>67000</v>
      </c>
      <c r="CE141" s="36">
        <f t="shared" si="140"/>
        <v>0</v>
      </c>
      <c r="CF141" s="24">
        <f t="shared" si="141"/>
        <v>0</v>
      </c>
      <c r="CG141" s="24">
        <f t="shared" si="142"/>
        <v>0</v>
      </c>
      <c r="CH141" s="24">
        <f t="shared" si="143"/>
        <v>0</v>
      </c>
      <c r="CI141" s="24">
        <f t="shared" si="144"/>
        <v>0</v>
      </c>
      <c r="CJ141" s="24">
        <f t="shared" si="145"/>
        <v>0</v>
      </c>
      <c r="CK141" s="24">
        <f t="shared" si="146"/>
        <v>0</v>
      </c>
      <c r="CL141" s="24">
        <f t="shared" si="147"/>
        <v>1</v>
      </c>
      <c r="CM141" s="24">
        <f t="shared" si="148"/>
        <v>0</v>
      </c>
      <c r="CN141" s="45">
        <f t="shared" si="149"/>
        <v>549400</v>
      </c>
      <c r="CO141" s="47"/>
    </row>
    <row r="142" spans="1:93" s="48" customFormat="1">
      <c r="A142" s="22">
        <v>132</v>
      </c>
      <c r="B142" s="56" t="s">
        <v>230</v>
      </c>
      <c r="C142" s="24">
        <v>159683</v>
      </c>
      <c r="D142" s="25">
        <v>44299</v>
      </c>
      <c r="E142" s="25">
        <v>44663</v>
      </c>
      <c r="F142" s="26">
        <v>28.1</v>
      </c>
      <c r="G142" s="24" t="s">
        <v>68</v>
      </c>
      <c r="H142" s="24" t="s">
        <v>59</v>
      </c>
      <c r="I142" s="24" t="s">
        <v>80</v>
      </c>
      <c r="J142" s="24" t="s">
        <v>70</v>
      </c>
      <c r="K142" s="27" t="s">
        <v>71</v>
      </c>
      <c r="L142" s="24"/>
      <c r="M142" s="24"/>
      <c r="N142" s="22">
        <v>22</v>
      </c>
      <c r="O142" s="22">
        <v>19</v>
      </c>
      <c r="P142" s="22">
        <v>0</v>
      </c>
      <c r="Q142" s="22">
        <v>0</v>
      </c>
      <c r="R142" s="22">
        <v>0</v>
      </c>
      <c r="S142" s="22">
        <v>0</v>
      </c>
      <c r="T142" s="22">
        <v>0</v>
      </c>
      <c r="U142" s="22">
        <f t="shared" si="100"/>
        <v>0</v>
      </c>
      <c r="V142" s="22">
        <f t="shared" si="101"/>
        <v>19</v>
      </c>
      <c r="W142" s="22">
        <f t="shared" si="102"/>
        <v>19</v>
      </c>
      <c r="X142" s="22">
        <v>7.75</v>
      </c>
      <c r="Y142" s="22">
        <v>0</v>
      </c>
      <c r="Z142" s="28">
        <f t="shared" si="103"/>
        <v>1</v>
      </c>
      <c r="AA142" s="22">
        <f t="shared" si="104"/>
        <v>5</v>
      </c>
      <c r="AB142" s="29">
        <f t="shared" si="105"/>
        <v>0.1</v>
      </c>
      <c r="AC142" s="22">
        <f t="shared" si="106"/>
        <v>0</v>
      </c>
      <c r="AD142" s="28">
        <f t="shared" si="107"/>
        <v>1</v>
      </c>
      <c r="AE142" s="22">
        <f t="shared" si="108"/>
        <v>5</v>
      </c>
      <c r="AF142" s="29">
        <f t="shared" si="109"/>
        <v>0.15</v>
      </c>
      <c r="AG142" s="22">
        <f t="shared" si="110"/>
        <v>8835</v>
      </c>
      <c r="AH142" s="30">
        <v>9327.3333333333339</v>
      </c>
      <c r="AI142" s="31">
        <f t="shared" si="111"/>
        <v>1.0557253348424827</v>
      </c>
      <c r="AJ142" s="22">
        <f t="shared" si="112"/>
        <v>5</v>
      </c>
      <c r="AK142" s="29">
        <f t="shared" si="113"/>
        <v>0.1</v>
      </c>
      <c r="AL142" s="32">
        <v>300</v>
      </c>
      <c r="AM142" s="33">
        <v>273.07195845697328</v>
      </c>
      <c r="AN142" s="32">
        <f t="shared" si="114"/>
        <v>5</v>
      </c>
      <c r="AO142" s="29">
        <f t="shared" si="115"/>
        <v>0.15</v>
      </c>
      <c r="AP142" s="34">
        <v>95</v>
      </c>
      <c r="AQ142" s="34">
        <v>96.805555555555543</v>
      </c>
      <c r="AR142" s="32">
        <f t="shared" si="116"/>
        <v>5</v>
      </c>
      <c r="AS142" s="29">
        <f t="shared" si="117"/>
        <v>0.1</v>
      </c>
      <c r="AT142" s="35">
        <v>0.92</v>
      </c>
      <c r="AU142" s="35">
        <v>0.94666666666666666</v>
      </c>
      <c r="AV142" s="32">
        <f t="shared" si="118"/>
        <v>5</v>
      </c>
      <c r="AW142" s="29">
        <f t="shared" si="119"/>
        <v>0.1</v>
      </c>
      <c r="AX142" s="34">
        <v>90</v>
      </c>
      <c r="AY142" s="34">
        <v>100</v>
      </c>
      <c r="AZ142" s="32">
        <f t="shared" si="120"/>
        <v>5</v>
      </c>
      <c r="BA142" s="29">
        <f t="shared" si="121"/>
        <v>0.08</v>
      </c>
      <c r="BB142" s="28">
        <v>0.85</v>
      </c>
      <c r="BC142" s="28">
        <v>0.90243902439024393</v>
      </c>
      <c r="BD142" s="36" t="s">
        <v>72</v>
      </c>
      <c r="BE142" s="32">
        <f t="shared" si="122"/>
        <v>5</v>
      </c>
      <c r="BF142" s="29">
        <f t="shared" si="123"/>
        <v>0.06</v>
      </c>
      <c r="BG142" s="28">
        <v>0.4</v>
      </c>
      <c r="BH142" s="28">
        <v>0.64444444444444449</v>
      </c>
      <c r="BI142" s="32">
        <f t="shared" si="124"/>
        <v>5</v>
      </c>
      <c r="BJ142" s="29">
        <f t="shared" si="125"/>
        <v>0.06</v>
      </c>
      <c r="BK142" s="37">
        <v>0.95</v>
      </c>
      <c r="BL142" s="38">
        <v>0.99629080118694358</v>
      </c>
      <c r="BM142" s="32">
        <f t="shared" si="126"/>
        <v>5</v>
      </c>
      <c r="BN142" s="29">
        <f t="shared" si="127"/>
        <v>0.05</v>
      </c>
      <c r="BO142" s="39">
        <f>VLOOKUP(B142,[1]Sheet1!$B$2:$D$214,3,0)</f>
        <v>2</v>
      </c>
      <c r="BP142" s="32">
        <f t="shared" si="128"/>
        <v>5</v>
      </c>
      <c r="BQ142" s="29">
        <f t="shared" si="129"/>
        <v>0.05</v>
      </c>
      <c r="BR142" s="29">
        <f t="shared" si="130"/>
        <v>0.5</v>
      </c>
      <c r="BS142" s="29">
        <f t="shared" si="131"/>
        <v>0.4</v>
      </c>
      <c r="BT142" s="29">
        <f t="shared" si="132"/>
        <v>0.1</v>
      </c>
      <c r="BU142" s="40">
        <f t="shared" si="133"/>
        <v>1</v>
      </c>
      <c r="BV142" s="41" t="str">
        <f t="shared" si="134"/>
        <v>TERIMA</v>
      </c>
      <c r="BW142" s="42">
        <f t="shared" si="135"/>
        <v>670000</v>
      </c>
      <c r="BX142" s="43">
        <f t="shared" si="136"/>
        <v>268000</v>
      </c>
      <c r="BY142" s="44"/>
      <c r="BZ142" s="44"/>
      <c r="CA142" s="44"/>
      <c r="CB142" s="43">
        <f t="shared" si="137"/>
        <v>335000</v>
      </c>
      <c r="CC142" s="43">
        <f t="shared" si="138"/>
        <v>268000</v>
      </c>
      <c r="CD142" s="43">
        <f t="shared" si="139"/>
        <v>67000</v>
      </c>
      <c r="CE142" s="36">
        <f t="shared" si="140"/>
        <v>200000</v>
      </c>
      <c r="CF142" s="24">
        <f t="shared" si="141"/>
        <v>0</v>
      </c>
      <c r="CG142" s="24">
        <f t="shared" si="142"/>
        <v>0</v>
      </c>
      <c r="CH142" s="24">
        <f t="shared" si="143"/>
        <v>0</v>
      </c>
      <c r="CI142" s="24">
        <f t="shared" si="144"/>
        <v>0</v>
      </c>
      <c r="CJ142" s="24">
        <f t="shared" si="145"/>
        <v>0</v>
      </c>
      <c r="CK142" s="24">
        <f t="shared" si="146"/>
        <v>0</v>
      </c>
      <c r="CL142" s="24">
        <f t="shared" si="147"/>
        <v>0</v>
      </c>
      <c r="CM142" s="24">
        <f t="shared" si="148"/>
        <v>1</v>
      </c>
      <c r="CN142" s="45">
        <f t="shared" si="149"/>
        <v>870000</v>
      </c>
      <c r="CO142" s="47"/>
    </row>
    <row r="143" spans="1:93" s="48" customFormat="1">
      <c r="A143" s="22">
        <v>133</v>
      </c>
      <c r="B143" s="53" t="s">
        <v>231</v>
      </c>
      <c r="C143" s="24">
        <v>87817</v>
      </c>
      <c r="D143" s="25">
        <v>44404</v>
      </c>
      <c r="E143" s="25">
        <v>44768</v>
      </c>
      <c r="F143" s="26">
        <v>57.333333333333336</v>
      </c>
      <c r="G143" s="24" t="s">
        <v>68</v>
      </c>
      <c r="H143" s="24" t="s">
        <v>58</v>
      </c>
      <c r="I143" s="24" t="s">
        <v>82</v>
      </c>
      <c r="J143" s="24" t="s">
        <v>70</v>
      </c>
      <c r="K143" s="27" t="s">
        <v>71</v>
      </c>
      <c r="L143" s="24"/>
      <c r="M143" s="24"/>
      <c r="N143" s="22">
        <v>22</v>
      </c>
      <c r="O143" s="22">
        <v>21</v>
      </c>
      <c r="P143" s="22">
        <v>0</v>
      </c>
      <c r="Q143" s="22">
        <v>0</v>
      </c>
      <c r="R143" s="22">
        <v>0</v>
      </c>
      <c r="S143" s="22">
        <v>1</v>
      </c>
      <c r="T143" s="22">
        <v>0</v>
      </c>
      <c r="U143" s="22">
        <f t="shared" si="100"/>
        <v>0</v>
      </c>
      <c r="V143" s="22">
        <f t="shared" si="101"/>
        <v>21</v>
      </c>
      <c r="W143" s="22">
        <f t="shared" si="102"/>
        <v>20</v>
      </c>
      <c r="X143" s="22">
        <v>7.75</v>
      </c>
      <c r="Y143" s="22">
        <v>0</v>
      </c>
      <c r="Z143" s="28">
        <f t="shared" si="103"/>
        <v>1</v>
      </c>
      <c r="AA143" s="22">
        <f t="shared" si="104"/>
        <v>5</v>
      </c>
      <c r="AB143" s="29">
        <f t="shared" si="105"/>
        <v>0.1</v>
      </c>
      <c r="AC143" s="22">
        <f t="shared" si="106"/>
        <v>0</v>
      </c>
      <c r="AD143" s="28">
        <f t="shared" si="107"/>
        <v>1</v>
      </c>
      <c r="AE143" s="22">
        <f t="shared" si="108"/>
        <v>5</v>
      </c>
      <c r="AF143" s="29">
        <f t="shared" si="109"/>
        <v>0.15</v>
      </c>
      <c r="AG143" s="22">
        <f t="shared" si="110"/>
        <v>9300</v>
      </c>
      <c r="AH143" s="30">
        <v>9656.0833333333339</v>
      </c>
      <c r="AI143" s="31">
        <f t="shared" si="111"/>
        <v>1.0382885304659499</v>
      </c>
      <c r="AJ143" s="22">
        <f t="shared" si="112"/>
        <v>4</v>
      </c>
      <c r="AK143" s="29">
        <f t="shared" si="113"/>
        <v>0.08</v>
      </c>
      <c r="AL143" s="32">
        <v>300</v>
      </c>
      <c r="AM143" s="33">
        <v>281.14341387373344</v>
      </c>
      <c r="AN143" s="32">
        <f t="shared" si="114"/>
        <v>5</v>
      </c>
      <c r="AO143" s="29">
        <f t="shared" si="115"/>
        <v>0.15</v>
      </c>
      <c r="AP143" s="34">
        <v>95</v>
      </c>
      <c r="AQ143" s="34">
        <v>100</v>
      </c>
      <c r="AR143" s="32">
        <f t="shared" si="116"/>
        <v>5</v>
      </c>
      <c r="AS143" s="29">
        <f t="shared" si="117"/>
        <v>0.1</v>
      </c>
      <c r="AT143" s="35">
        <v>0.92</v>
      </c>
      <c r="AU143" s="35">
        <v>0.95925925925925937</v>
      </c>
      <c r="AV143" s="32">
        <f t="shared" si="118"/>
        <v>5</v>
      </c>
      <c r="AW143" s="29">
        <f t="shared" si="119"/>
        <v>0.1</v>
      </c>
      <c r="AX143" s="34">
        <v>90</v>
      </c>
      <c r="AY143" s="34">
        <v>95</v>
      </c>
      <c r="AZ143" s="32">
        <f t="shared" si="120"/>
        <v>5</v>
      </c>
      <c r="BA143" s="29">
        <f t="shared" si="121"/>
        <v>0.08</v>
      </c>
      <c r="BB143" s="28">
        <v>0.85</v>
      </c>
      <c r="BC143" s="28">
        <v>0.92156862745098034</v>
      </c>
      <c r="BD143" s="36" t="s">
        <v>72</v>
      </c>
      <c r="BE143" s="32">
        <f t="shared" si="122"/>
        <v>5</v>
      </c>
      <c r="BF143" s="29">
        <f t="shared" si="123"/>
        <v>0.06</v>
      </c>
      <c r="BG143" s="28">
        <v>0.4</v>
      </c>
      <c r="BH143" s="28">
        <v>0.70370370370370372</v>
      </c>
      <c r="BI143" s="32">
        <f t="shared" si="124"/>
        <v>5</v>
      </c>
      <c r="BJ143" s="29">
        <f t="shared" si="125"/>
        <v>0.06</v>
      </c>
      <c r="BK143" s="37">
        <v>0.95</v>
      </c>
      <c r="BL143" s="38">
        <v>0.98830865159781767</v>
      </c>
      <c r="BM143" s="32">
        <f t="shared" si="126"/>
        <v>5</v>
      </c>
      <c r="BN143" s="29">
        <f t="shared" si="127"/>
        <v>0.05</v>
      </c>
      <c r="BO143" s="39">
        <f>VLOOKUP(B143,[1]Sheet1!$B$2:$D$214,3,0)</f>
        <v>2</v>
      </c>
      <c r="BP143" s="32">
        <f t="shared" si="128"/>
        <v>5</v>
      </c>
      <c r="BQ143" s="29">
        <f t="shared" si="129"/>
        <v>0.05</v>
      </c>
      <c r="BR143" s="29">
        <f t="shared" si="130"/>
        <v>0.48</v>
      </c>
      <c r="BS143" s="29">
        <f t="shared" si="131"/>
        <v>0.4</v>
      </c>
      <c r="BT143" s="29">
        <f t="shared" si="132"/>
        <v>0.1</v>
      </c>
      <c r="BU143" s="40">
        <f t="shared" si="133"/>
        <v>0.98</v>
      </c>
      <c r="BV143" s="41" t="str">
        <f t="shared" si="134"/>
        <v>TERIMA</v>
      </c>
      <c r="BW143" s="42">
        <f t="shared" si="135"/>
        <v>670000</v>
      </c>
      <c r="BX143" s="43">
        <f t="shared" si="136"/>
        <v>268000</v>
      </c>
      <c r="BY143" s="44"/>
      <c r="BZ143" s="44"/>
      <c r="CA143" s="44"/>
      <c r="CB143" s="43">
        <f t="shared" si="137"/>
        <v>321600</v>
      </c>
      <c r="CC143" s="43">
        <f t="shared" si="138"/>
        <v>268000</v>
      </c>
      <c r="CD143" s="43">
        <f t="shared" si="139"/>
        <v>67000</v>
      </c>
      <c r="CE143" s="36">
        <f t="shared" si="140"/>
        <v>100000</v>
      </c>
      <c r="CF143" s="24">
        <f t="shared" si="141"/>
        <v>0</v>
      </c>
      <c r="CG143" s="24">
        <f t="shared" si="142"/>
        <v>0</v>
      </c>
      <c r="CH143" s="24">
        <f t="shared" si="143"/>
        <v>0</v>
      </c>
      <c r="CI143" s="24">
        <f t="shared" si="144"/>
        <v>0</v>
      </c>
      <c r="CJ143" s="24">
        <f t="shared" si="145"/>
        <v>0</v>
      </c>
      <c r="CK143" s="24">
        <f t="shared" si="146"/>
        <v>0</v>
      </c>
      <c r="CL143" s="24">
        <f t="shared" si="147"/>
        <v>1</v>
      </c>
      <c r="CM143" s="24">
        <f t="shared" si="148"/>
        <v>0</v>
      </c>
      <c r="CN143" s="45">
        <f t="shared" si="149"/>
        <v>756600</v>
      </c>
      <c r="CO143" s="47"/>
    </row>
    <row r="144" spans="1:93" s="48" customFormat="1">
      <c r="A144" s="22">
        <v>134</v>
      </c>
      <c r="B144" s="53" t="s">
        <v>232</v>
      </c>
      <c r="C144" s="24">
        <v>106619</v>
      </c>
      <c r="D144" s="25">
        <v>44350</v>
      </c>
      <c r="E144" s="25">
        <v>44653</v>
      </c>
      <c r="F144" s="26">
        <v>30.4</v>
      </c>
      <c r="G144" s="24" t="s">
        <v>68</v>
      </c>
      <c r="H144" s="24" t="s">
        <v>59</v>
      </c>
      <c r="I144" s="24" t="s">
        <v>84</v>
      </c>
      <c r="J144" s="24" t="s">
        <v>70</v>
      </c>
      <c r="K144" s="27" t="s">
        <v>71</v>
      </c>
      <c r="L144" s="24"/>
      <c r="M144" s="24"/>
      <c r="N144" s="22">
        <v>22</v>
      </c>
      <c r="O144" s="22">
        <v>19</v>
      </c>
      <c r="P144" s="22">
        <v>0</v>
      </c>
      <c r="Q144" s="22">
        <v>0</v>
      </c>
      <c r="R144" s="22">
        <v>0</v>
      </c>
      <c r="S144" s="22">
        <v>0</v>
      </c>
      <c r="T144" s="22">
        <v>0</v>
      </c>
      <c r="U144" s="22">
        <f t="shared" si="100"/>
        <v>0</v>
      </c>
      <c r="V144" s="22">
        <f t="shared" si="101"/>
        <v>19</v>
      </c>
      <c r="W144" s="22">
        <f t="shared" si="102"/>
        <v>19</v>
      </c>
      <c r="X144" s="22">
        <v>7.75</v>
      </c>
      <c r="Y144" s="22">
        <v>0</v>
      </c>
      <c r="Z144" s="28">
        <f t="shared" si="103"/>
        <v>1</v>
      </c>
      <c r="AA144" s="22">
        <f t="shared" si="104"/>
        <v>5</v>
      </c>
      <c r="AB144" s="29">
        <f t="shared" si="105"/>
        <v>0.1</v>
      </c>
      <c r="AC144" s="22">
        <f t="shared" si="106"/>
        <v>0</v>
      </c>
      <c r="AD144" s="28">
        <f t="shared" si="107"/>
        <v>1</v>
      </c>
      <c r="AE144" s="22">
        <f t="shared" si="108"/>
        <v>5</v>
      </c>
      <c r="AF144" s="29">
        <f t="shared" si="109"/>
        <v>0.15</v>
      </c>
      <c r="AG144" s="22">
        <f t="shared" si="110"/>
        <v>8835</v>
      </c>
      <c r="AH144" s="30">
        <v>9263.1833333333325</v>
      </c>
      <c r="AI144" s="31">
        <f t="shared" si="111"/>
        <v>1.0484644406715713</v>
      </c>
      <c r="AJ144" s="22">
        <f t="shared" si="112"/>
        <v>4</v>
      </c>
      <c r="AK144" s="29">
        <f t="shared" si="113"/>
        <v>0.08</v>
      </c>
      <c r="AL144" s="32">
        <v>300</v>
      </c>
      <c r="AM144" s="33">
        <v>279.7479431563201</v>
      </c>
      <c r="AN144" s="32">
        <f t="shared" si="114"/>
        <v>5</v>
      </c>
      <c r="AO144" s="29">
        <f t="shared" si="115"/>
        <v>0.15</v>
      </c>
      <c r="AP144" s="34">
        <v>95</v>
      </c>
      <c r="AQ144" s="34">
        <v>96.944444444444457</v>
      </c>
      <c r="AR144" s="32">
        <f t="shared" si="116"/>
        <v>5</v>
      </c>
      <c r="AS144" s="29">
        <f t="shared" si="117"/>
        <v>0.1</v>
      </c>
      <c r="AT144" s="35">
        <v>0.92</v>
      </c>
      <c r="AU144" s="35">
        <v>0.87878787878787867</v>
      </c>
      <c r="AV144" s="32">
        <f t="shared" si="118"/>
        <v>1</v>
      </c>
      <c r="AW144" s="29">
        <f t="shared" si="119"/>
        <v>0.02</v>
      </c>
      <c r="AX144" s="34">
        <v>90</v>
      </c>
      <c r="AY144" s="34">
        <v>100</v>
      </c>
      <c r="AZ144" s="32">
        <f t="shared" si="120"/>
        <v>5</v>
      </c>
      <c r="BA144" s="29">
        <f t="shared" si="121"/>
        <v>0.08</v>
      </c>
      <c r="BB144" s="28">
        <v>0.85</v>
      </c>
      <c r="BC144" s="28">
        <v>0.8214285714285714</v>
      </c>
      <c r="BD144" s="36" t="s">
        <v>72</v>
      </c>
      <c r="BE144" s="32">
        <f t="shared" si="122"/>
        <v>1</v>
      </c>
      <c r="BF144" s="29">
        <f t="shared" si="123"/>
        <v>1.2E-2</v>
      </c>
      <c r="BG144" s="28">
        <v>0.4</v>
      </c>
      <c r="BH144" s="28">
        <v>0.54545454545454541</v>
      </c>
      <c r="BI144" s="32">
        <f t="shared" si="124"/>
        <v>5</v>
      </c>
      <c r="BJ144" s="29">
        <f t="shared" si="125"/>
        <v>0.06</v>
      </c>
      <c r="BK144" s="37">
        <v>0.95</v>
      </c>
      <c r="BL144" s="38">
        <v>0.98900169204737731</v>
      </c>
      <c r="BM144" s="32">
        <f t="shared" si="126"/>
        <v>5</v>
      </c>
      <c r="BN144" s="29">
        <f t="shared" si="127"/>
        <v>0.05</v>
      </c>
      <c r="BO144" s="39">
        <f>VLOOKUP(B144,[1]Sheet1!$B$2:$D$214,3,0)</f>
        <v>2</v>
      </c>
      <c r="BP144" s="32">
        <f t="shared" si="128"/>
        <v>5</v>
      </c>
      <c r="BQ144" s="29">
        <f t="shared" si="129"/>
        <v>0.05</v>
      </c>
      <c r="BR144" s="29">
        <f t="shared" si="130"/>
        <v>0.48</v>
      </c>
      <c r="BS144" s="29">
        <f t="shared" si="131"/>
        <v>0.27200000000000002</v>
      </c>
      <c r="BT144" s="29">
        <f t="shared" si="132"/>
        <v>0.1</v>
      </c>
      <c r="BU144" s="40">
        <f t="shared" si="133"/>
        <v>0.85199999999999998</v>
      </c>
      <c r="BV144" s="41" t="str">
        <f t="shared" si="134"/>
        <v>TERIMA</v>
      </c>
      <c r="BW144" s="42">
        <f t="shared" si="135"/>
        <v>670000</v>
      </c>
      <c r="BX144" s="43">
        <f t="shared" si="136"/>
        <v>182240</v>
      </c>
      <c r="BY144" s="44"/>
      <c r="BZ144" s="44"/>
      <c r="CA144" s="44"/>
      <c r="CB144" s="43">
        <f t="shared" si="137"/>
        <v>321600</v>
      </c>
      <c r="CC144" s="43">
        <f t="shared" si="138"/>
        <v>182240</v>
      </c>
      <c r="CD144" s="43">
        <f t="shared" si="139"/>
        <v>67000</v>
      </c>
      <c r="CE144" s="36">
        <f t="shared" si="140"/>
        <v>0</v>
      </c>
      <c r="CF144" s="24">
        <f t="shared" si="141"/>
        <v>0</v>
      </c>
      <c r="CG144" s="24">
        <f t="shared" si="142"/>
        <v>0</v>
      </c>
      <c r="CH144" s="24">
        <f t="shared" si="143"/>
        <v>0</v>
      </c>
      <c r="CI144" s="24">
        <f t="shared" si="144"/>
        <v>0</v>
      </c>
      <c r="CJ144" s="24">
        <f t="shared" si="145"/>
        <v>0</v>
      </c>
      <c r="CK144" s="24">
        <f t="shared" si="146"/>
        <v>0</v>
      </c>
      <c r="CL144" s="24">
        <f t="shared" si="147"/>
        <v>0</v>
      </c>
      <c r="CM144" s="24">
        <f t="shared" si="148"/>
        <v>1</v>
      </c>
      <c r="CN144" s="45">
        <f t="shared" si="149"/>
        <v>570840</v>
      </c>
      <c r="CO144" s="47"/>
    </row>
    <row r="145" spans="1:93" s="48" customFormat="1">
      <c r="A145" s="22">
        <v>135</v>
      </c>
      <c r="B145" s="53" t="s">
        <v>233</v>
      </c>
      <c r="C145" s="24">
        <v>79688</v>
      </c>
      <c r="D145" s="25">
        <v>44320</v>
      </c>
      <c r="E145" s="25">
        <v>44623</v>
      </c>
      <c r="F145" s="26">
        <v>63.833333333333336</v>
      </c>
      <c r="G145" s="24" t="s">
        <v>68</v>
      </c>
      <c r="H145" s="24" t="s">
        <v>59</v>
      </c>
      <c r="I145" s="24" t="s">
        <v>84</v>
      </c>
      <c r="J145" s="24" t="s">
        <v>70</v>
      </c>
      <c r="K145" s="27" t="s">
        <v>71</v>
      </c>
      <c r="L145" s="24"/>
      <c r="M145" s="24"/>
      <c r="N145" s="22">
        <v>22</v>
      </c>
      <c r="O145" s="22">
        <v>21</v>
      </c>
      <c r="P145" s="22">
        <v>2</v>
      </c>
      <c r="Q145" s="22">
        <v>0</v>
      </c>
      <c r="R145" s="22">
        <v>0</v>
      </c>
      <c r="S145" s="22">
        <v>1</v>
      </c>
      <c r="T145" s="22">
        <v>4</v>
      </c>
      <c r="U145" s="22">
        <f t="shared" si="100"/>
        <v>2</v>
      </c>
      <c r="V145" s="22">
        <f t="shared" si="101"/>
        <v>15</v>
      </c>
      <c r="W145" s="22">
        <f t="shared" si="102"/>
        <v>16</v>
      </c>
      <c r="X145" s="22">
        <v>7.75</v>
      </c>
      <c r="Y145" s="22">
        <v>0</v>
      </c>
      <c r="Z145" s="28">
        <f t="shared" si="103"/>
        <v>1</v>
      </c>
      <c r="AA145" s="22">
        <f t="shared" si="104"/>
        <v>5</v>
      </c>
      <c r="AB145" s="29">
        <f t="shared" si="105"/>
        <v>0.1</v>
      </c>
      <c r="AC145" s="22">
        <f t="shared" si="106"/>
        <v>2</v>
      </c>
      <c r="AD145" s="28">
        <f t="shared" si="107"/>
        <v>0.8666666666666667</v>
      </c>
      <c r="AE145" s="22">
        <f t="shared" si="108"/>
        <v>0</v>
      </c>
      <c r="AF145" s="29">
        <f t="shared" si="109"/>
        <v>0</v>
      </c>
      <c r="AG145" s="22">
        <f t="shared" si="110"/>
        <v>7440</v>
      </c>
      <c r="AH145" s="30">
        <v>6931.5333333333338</v>
      </c>
      <c r="AI145" s="31">
        <f t="shared" si="111"/>
        <v>0.93165770609318999</v>
      </c>
      <c r="AJ145" s="22">
        <f t="shared" si="112"/>
        <v>2</v>
      </c>
      <c r="AK145" s="29">
        <f t="shared" si="113"/>
        <v>0.04</v>
      </c>
      <c r="AL145" s="32">
        <v>300</v>
      </c>
      <c r="AM145" s="33">
        <v>288.34460196292258</v>
      </c>
      <c r="AN145" s="32">
        <f t="shared" si="114"/>
        <v>5</v>
      </c>
      <c r="AO145" s="29">
        <f t="shared" si="115"/>
        <v>0.15</v>
      </c>
      <c r="AP145" s="34">
        <v>95</v>
      </c>
      <c r="AQ145" s="34">
        <v>99.166666666666657</v>
      </c>
      <c r="AR145" s="32">
        <f t="shared" si="116"/>
        <v>5</v>
      </c>
      <c r="AS145" s="29">
        <f t="shared" si="117"/>
        <v>0.1</v>
      </c>
      <c r="AT145" s="35">
        <v>0.92</v>
      </c>
      <c r="AU145" s="35">
        <v>0.95789473684210535</v>
      </c>
      <c r="AV145" s="32">
        <f t="shared" si="118"/>
        <v>5</v>
      </c>
      <c r="AW145" s="29">
        <f t="shared" si="119"/>
        <v>0.1</v>
      </c>
      <c r="AX145" s="34">
        <v>90</v>
      </c>
      <c r="AY145" s="34">
        <v>100</v>
      </c>
      <c r="AZ145" s="32">
        <f t="shared" si="120"/>
        <v>5</v>
      </c>
      <c r="BA145" s="29">
        <f t="shared" si="121"/>
        <v>0.08</v>
      </c>
      <c r="BB145" s="28">
        <v>0.85</v>
      </c>
      <c r="BC145" s="28">
        <v>1</v>
      </c>
      <c r="BD145" s="36" t="s">
        <v>72</v>
      </c>
      <c r="BE145" s="32">
        <f t="shared" si="122"/>
        <v>5</v>
      </c>
      <c r="BF145" s="29">
        <f t="shared" si="123"/>
        <v>0.06</v>
      </c>
      <c r="BG145" s="28">
        <v>0.4</v>
      </c>
      <c r="BH145" s="28">
        <v>0.68421052631578949</v>
      </c>
      <c r="BI145" s="32">
        <f t="shared" si="124"/>
        <v>5</v>
      </c>
      <c r="BJ145" s="29">
        <f t="shared" si="125"/>
        <v>0.06</v>
      </c>
      <c r="BK145" s="37">
        <v>0.95</v>
      </c>
      <c r="BL145" s="38">
        <v>0.99454743729552886</v>
      </c>
      <c r="BM145" s="32">
        <f t="shared" si="126"/>
        <v>5</v>
      </c>
      <c r="BN145" s="29">
        <f t="shared" si="127"/>
        <v>0.05</v>
      </c>
      <c r="BO145" s="39">
        <f>VLOOKUP(B145,[1]Sheet1!$B$2:$D$214,3,0)</f>
        <v>2</v>
      </c>
      <c r="BP145" s="32">
        <f t="shared" si="128"/>
        <v>5</v>
      </c>
      <c r="BQ145" s="29">
        <f t="shared" si="129"/>
        <v>0.05</v>
      </c>
      <c r="BR145" s="29">
        <f t="shared" si="130"/>
        <v>0.29000000000000004</v>
      </c>
      <c r="BS145" s="29">
        <f t="shared" si="131"/>
        <v>0.4</v>
      </c>
      <c r="BT145" s="29">
        <f t="shared" si="132"/>
        <v>0.1</v>
      </c>
      <c r="BU145" s="40">
        <f t="shared" si="133"/>
        <v>0.79</v>
      </c>
      <c r="BV145" s="41" t="str">
        <f t="shared" si="134"/>
        <v>TERIMA</v>
      </c>
      <c r="BW145" s="42">
        <f t="shared" si="135"/>
        <v>670000</v>
      </c>
      <c r="BX145" s="43">
        <f t="shared" si="136"/>
        <v>268000</v>
      </c>
      <c r="BY145" s="44"/>
      <c r="BZ145" s="44"/>
      <c r="CA145" s="44"/>
      <c r="CB145" s="43">
        <f t="shared" si="137"/>
        <v>194300.00000000003</v>
      </c>
      <c r="CC145" s="43">
        <f t="shared" si="138"/>
        <v>182727.27272727271</v>
      </c>
      <c r="CD145" s="43">
        <f t="shared" si="139"/>
        <v>67000</v>
      </c>
      <c r="CE145" s="36">
        <f t="shared" si="140"/>
        <v>0</v>
      </c>
      <c r="CF145" s="24">
        <f t="shared" si="141"/>
        <v>0</v>
      </c>
      <c r="CG145" s="24">
        <f t="shared" si="142"/>
        <v>0</v>
      </c>
      <c r="CH145" s="24">
        <f t="shared" si="143"/>
        <v>0</v>
      </c>
      <c r="CI145" s="24">
        <f t="shared" si="144"/>
        <v>0</v>
      </c>
      <c r="CJ145" s="24">
        <f t="shared" si="145"/>
        <v>0</v>
      </c>
      <c r="CK145" s="24">
        <f t="shared" si="146"/>
        <v>0</v>
      </c>
      <c r="CL145" s="24">
        <f t="shared" si="147"/>
        <v>0</v>
      </c>
      <c r="CM145" s="24">
        <f t="shared" si="148"/>
        <v>1</v>
      </c>
      <c r="CN145" s="45">
        <f t="shared" si="149"/>
        <v>444027.27272727271</v>
      </c>
      <c r="CO145" s="47"/>
    </row>
    <row r="146" spans="1:93" s="48" customFormat="1">
      <c r="A146" s="22">
        <v>136</v>
      </c>
      <c r="B146" s="53" t="s">
        <v>234</v>
      </c>
      <c r="C146" s="24">
        <v>105784</v>
      </c>
      <c r="D146" s="25">
        <v>44376</v>
      </c>
      <c r="E146" s="25">
        <v>44740</v>
      </c>
      <c r="F146" s="26">
        <v>43.06666666666667</v>
      </c>
      <c r="G146" s="24" t="s">
        <v>68</v>
      </c>
      <c r="H146" s="24" t="s">
        <v>59</v>
      </c>
      <c r="I146" s="24" t="s">
        <v>77</v>
      </c>
      <c r="J146" s="24" t="s">
        <v>78</v>
      </c>
      <c r="K146" s="27" t="s">
        <v>71</v>
      </c>
      <c r="L146" s="24"/>
      <c r="M146" s="24"/>
      <c r="N146" s="22">
        <v>22</v>
      </c>
      <c r="O146" s="22">
        <v>21</v>
      </c>
      <c r="P146" s="22">
        <v>0</v>
      </c>
      <c r="Q146" s="22">
        <v>0</v>
      </c>
      <c r="R146" s="22">
        <v>0</v>
      </c>
      <c r="S146" s="22">
        <v>1</v>
      </c>
      <c r="T146" s="22">
        <v>0</v>
      </c>
      <c r="U146" s="22">
        <f t="shared" si="100"/>
        <v>0</v>
      </c>
      <c r="V146" s="22">
        <f t="shared" si="101"/>
        <v>21</v>
      </c>
      <c r="W146" s="22">
        <f t="shared" si="102"/>
        <v>20</v>
      </c>
      <c r="X146" s="22">
        <v>7.75</v>
      </c>
      <c r="Y146" s="22">
        <v>0</v>
      </c>
      <c r="Z146" s="28">
        <f t="shared" si="103"/>
        <v>1</v>
      </c>
      <c r="AA146" s="22">
        <f t="shared" si="104"/>
        <v>5</v>
      </c>
      <c r="AB146" s="29">
        <f t="shared" si="105"/>
        <v>0.1</v>
      </c>
      <c r="AC146" s="22">
        <f t="shared" si="106"/>
        <v>0</v>
      </c>
      <c r="AD146" s="28">
        <f t="shared" si="107"/>
        <v>1</v>
      </c>
      <c r="AE146" s="22">
        <f t="shared" si="108"/>
        <v>5</v>
      </c>
      <c r="AF146" s="29">
        <f t="shared" si="109"/>
        <v>0.15</v>
      </c>
      <c r="AG146" s="22">
        <f t="shared" si="110"/>
        <v>9300</v>
      </c>
      <c r="AH146" s="30">
        <v>9747.15</v>
      </c>
      <c r="AI146" s="31">
        <f t="shared" si="111"/>
        <v>1.0480806451612903</v>
      </c>
      <c r="AJ146" s="22">
        <f t="shared" si="112"/>
        <v>4</v>
      </c>
      <c r="AK146" s="29">
        <f t="shared" si="113"/>
        <v>0.08</v>
      </c>
      <c r="AL146" s="32">
        <v>300</v>
      </c>
      <c r="AM146" s="33">
        <v>263.3378561736771</v>
      </c>
      <c r="AN146" s="32">
        <f t="shared" si="114"/>
        <v>5</v>
      </c>
      <c r="AO146" s="29">
        <f t="shared" si="115"/>
        <v>0.15</v>
      </c>
      <c r="AP146" s="34">
        <v>95</v>
      </c>
      <c r="AQ146" s="34">
        <v>100</v>
      </c>
      <c r="AR146" s="32">
        <f t="shared" si="116"/>
        <v>5</v>
      </c>
      <c r="AS146" s="29">
        <f t="shared" si="117"/>
        <v>0.1</v>
      </c>
      <c r="AT146" s="35">
        <v>0.92</v>
      </c>
      <c r="AU146" s="35">
        <v>0.90952380952380951</v>
      </c>
      <c r="AV146" s="32">
        <f t="shared" si="118"/>
        <v>1</v>
      </c>
      <c r="AW146" s="29">
        <f t="shared" si="119"/>
        <v>0.02</v>
      </c>
      <c r="AX146" s="34">
        <v>90</v>
      </c>
      <c r="AY146" s="34">
        <v>100</v>
      </c>
      <c r="AZ146" s="32">
        <f t="shared" si="120"/>
        <v>5</v>
      </c>
      <c r="BA146" s="29">
        <f t="shared" si="121"/>
        <v>0.08</v>
      </c>
      <c r="BB146" s="28">
        <v>0.85</v>
      </c>
      <c r="BC146" s="28">
        <v>0.90909090909090906</v>
      </c>
      <c r="BD146" s="36" t="s">
        <v>72</v>
      </c>
      <c r="BE146" s="32">
        <f t="shared" si="122"/>
        <v>5</v>
      </c>
      <c r="BF146" s="29">
        <f t="shared" si="123"/>
        <v>0.06</v>
      </c>
      <c r="BG146" s="28">
        <v>0.4</v>
      </c>
      <c r="BH146" s="28">
        <v>0.61904761904761907</v>
      </c>
      <c r="BI146" s="32">
        <f t="shared" si="124"/>
        <v>5</v>
      </c>
      <c r="BJ146" s="29">
        <f t="shared" si="125"/>
        <v>0.06</v>
      </c>
      <c r="BK146" s="37">
        <v>0.95</v>
      </c>
      <c r="BL146" s="38">
        <v>0.99208633093525178</v>
      </c>
      <c r="BM146" s="32">
        <f t="shared" si="126"/>
        <v>5</v>
      </c>
      <c r="BN146" s="29">
        <f t="shared" si="127"/>
        <v>0.05</v>
      </c>
      <c r="BO146" s="39">
        <f>VLOOKUP(B146,[1]Sheet1!$B$2:$D$214,3,0)</f>
        <v>2</v>
      </c>
      <c r="BP146" s="32">
        <f t="shared" si="128"/>
        <v>5</v>
      </c>
      <c r="BQ146" s="29">
        <f t="shared" si="129"/>
        <v>0.05</v>
      </c>
      <c r="BR146" s="29">
        <f t="shared" si="130"/>
        <v>0.48</v>
      </c>
      <c r="BS146" s="29">
        <f t="shared" si="131"/>
        <v>0.32</v>
      </c>
      <c r="BT146" s="29">
        <f t="shared" si="132"/>
        <v>0.1</v>
      </c>
      <c r="BU146" s="40">
        <f t="shared" si="133"/>
        <v>0.9</v>
      </c>
      <c r="BV146" s="41" t="str">
        <f t="shared" si="134"/>
        <v>TERIMA</v>
      </c>
      <c r="BW146" s="42">
        <f t="shared" si="135"/>
        <v>670000</v>
      </c>
      <c r="BX146" s="43">
        <f t="shared" si="136"/>
        <v>214400</v>
      </c>
      <c r="BY146" s="44"/>
      <c r="BZ146" s="44"/>
      <c r="CA146" s="44"/>
      <c r="CB146" s="43">
        <f t="shared" si="137"/>
        <v>321600</v>
      </c>
      <c r="CC146" s="43">
        <f t="shared" si="138"/>
        <v>214400</v>
      </c>
      <c r="CD146" s="43">
        <f t="shared" si="139"/>
        <v>67000</v>
      </c>
      <c r="CE146" s="36">
        <f t="shared" si="140"/>
        <v>0</v>
      </c>
      <c r="CF146" s="24">
        <f t="shared" si="141"/>
        <v>0</v>
      </c>
      <c r="CG146" s="24">
        <f t="shared" si="142"/>
        <v>0</v>
      </c>
      <c r="CH146" s="24">
        <f t="shared" si="143"/>
        <v>0</v>
      </c>
      <c r="CI146" s="24">
        <f t="shared" si="144"/>
        <v>0</v>
      </c>
      <c r="CJ146" s="24">
        <f t="shared" si="145"/>
        <v>0</v>
      </c>
      <c r="CK146" s="24">
        <f t="shared" si="146"/>
        <v>0</v>
      </c>
      <c r="CL146" s="24">
        <f t="shared" si="147"/>
        <v>0</v>
      </c>
      <c r="CM146" s="24">
        <f t="shared" si="148"/>
        <v>1</v>
      </c>
      <c r="CN146" s="45">
        <f t="shared" si="149"/>
        <v>603000</v>
      </c>
      <c r="CO146" s="47"/>
    </row>
    <row r="147" spans="1:93" s="48" customFormat="1">
      <c r="A147" s="22">
        <v>137</v>
      </c>
      <c r="B147" s="53" t="s">
        <v>235</v>
      </c>
      <c r="C147" s="24">
        <v>154674</v>
      </c>
      <c r="D147" s="25">
        <v>44552</v>
      </c>
      <c r="E147" s="25">
        <v>44916</v>
      </c>
      <c r="F147" s="26">
        <v>32.200000000000003</v>
      </c>
      <c r="G147" s="24" t="s">
        <v>68</v>
      </c>
      <c r="H147" s="24" t="s">
        <v>59</v>
      </c>
      <c r="I147" s="24" t="s">
        <v>93</v>
      </c>
      <c r="J147" s="24" t="s">
        <v>78</v>
      </c>
      <c r="K147" s="27" t="s">
        <v>71</v>
      </c>
      <c r="L147" s="24"/>
      <c r="M147" s="24"/>
      <c r="N147" s="22">
        <v>22</v>
      </c>
      <c r="O147" s="22">
        <v>19</v>
      </c>
      <c r="P147" s="22">
        <v>0</v>
      </c>
      <c r="Q147" s="22">
        <v>0</v>
      </c>
      <c r="R147" s="22">
        <v>0</v>
      </c>
      <c r="S147" s="22">
        <v>0</v>
      </c>
      <c r="T147" s="22">
        <v>0</v>
      </c>
      <c r="U147" s="22">
        <f t="shared" si="100"/>
        <v>0</v>
      </c>
      <c r="V147" s="22">
        <f t="shared" si="101"/>
        <v>19</v>
      </c>
      <c r="W147" s="22">
        <f t="shared" si="102"/>
        <v>19</v>
      </c>
      <c r="X147" s="22">
        <v>7.75</v>
      </c>
      <c r="Y147" s="22">
        <v>0</v>
      </c>
      <c r="Z147" s="28">
        <f t="shared" si="103"/>
        <v>1</v>
      </c>
      <c r="AA147" s="22">
        <f t="shared" si="104"/>
        <v>5</v>
      </c>
      <c r="AB147" s="29">
        <f t="shared" si="105"/>
        <v>0.1</v>
      </c>
      <c r="AC147" s="22">
        <f t="shared" si="106"/>
        <v>0</v>
      </c>
      <c r="AD147" s="28">
        <f t="shared" si="107"/>
        <v>1</v>
      </c>
      <c r="AE147" s="22">
        <f t="shared" si="108"/>
        <v>5</v>
      </c>
      <c r="AF147" s="29">
        <f t="shared" si="109"/>
        <v>0.15</v>
      </c>
      <c r="AG147" s="22">
        <f t="shared" si="110"/>
        <v>8835</v>
      </c>
      <c r="AH147" s="30">
        <v>9582.2666666666664</v>
      </c>
      <c r="AI147" s="31">
        <f t="shared" si="111"/>
        <v>1.084580267873986</v>
      </c>
      <c r="AJ147" s="22">
        <f t="shared" si="112"/>
        <v>5</v>
      </c>
      <c r="AK147" s="29">
        <f t="shared" si="113"/>
        <v>0.1</v>
      </c>
      <c r="AL147" s="32">
        <v>300</v>
      </c>
      <c r="AM147" s="33">
        <v>317.85670498084289</v>
      </c>
      <c r="AN147" s="32">
        <f t="shared" si="114"/>
        <v>1</v>
      </c>
      <c r="AO147" s="29">
        <f t="shared" si="115"/>
        <v>0.03</v>
      </c>
      <c r="AP147" s="34">
        <v>95</v>
      </c>
      <c r="AQ147" s="34">
        <v>98.888888888888886</v>
      </c>
      <c r="AR147" s="32">
        <f t="shared" si="116"/>
        <v>5</v>
      </c>
      <c r="AS147" s="29">
        <f t="shared" si="117"/>
        <v>0.1</v>
      </c>
      <c r="AT147" s="35">
        <v>0.92</v>
      </c>
      <c r="AU147" s="35">
        <v>0.94426229508196724</v>
      </c>
      <c r="AV147" s="32">
        <f t="shared" si="118"/>
        <v>5</v>
      </c>
      <c r="AW147" s="29">
        <f t="shared" si="119"/>
        <v>0.1</v>
      </c>
      <c r="AX147" s="34">
        <v>90</v>
      </c>
      <c r="AY147" s="34">
        <v>100</v>
      </c>
      <c r="AZ147" s="32">
        <f t="shared" si="120"/>
        <v>5</v>
      </c>
      <c r="BA147" s="29">
        <f t="shared" si="121"/>
        <v>0.08</v>
      </c>
      <c r="BB147" s="28">
        <v>0.85</v>
      </c>
      <c r="BC147" s="28">
        <v>0.9285714285714286</v>
      </c>
      <c r="BD147" s="36" t="s">
        <v>72</v>
      </c>
      <c r="BE147" s="32">
        <f t="shared" si="122"/>
        <v>5</v>
      </c>
      <c r="BF147" s="29">
        <f t="shared" si="123"/>
        <v>0.06</v>
      </c>
      <c r="BG147" s="28">
        <v>0.4</v>
      </c>
      <c r="BH147" s="28">
        <v>0.63934426229508201</v>
      </c>
      <c r="BI147" s="32">
        <f t="shared" si="124"/>
        <v>5</v>
      </c>
      <c r="BJ147" s="29">
        <f t="shared" si="125"/>
        <v>0.06</v>
      </c>
      <c r="BK147" s="37">
        <v>0.95</v>
      </c>
      <c r="BL147" s="38">
        <v>0.99463601532567048</v>
      </c>
      <c r="BM147" s="32">
        <f t="shared" si="126"/>
        <v>5</v>
      </c>
      <c r="BN147" s="29">
        <f t="shared" si="127"/>
        <v>0.05</v>
      </c>
      <c r="BO147" s="39">
        <f>VLOOKUP(B147,[1]Sheet1!$B$2:$D$214,3,0)</f>
        <v>2</v>
      </c>
      <c r="BP147" s="32">
        <f t="shared" si="128"/>
        <v>5</v>
      </c>
      <c r="BQ147" s="29">
        <f t="shared" si="129"/>
        <v>0.05</v>
      </c>
      <c r="BR147" s="29">
        <f t="shared" si="130"/>
        <v>0.38</v>
      </c>
      <c r="BS147" s="29">
        <f t="shared" si="131"/>
        <v>0.4</v>
      </c>
      <c r="BT147" s="29">
        <f t="shared" si="132"/>
        <v>0.1</v>
      </c>
      <c r="BU147" s="40">
        <f t="shared" si="133"/>
        <v>0.88</v>
      </c>
      <c r="BV147" s="41" t="str">
        <f t="shared" si="134"/>
        <v>TERIMA</v>
      </c>
      <c r="BW147" s="42">
        <f t="shared" si="135"/>
        <v>670000</v>
      </c>
      <c r="BX147" s="43">
        <f t="shared" si="136"/>
        <v>268000</v>
      </c>
      <c r="BY147" s="44"/>
      <c r="BZ147" s="44"/>
      <c r="CA147" s="44"/>
      <c r="CB147" s="43">
        <f t="shared" si="137"/>
        <v>254600</v>
      </c>
      <c r="CC147" s="43">
        <f t="shared" si="138"/>
        <v>268000</v>
      </c>
      <c r="CD147" s="43">
        <f t="shared" si="139"/>
        <v>67000</v>
      </c>
      <c r="CE147" s="36">
        <f t="shared" si="140"/>
        <v>0</v>
      </c>
      <c r="CF147" s="24">
        <f t="shared" si="141"/>
        <v>0</v>
      </c>
      <c r="CG147" s="24">
        <f t="shared" si="142"/>
        <v>0</v>
      </c>
      <c r="CH147" s="24">
        <f t="shared" si="143"/>
        <v>0</v>
      </c>
      <c r="CI147" s="24">
        <f t="shared" si="144"/>
        <v>0</v>
      </c>
      <c r="CJ147" s="24">
        <f t="shared" si="145"/>
        <v>0</v>
      </c>
      <c r="CK147" s="24">
        <f t="shared" si="146"/>
        <v>0</v>
      </c>
      <c r="CL147" s="24">
        <f t="shared" si="147"/>
        <v>0</v>
      </c>
      <c r="CM147" s="24">
        <f t="shared" si="148"/>
        <v>1</v>
      </c>
      <c r="CN147" s="45">
        <f t="shared" si="149"/>
        <v>589600</v>
      </c>
      <c r="CO147" s="47"/>
    </row>
    <row r="148" spans="1:93" s="48" customFormat="1">
      <c r="A148" s="22">
        <v>138</v>
      </c>
      <c r="B148" s="53" t="s">
        <v>236</v>
      </c>
      <c r="C148" s="24">
        <v>106439</v>
      </c>
      <c r="D148" s="25">
        <v>44506</v>
      </c>
      <c r="E148" s="25">
        <v>44870</v>
      </c>
      <c r="F148" s="26">
        <v>42.6</v>
      </c>
      <c r="G148" s="24" t="s">
        <v>68</v>
      </c>
      <c r="H148" s="24" t="s">
        <v>59</v>
      </c>
      <c r="I148" s="24" t="s">
        <v>135</v>
      </c>
      <c r="J148" s="24" t="s">
        <v>78</v>
      </c>
      <c r="K148" s="27" t="s">
        <v>71</v>
      </c>
      <c r="L148" s="24"/>
      <c r="M148" s="24"/>
      <c r="N148" s="22">
        <v>22</v>
      </c>
      <c r="O148" s="22">
        <v>21</v>
      </c>
      <c r="P148" s="22">
        <v>0</v>
      </c>
      <c r="Q148" s="22">
        <v>0</v>
      </c>
      <c r="R148" s="22">
        <v>1</v>
      </c>
      <c r="S148" s="22">
        <v>1</v>
      </c>
      <c r="T148" s="22">
        <v>0</v>
      </c>
      <c r="U148" s="22">
        <f t="shared" si="100"/>
        <v>1</v>
      </c>
      <c r="V148" s="22">
        <f t="shared" si="101"/>
        <v>21</v>
      </c>
      <c r="W148" s="22">
        <f t="shared" si="102"/>
        <v>20</v>
      </c>
      <c r="X148" s="22">
        <v>7.75</v>
      </c>
      <c r="Y148" s="22">
        <v>0</v>
      </c>
      <c r="Z148" s="28">
        <f t="shared" si="103"/>
        <v>1</v>
      </c>
      <c r="AA148" s="22">
        <f t="shared" si="104"/>
        <v>5</v>
      </c>
      <c r="AB148" s="29">
        <f t="shared" si="105"/>
        <v>0.1</v>
      </c>
      <c r="AC148" s="22">
        <f t="shared" si="106"/>
        <v>1</v>
      </c>
      <c r="AD148" s="28">
        <f t="shared" si="107"/>
        <v>0.95238095238095233</v>
      </c>
      <c r="AE148" s="22">
        <f t="shared" si="108"/>
        <v>1</v>
      </c>
      <c r="AF148" s="29">
        <f t="shared" si="109"/>
        <v>0.03</v>
      </c>
      <c r="AG148" s="22">
        <f t="shared" si="110"/>
        <v>9300</v>
      </c>
      <c r="AH148" s="30">
        <v>9231.7333333333336</v>
      </c>
      <c r="AI148" s="31">
        <f t="shared" si="111"/>
        <v>0.99265949820788535</v>
      </c>
      <c r="AJ148" s="22">
        <f t="shared" si="112"/>
        <v>2</v>
      </c>
      <c r="AK148" s="29">
        <f t="shared" si="113"/>
        <v>0.04</v>
      </c>
      <c r="AL148" s="32">
        <v>300</v>
      </c>
      <c r="AM148" s="33">
        <v>277.07471264367814</v>
      </c>
      <c r="AN148" s="32">
        <f t="shared" si="114"/>
        <v>5</v>
      </c>
      <c r="AO148" s="29">
        <f t="shared" si="115"/>
        <v>0.15</v>
      </c>
      <c r="AP148" s="34">
        <v>95</v>
      </c>
      <c r="AQ148" s="34">
        <v>97.222222222222229</v>
      </c>
      <c r="AR148" s="32">
        <f t="shared" si="116"/>
        <v>5</v>
      </c>
      <c r="AS148" s="29">
        <f t="shared" si="117"/>
        <v>0.1</v>
      </c>
      <c r="AT148" s="35">
        <v>0.92</v>
      </c>
      <c r="AU148" s="35">
        <v>0.94838709677419364</v>
      </c>
      <c r="AV148" s="32">
        <f t="shared" si="118"/>
        <v>5</v>
      </c>
      <c r="AW148" s="29">
        <f t="shared" si="119"/>
        <v>0.1</v>
      </c>
      <c r="AX148" s="34">
        <v>90</v>
      </c>
      <c r="AY148" s="34">
        <v>100</v>
      </c>
      <c r="AZ148" s="32">
        <f t="shared" si="120"/>
        <v>5</v>
      </c>
      <c r="BA148" s="29">
        <f t="shared" si="121"/>
        <v>0.08</v>
      </c>
      <c r="BB148" s="28">
        <v>0.85</v>
      </c>
      <c r="BC148" s="28">
        <v>0.89534883720930236</v>
      </c>
      <c r="BD148" s="36" t="s">
        <v>72</v>
      </c>
      <c r="BE148" s="32">
        <f t="shared" si="122"/>
        <v>5</v>
      </c>
      <c r="BF148" s="29">
        <f t="shared" si="123"/>
        <v>0.06</v>
      </c>
      <c r="BG148" s="28">
        <v>0.4</v>
      </c>
      <c r="BH148" s="28">
        <v>0.78494623655913975</v>
      </c>
      <c r="BI148" s="32">
        <f t="shared" si="124"/>
        <v>5</v>
      </c>
      <c r="BJ148" s="29">
        <f t="shared" si="125"/>
        <v>0.06</v>
      </c>
      <c r="BK148" s="37">
        <v>0.95</v>
      </c>
      <c r="BL148" s="38">
        <v>0.9926108374384236</v>
      </c>
      <c r="BM148" s="32">
        <f t="shared" si="126"/>
        <v>5</v>
      </c>
      <c r="BN148" s="29">
        <f t="shared" si="127"/>
        <v>0.05</v>
      </c>
      <c r="BO148" s="39">
        <f>VLOOKUP(B148,[1]Sheet1!$B$2:$D$214,3,0)</f>
        <v>2</v>
      </c>
      <c r="BP148" s="32">
        <f t="shared" si="128"/>
        <v>5</v>
      </c>
      <c r="BQ148" s="29">
        <f t="shared" si="129"/>
        <v>0.05</v>
      </c>
      <c r="BR148" s="29">
        <f t="shared" si="130"/>
        <v>0.32</v>
      </c>
      <c r="BS148" s="29">
        <f t="shared" si="131"/>
        <v>0.4</v>
      </c>
      <c r="BT148" s="29">
        <f t="shared" si="132"/>
        <v>0.1</v>
      </c>
      <c r="BU148" s="40">
        <f t="shared" si="133"/>
        <v>0.82</v>
      </c>
      <c r="BV148" s="41" t="str">
        <f t="shared" si="134"/>
        <v>TERIMA</v>
      </c>
      <c r="BW148" s="42">
        <f t="shared" si="135"/>
        <v>670000</v>
      </c>
      <c r="BX148" s="43">
        <f t="shared" si="136"/>
        <v>268000</v>
      </c>
      <c r="BY148" s="44"/>
      <c r="BZ148" s="44"/>
      <c r="CA148" s="44"/>
      <c r="CB148" s="43">
        <f t="shared" si="137"/>
        <v>214400</v>
      </c>
      <c r="CC148" s="43">
        <f t="shared" si="138"/>
        <v>268000</v>
      </c>
      <c r="CD148" s="43">
        <f t="shared" si="139"/>
        <v>67000</v>
      </c>
      <c r="CE148" s="36">
        <f t="shared" si="140"/>
        <v>0</v>
      </c>
      <c r="CF148" s="24">
        <f t="shared" si="141"/>
        <v>0</v>
      </c>
      <c r="CG148" s="24">
        <f t="shared" si="142"/>
        <v>0</v>
      </c>
      <c r="CH148" s="24">
        <f t="shared" si="143"/>
        <v>0</v>
      </c>
      <c r="CI148" s="24">
        <f t="shared" si="144"/>
        <v>0</v>
      </c>
      <c r="CJ148" s="24">
        <f t="shared" si="145"/>
        <v>0</v>
      </c>
      <c r="CK148" s="24">
        <f t="shared" si="146"/>
        <v>0</v>
      </c>
      <c r="CL148" s="24">
        <f t="shared" si="147"/>
        <v>0</v>
      </c>
      <c r="CM148" s="24">
        <f t="shared" si="148"/>
        <v>1</v>
      </c>
      <c r="CN148" s="45">
        <f t="shared" si="149"/>
        <v>549400</v>
      </c>
      <c r="CO148" s="47"/>
    </row>
    <row r="149" spans="1:93" s="48" customFormat="1">
      <c r="A149" s="22">
        <v>139</v>
      </c>
      <c r="B149" s="53" t="s">
        <v>237</v>
      </c>
      <c r="C149" s="24">
        <v>97926</v>
      </c>
      <c r="D149" s="25">
        <v>44559</v>
      </c>
      <c r="E149" s="25">
        <v>44923</v>
      </c>
      <c r="F149" s="26">
        <v>34.133333333333333</v>
      </c>
      <c r="G149" s="24" t="s">
        <v>68</v>
      </c>
      <c r="H149" s="24" t="s">
        <v>59</v>
      </c>
      <c r="I149" s="24" t="s">
        <v>93</v>
      </c>
      <c r="J149" s="24" t="s">
        <v>78</v>
      </c>
      <c r="K149" s="27" t="s">
        <v>71</v>
      </c>
      <c r="L149" s="24"/>
      <c r="M149" s="24"/>
      <c r="N149" s="22">
        <v>22</v>
      </c>
      <c r="O149" s="22">
        <v>21</v>
      </c>
      <c r="P149" s="22">
        <v>1</v>
      </c>
      <c r="Q149" s="22">
        <v>0</v>
      </c>
      <c r="R149" s="22">
        <v>0</v>
      </c>
      <c r="S149" s="22">
        <v>1</v>
      </c>
      <c r="T149" s="22">
        <v>0</v>
      </c>
      <c r="U149" s="22">
        <f t="shared" si="100"/>
        <v>1</v>
      </c>
      <c r="V149" s="22">
        <f t="shared" si="101"/>
        <v>20</v>
      </c>
      <c r="W149" s="22">
        <f t="shared" si="102"/>
        <v>20</v>
      </c>
      <c r="X149" s="22">
        <v>7.75</v>
      </c>
      <c r="Y149" s="22">
        <v>0</v>
      </c>
      <c r="Z149" s="28">
        <f t="shared" si="103"/>
        <v>1</v>
      </c>
      <c r="AA149" s="22">
        <f t="shared" si="104"/>
        <v>5</v>
      </c>
      <c r="AB149" s="29">
        <f t="shared" si="105"/>
        <v>0.1</v>
      </c>
      <c r="AC149" s="22">
        <f t="shared" si="106"/>
        <v>1</v>
      </c>
      <c r="AD149" s="28">
        <f t="shared" si="107"/>
        <v>0.95</v>
      </c>
      <c r="AE149" s="22">
        <f t="shared" si="108"/>
        <v>1</v>
      </c>
      <c r="AF149" s="29">
        <f t="shared" si="109"/>
        <v>0.03</v>
      </c>
      <c r="AG149" s="22">
        <f t="shared" si="110"/>
        <v>9300</v>
      </c>
      <c r="AH149" s="30">
        <v>9338.5666666666675</v>
      </c>
      <c r="AI149" s="31">
        <f t="shared" si="111"/>
        <v>1.004146953405018</v>
      </c>
      <c r="AJ149" s="22">
        <f t="shared" si="112"/>
        <v>4</v>
      </c>
      <c r="AK149" s="29">
        <f t="shared" si="113"/>
        <v>0.08</v>
      </c>
      <c r="AL149" s="32">
        <v>300</v>
      </c>
      <c r="AM149" s="33">
        <v>275.9277297721917</v>
      </c>
      <c r="AN149" s="32">
        <f t="shared" si="114"/>
        <v>5</v>
      </c>
      <c r="AO149" s="29">
        <f t="shared" si="115"/>
        <v>0.15</v>
      </c>
      <c r="AP149" s="34">
        <v>95</v>
      </c>
      <c r="AQ149" s="34">
        <v>99.166666666666657</v>
      </c>
      <c r="AR149" s="32">
        <f t="shared" si="116"/>
        <v>5</v>
      </c>
      <c r="AS149" s="29">
        <f t="shared" si="117"/>
        <v>0.1</v>
      </c>
      <c r="AT149" s="35">
        <v>0.92</v>
      </c>
      <c r="AU149" s="35">
        <v>0.93513513513513513</v>
      </c>
      <c r="AV149" s="32">
        <f t="shared" si="118"/>
        <v>5</v>
      </c>
      <c r="AW149" s="29">
        <f t="shared" si="119"/>
        <v>0.1</v>
      </c>
      <c r="AX149" s="34">
        <v>90</v>
      </c>
      <c r="AY149" s="34">
        <v>100</v>
      </c>
      <c r="AZ149" s="32">
        <f t="shared" si="120"/>
        <v>5</v>
      </c>
      <c r="BA149" s="29">
        <f t="shared" si="121"/>
        <v>0.08</v>
      </c>
      <c r="BB149" s="28">
        <v>0.85</v>
      </c>
      <c r="BC149" s="28">
        <v>0.88888888888888884</v>
      </c>
      <c r="BD149" s="36" t="s">
        <v>72</v>
      </c>
      <c r="BE149" s="32">
        <f t="shared" si="122"/>
        <v>5</v>
      </c>
      <c r="BF149" s="29">
        <f t="shared" si="123"/>
        <v>0.06</v>
      </c>
      <c r="BG149" s="28">
        <v>0.4</v>
      </c>
      <c r="BH149" s="28">
        <v>0.83783783783783783</v>
      </c>
      <c r="BI149" s="32">
        <f t="shared" si="124"/>
        <v>5</v>
      </c>
      <c r="BJ149" s="29">
        <f t="shared" si="125"/>
        <v>0.06</v>
      </c>
      <c r="BK149" s="37">
        <v>0.95</v>
      </c>
      <c r="BL149" s="38">
        <v>0.99373321396598036</v>
      </c>
      <c r="BM149" s="32">
        <f t="shared" si="126"/>
        <v>5</v>
      </c>
      <c r="BN149" s="29">
        <f t="shared" si="127"/>
        <v>0.05</v>
      </c>
      <c r="BO149" s="39">
        <f>VLOOKUP(B149,[1]Sheet1!$B$2:$D$214,3,0)</f>
        <v>2</v>
      </c>
      <c r="BP149" s="32">
        <f t="shared" si="128"/>
        <v>5</v>
      </c>
      <c r="BQ149" s="29">
        <f t="shared" si="129"/>
        <v>0.05</v>
      </c>
      <c r="BR149" s="29">
        <f t="shared" si="130"/>
        <v>0.36</v>
      </c>
      <c r="BS149" s="29">
        <f t="shared" si="131"/>
        <v>0.4</v>
      </c>
      <c r="BT149" s="29">
        <f t="shared" si="132"/>
        <v>0.1</v>
      </c>
      <c r="BU149" s="40">
        <f t="shared" si="133"/>
        <v>0.86</v>
      </c>
      <c r="BV149" s="41" t="str">
        <f t="shared" si="134"/>
        <v>TERIMA</v>
      </c>
      <c r="BW149" s="42">
        <f t="shared" si="135"/>
        <v>670000</v>
      </c>
      <c r="BX149" s="43">
        <f t="shared" si="136"/>
        <v>268000</v>
      </c>
      <c r="BY149" s="44"/>
      <c r="BZ149" s="44"/>
      <c r="CA149" s="44"/>
      <c r="CB149" s="43">
        <f t="shared" si="137"/>
        <v>241200</v>
      </c>
      <c r="CC149" s="43">
        <f t="shared" si="138"/>
        <v>268000</v>
      </c>
      <c r="CD149" s="43">
        <f t="shared" si="139"/>
        <v>67000</v>
      </c>
      <c r="CE149" s="36">
        <f t="shared" si="140"/>
        <v>0</v>
      </c>
      <c r="CF149" s="24">
        <f t="shared" si="141"/>
        <v>0</v>
      </c>
      <c r="CG149" s="24">
        <f t="shared" si="142"/>
        <v>0</v>
      </c>
      <c r="CH149" s="24">
        <f t="shared" si="143"/>
        <v>0</v>
      </c>
      <c r="CI149" s="24">
        <f t="shared" si="144"/>
        <v>0</v>
      </c>
      <c r="CJ149" s="24">
        <f t="shared" si="145"/>
        <v>0</v>
      </c>
      <c r="CK149" s="24">
        <f t="shared" si="146"/>
        <v>0</v>
      </c>
      <c r="CL149" s="24">
        <f t="shared" si="147"/>
        <v>0</v>
      </c>
      <c r="CM149" s="24">
        <f t="shared" si="148"/>
        <v>1</v>
      </c>
      <c r="CN149" s="45">
        <f t="shared" si="149"/>
        <v>576200</v>
      </c>
      <c r="CO149" s="47"/>
    </row>
    <row r="150" spans="1:93" s="48" customFormat="1">
      <c r="A150" s="22">
        <v>140</v>
      </c>
      <c r="B150" s="53" t="s">
        <v>238</v>
      </c>
      <c r="C150" s="24">
        <v>156229</v>
      </c>
      <c r="D150" s="25">
        <v>44533</v>
      </c>
      <c r="E150" s="25">
        <v>44836</v>
      </c>
      <c r="F150" s="26">
        <v>30.4</v>
      </c>
      <c r="G150" s="24" t="s">
        <v>68</v>
      </c>
      <c r="H150" s="24" t="s">
        <v>59</v>
      </c>
      <c r="I150" s="24" t="s">
        <v>80</v>
      </c>
      <c r="J150" s="24" t="s">
        <v>70</v>
      </c>
      <c r="K150" s="27" t="s">
        <v>71</v>
      </c>
      <c r="L150" s="24"/>
      <c r="M150" s="24"/>
      <c r="N150" s="22">
        <v>22</v>
      </c>
      <c r="O150" s="22">
        <v>19</v>
      </c>
      <c r="P150" s="22">
        <v>0</v>
      </c>
      <c r="Q150" s="22">
        <v>0</v>
      </c>
      <c r="R150" s="22">
        <v>0</v>
      </c>
      <c r="S150" s="22">
        <v>0</v>
      </c>
      <c r="T150" s="22">
        <v>0</v>
      </c>
      <c r="U150" s="22">
        <f t="shared" si="100"/>
        <v>0</v>
      </c>
      <c r="V150" s="22">
        <f t="shared" si="101"/>
        <v>19</v>
      </c>
      <c r="W150" s="22">
        <f t="shared" si="102"/>
        <v>19</v>
      </c>
      <c r="X150" s="22">
        <v>7.75</v>
      </c>
      <c r="Y150" s="22">
        <v>0</v>
      </c>
      <c r="Z150" s="28">
        <f t="shared" si="103"/>
        <v>1</v>
      </c>
      <c r="AA150" s="22">
        <f t="shared" si="104"/>
        <v>5</v>
      </c>
      <c r="AB150" s="29">
        <f t="shared" si="105"/>
        <v>0.1</v>
      </c>
      <c r="AC150" s="22">
        <f t="shared" si="106"/>
        <v>0</v>
      </c>
      <c r="AD150" s="28">
        <f t="shared" si="107"/>
        <v>1</v>
      </c>
      <c r="AE150" s="22">
        <f t="shared" si="108"/>
        <v>5</v>
      </c>
      <c r="AF150" s="29">
        <f t="shared" si="109"/>
        <v>0.15</v>
      </c>
      <c r="AG150" s="22">
        <f t="shared" si="110"/>
        <v>8835</v>
      </c>
      <c r="AH150" s="30">
        <v>9071.0166666666664</v>
      </c>
      <c r="AI150" s="31">
        <f t="shared" si="111"/>
        <v>1.0267138275797019</v>
      </c>
      <c r="AJ150" s="22">
        <f t="shared" si="112"/>
        <v>4</v>
      </c>
      <c r="AK150" s="29">
        <f t="shared" si="113"/>
        <v>0.08</v>
      </c>
      <c r="AL150" s="32">
        <v>300</v>
      </c>
      <c r="AM150" s="33">
        <v>289.80906921241052</v>
      </c>
      <c r="AN150" s="32">
        <f t="shared" si="114"/>
        <v>5</v>
      </c>
      <c r="AO150" s="29">
        <f t="shared" si="115"/>
        <v>0.15</v>
      </c>
      <c r="AP150" s="34">
        <v>95</v>
      </c>
      <c r="AQ150" s="34">
        <v>97.5</v>
      </c>
      <c r="AR150" s="32">
        <f t="shared" si="116"/>
        <v>5</v>
      </c>
      <c r="AS150" s="29">
        <f t="shared" si="117"/>
        <v>0.1</v>
      </c>
      <c r="AT150" s="35">
        <v>0.92</v>
      </c>
      <c r="AU150" s="35">
        <v>0.8640000000000001</v>
      </c>
      <c r="AV150" s="32">
        <f t="shared" si="118"/>
        <v>1</v>
      </c>
      <c r="AW150" s="29">
        <f t="shared" si="119"/>
        <v>0.02</v>
      </c>
      <c r="AX150" s="34">
        <v>90</v>
      </c>
      <c r="AY150" s="34">
        <v>100</v>
      </c>
      <c r="AZ150" s="32">
        <f t="shared" si="120"/>
        <v>5</v>
      </c>
      <c r="BA150" s="29">
        <f t="shared" si="121"/>
        <v>0.08</v>
      </c>
      <c r="BB150" s="28">
        <v>0.85</v>
      </c>
      <c r="BC150" s="28">
        <v>0.80952380952380953</v>
      </c>
      <c r="BD150" s="36" t="s">
        <v>72</v>
      </c>
      <c r="BE150" s="32">
        <f t="shared" si="122"/>
        <v>1</v>
      </c>
      <c r="BF150" s="29">
        <f t="shared" si="123"/>
        <v>1.2E-2</v>
      </c>
      <c r="BG150" s="28">
        <v>0.4</v>
      </c>
      <c r="BH150" s="28">
        <v>0.48</v>
      </c>
      <c r="BI150" s="32">
        <f t="shared" si="124"/>
        <v>5</v>
      </c>
      <c r="BJ150" s="29">
        <f t="shared" si="125"/>
        <v>0.06</v>
      </c>
      <c r="BK150" s="37">
        <v>0.95</v>
      </c>
      <c r="BL150" s="38">
        <v>0.98244147157190631</v>
      </c>
      <c r="BM150" s="32">
        <f t="shared" si="126"/>
        <v>5</v>
      </c>
      <c r="BN150" s="29">
        <f t="shared" si="127"/>
        <v>0.05</v>
      </c>
      <c r="BO150" s="39">
        <f>VLOOKUP(B150,[1]Sheet1!$B$2:$D$214,3,0)</f>
        <v>2</v>
      </c>
      <c r="BP150" s="32">
        <f t="shared" si="128"/>
        <v>5</v>
      </c>
      <c r="BQ150" s="29">
        <f t="shared" si="129"/>
        <v>0.05</v>
      </c>
      <c r="BR150" s="29">
        <f t="shared" si="130"/>
        <v>0.48</v>
      </c>
      <c r="BS150" s="29">
        <f t="shared" si="131"/>
        <v>0.27200000000000002</v>
      </c>
      <c r="BT150" s="29">
        <f t="shared" si="132"/>
        <v>0.1</v>
      </c>
      <c r="BU150" s="40">
        <f t="shared" si="133"/>
        <v>0.85199999999999998</v>
      </c>
      <c r="BV150" s="41" t="str">
        <f t="shared" si="134"/>
        <v>TERIMA</v>
      </c>
      <c r="BW150" s="42">
        <f t="shared" si="135"/>
        <v>670000</v>
      </c>
      <c r="BX150" s="43">
        <f t="shared" si="136"/>
        <v>182240</v>
      </c>
      <c r="BY150" s="44"/>
      <c r="BZ150" s="44"/>
      <c r="CA150" s="44"/>
      <c r="CB150" s="43">
        <f t="shared" si="137"/>
        <v>321600</v>
      </c>
      <c r="CC150" s="43">
        <f t="shared" si="138"/>
        <v>182240</v>
      </c>
      <c r="CD150" s="43">
        <f t="shared" si="139"/>
        <v>67000</v>
      </c>
      <c r="CE150" s="36">
        <f t="shared" si="140"/>
        <v>0</v>
      </c>
      <c r="CF150" s="24">
        <f t="shared" si="141"/>
        <v>0</v>
      </c>
      <c r="CG150" s="24">
        <f t="shared" si="142"/>
        <v>0</v>
      </c>
      <c r="CH150" s="24">
        <f t="shared" si="143"/>
        <v>0</v>
      </c>
      <c r="CI150" s="24">
        <f t="shared" si="144"/>
        <v>0</v>
      </c>
      <c r="CJ150" s="24">
        <f t="shared" si="145"/>
        <v>0</v>
      </c>
      <c r="CK150" s="24">
        <f t="shared" si="146"/>
        <v>0</v>
      </c>
      <c r="CL150" s="24">
        <f t="shared" si="147"/>
        <v>0</v>
      </c>
      <c r="CM150" s="24">
        <f t="shared" si="148"/>
        <v>1</v>
      </c>
      <c r="CN150" s="45">
        <f t="shared" si="149"/>
        <v>570840</v>
      </c>
      <c r="CO150" s="47"/>
    </row>
    <row r="151" spans="1:93" s="48" customFormat="1">
      <c r="A151" s="22">
        <v>141</v>
      </c>
      <c r="B151" s="61" t="s">
        <v>239</v>
      </c>
      <c r="C151" s="24">
        <v>86711</v>
      </c>
      <c r="D151" s="25">
        <v>44588</v>
      </c>
      <c r="E151" s="25">
        <v>44891</v>
      </c>
      <c r="F151" s="26">
        <v>59</v>
      </c>
      <c r="G151" s="24" t="s">
        <v>68</v>
      </c>
      <c r="H151" s="24" t="s">
        <v>58</v>
      </c>
      <c r="I151" s="24" t="s">
        <v>80</v>
      </c>
      <c r="J151" s="24" t="s">
        <v>70</v>
      </c>
      <c r="K151" s="27" t="s">
        <v>71</v>
      </c>
      <c r="L151" s="24"/>
      <c r="M151" s="24"/>
      <c r="N151" s="22">
        <v>22</v>
      </c>
      <c r="O151" s="22">
        <v>21</v>
      </c>
      <c r="P151" s="22">
        <v>0</v>
      </c>
      <c r="Q151" s="22">
        <v>0</v>
      </c>
      <c r="R151" s="22">
        <v>0</v>
      </c>
      <c r="S151" s="22">
        <v>1</v>
      </c>
      <c r="T151" s="22">
        <v>0</v>
      </c>
      <c r="U151" s="22">
        <f t="shared" si="100"/>
        <v>0</v>
      </c>
      <c r="V151" s="22">
        <f t="shared" si="101"/>
        <v>21</v>
      </c>
      <c r="W151" s="22">
        <f t="shared" si="102"/>
        <v>20</v>
      </c>
      <c r="X151" s="22">
        <v>7.75</v>
      </c>
      <c r="Y151" s="22">
        <v>0</v>
      </c>
      <c r="Z151" s="28">
        <f t="shared" si="103"/>
        <v>1</v>
      </c>
      <c r="AA151" s="22">
        <f t="shared" si="104"/>
        <v>5</v>
      </c>
      <c r="AB151" s="29">
        <f t="shared" si="105"/>
        <v>0.1</v>
      </c>
      <c r="AC151" s="22">
        <f t="shared" si="106"/>
        <v>0</v>
      </c>
      <c r="AD151" s="28">
        <f t="shared" si="107"/>
        <v>1</v>
      </c>
      <c r="AE151" s="22">
        <f t="shared" si="108"/>
        <v>5</v>
      </c>
      <c r="AF151" s="29">
        <f t="shared" si="109"/>
        <v>0.15</v>
      </c>
      <c r="AG151" s="22">
        <f t="shared" si="110"/>
        <v>9300</v>
      </c>
      <c r="AH151" s="30">
        <v>9554.2666666666664</v>
      </c>
      <c r="AI151" s="31">
        <f t="shared" si="111"/>
        <v>1.0273405017921147</v>
      </c>
      <c r="AJ151" s="22">
        <f t="shared" si="112"/>
        <v>4</v>
      </c>
      <c r="AK151" s="29">
        <f t="shared" si="113"/>
        <v>0.08</v>
      </c>
      <c r="AL151" s="32">
        <v>300</v>
      </c>
      <c r="AM151" s="33">
        <v>317.90982776089157</v>
      </c>
      <c r="AN151" s="32">
        <f t="shared" si="114"/>
        <v>1</v>
      </c>
      <c r="AO151" s="29">
        <f t="shared" si="115"/>
        <v>0.03</v>
      </c>
      <c r="AP151" s="34">
        <v>95</v>
      </c>
      <c r="AQ151" s="34">
        <v>100</v>
      </c>
      <c r="AR151" s="32">
        <f t="shared" si="116"/>
        <v>5</v>
      </c>
      <c r="AS151" s="29">
        <f t="shared" si="117"/>
        <v>0.1</v>
      </c>
      <c r="AT151" s="35">
        <v>0.92</v>
      </c>
      <c r="AU151" s="35">
        <v>0.95</v>
      </c>
      <c r="AV151" s="32">
        <f t="shared" si="118"/>
        <v>5</v>
      </c>
      <c r="AW151" s="29">
        <f t="shared" si="119"/>
        <v>0.1</v>
      </c>
      <c r="AX151" s="34">
        <v>90</v>
      </c>
      <c r="AY151" s="34">
        <v>100</v>
      </c>
      <c r="AZ151" s="32">
        <f t="shared" si="120"/>
        <v>5</v>
      </c>
      <c r="BA151" s="29">
        <f t="shared" si="121"/>
        <v>0.08</v>
      </c>
      <c r="BB151" s="28">
        <v>0.85</v>
      </c>
      <c r="BC151" s="28">
        <v>0.89473684210526316</v>
      </c>
      <c r="BD151" s="36" t="s">
        <v>72</v>
      </c>
      <c r="BE151" s="32">
        <f t="shared" si="122"/>
        <v>5</v>
      </c>
      <c r="BF151" s="29">
        <f t="shared" si="123"/>
        <v>0.06</v>
      </c>
      <c r="BG151" s="28">
        <v>0.4</v>
      </c>
      <c r="BH151" s="28">
        <v>0.75</v>
      </c>
      <c r="BI151" s="32">
        <f t="shared" si="124"/>
        <v>5</v>
      </c>
      <c r="BJ151" s="29">
        <f t="shared" si="125"/>
        <v>0.06</v>
      </c>
      <c r="BK151" s="37">
        <v>0.95</v>
      </c>
      <c r="BL151" s="38">
        <v>0.99043062200956933</v>
      </c>
      <c r="BM151" s="32">
        <f t="shared" si="126"/>
        <v>5</v>
      </c>
      <c r="BN151" s="29">
        <f t="shared" si="127"/>
        <v>0.05</v>
      </c>
      <c r="BO151" s="39">
        <f>VLOOKUP(B151,[1]Sheet1!$B$2:$D$214,3,0)</f>
        <v>2</v>
      </c>
      <c r="BP151" s="32">
        <f t="shared" si="128"/>
        <v>5</v>
      </c>
      <c r="BQ151" s="29">
        <f t="shared" si="129"/>
        <v>0.05</v>
      </c>
      <c r="BR151" s="29">
        <f t="shared" si="130"/>
        <v>0.36</v>
      </c>
      <c r="BS151" s="29">
        <f t="shared" si="131"/>
        <v>0.4</v>
      </c>
      <c r="BT151" s="29">
        <f t="shared" si="132"/>
        <v>0.1</v>
      </c>
      <c r="BU151" s="40">
        <f t="shared" si="133"/>
        <v>0.86</v>
      </c>
      <c r="BV151" s="41" t="str">
        <f t="shared" si="134"/>
        <v>TERIMA</v>
      </c>
      <c r="BW151" s="42">
        <f t="shared" si="135"/>
        <v>670000</v>
      </c>
      <c r="BX151" s="43">
        <f t="shared" si="136"/>
        <v>268000</v>
      </c>
      <c r="BY151" s="44"/>
      <c r="BZ151" s="44"/>
      <c r="CA151" s="44"/>
      <c r="CB151" s="43">
        <f t="shared" si="137"/>
        <v>241200</v>
      </c>
      <c r="CC151" s="43">
        <f t="shared" si="138"/>
        <v>268000</v>
      </c>
      <c r="CD151" s="43">
        <f t="shared" si="139"/>
        <v>67000</v>
      </c>
      <c r="CE151" s="36">
        <f t="shared" si="140"/>
        <v>0</v>
      </c>
      <c r="CF151" s="24">
        <f t="shared" si="141"/>
        <v>0</v>
      </c>
      <c r="CG151" s="24">
        <f t="shared" si="142"/>
        <v>0</v>
      </c>
      <c r="CH151" s="24">
        <f t="shared" si="143"/>
        <v>0</v>
      </c>
      <c r="CI151" s="24">
        <f t="shared" si="144"/>
        <v>0</v>
      </c>
      <c r="CJ151" s="24">
        <f t="shared" si="145"/>
        <v>0</v>
      </c>
      <c r="CK151" s="24">
        <f t="shared" si="146"/>
        <v>0</v>
      </c>
      <c r="CL151" s="24">
        <f t="shared" si="147"/>
        <v>1</v>
      </c>
      <c r="CM151" s="24">
        <f t="shared" si="148"/>
        <v>0</v>
      </c>
      <c r="CN151" s="45">
        <f t="shared" si="149"/>
        <v>576200</v>
      </c>
      <c r="CO151" s="47"/>
    </row>
    <row r="152" spans="1:93" s="48" customFormat="1">
      <c r="A152" s="22">
        <v>142</v>
      </c>
      <c r="B152" s="53" t="s">
        <v>240</v>
      </c>
      <c r="C152" s="24">
        <v>104711</v>
      </c>
      <c r="D152" s="25">
        <v>44319</v>
      </c>
      <c r="E152" s="25">
        <v>44622</v>
      </c>
      <c r="F152" s="26">
        <v>33.166666666666664</v>
      </c>
      <c r="G152" s="24" t="s">
        <v>68</v>
      </c>
      <c r="H152" s="24" t="s">
        <v>59</v>
      </c>
      <c r="I152" s="24" t="s">
        <v>69</v>
      </c>
      <c r="J152" s="24" t="s">
        <v>70</v>
      </c>
      <c r="K152" s="27" t="s">
        <v>71</v>
      </c>
      <c r="L152" s="24"/>
      <c r="M152" s="24"/>
      <c r="N152" s="22">
        <v>22</v>
      </c>
      <c r="O152" s="22">
        <v>19</v>
      </c>
      <c r="P152" s="22">
        <v>0</v>
      </c>
      <c r="Q152" s="22">
        <v>0</v>
      </c>
      <c r="R152" s="22">
        <v>0</v>
      </c>
      <c r="S152" s="22">
        <v>0</v>
      </c>
      <c r="T152" s="22">
        <v>0</v>
      </c>
      <c r="U152" s="22">
        <f t="shared" si="100"/>
        <v>0</v>
      </c>
      <c r="V152" s="22">
        <f t="shared" si="101"/>
        <v>19</v>
      </c>
      <c r="W152" s="22">
        <f t="shared" si="102"/>
        <v>19</v>
      </c>
      <c r="X152" s="22">
        <v>7.75</v>
      </c>
      <c r="Y152" s="22">
        <v>0</v>
      </c>
      <c r="Z152" s="28">
        <f t="shared" si="103"/>
        <v>1</v>
      </c>
      <c r="AA152" s="22">
        <f t="shared" si="104"/>
        <v>5</v>
      </c>
      <c r="AB152" s="29">
        <f t="shared" si="105"/>
        <v>0.1</v>
      </c>
      <c r="AC152" s="22">
        <f t="shared" si="106"/>
        <v>0</v>
      </c>
      <c r="AD152" s="28">
        <f t="shared" si="107"/>
        <v>1</v>
      </c>
      <c r="AE152" s="22">
        <f t="shared" si="108"/>
        <v>5</v>
      </c>
      <c r="AF152" s="29">
        <f t="shared" si="109"/>
        <v>0.15</v>
      </c>
      <c r="AG152" s="22">
        <f t="shared" si="110"/>
        <v>8835</v>
      </c>
      <c r="AH152" s="30">
        <v>9036.9500000000007</v>
      </c>
      <c r="AI152" s="31">
        <f t="shared" si="111"/>
        <v>1.0228579513299378</v>
      </c>
      <c r="AJ152" s="22">
        <f t="shared" si="112"/>
        <v>4</v>
      </c>
      <c r="AK152" s="29">
        <f t="shared" si="113"/>
        <v>0.08</v>
      </c>
      <c r="AL152" s="32">
        <v>300</v>
      </c>
      <c r="AM152" s="33">
        <v>304.73037037037039</v>
      </c>
      <c r="AN152" s="32">
        <f t="shared" si="114"/>
        <v>1</v>
      </c>
      <c r="AO152" s="29">
        <f t="shared" si="115"/>
        <v>0.03</v>
      </c>
      <c r="AP152" s="34">
        <v>95</v>
      </c>
      <c r="AQ152" s="34">
        <v>93.333333333333343</v>
      </c>
      <c r="AR152" s="32">
        <f t="shared" si="116"/>
        <v>1</v>
      </c>
      <c r="AS152" s="29">
        <f t="shared" si="117"/>
        <v>0.02</v>
      </c>
      <c r="AT152" s="35">
        <v>0.92</v>
      </c>
      <c r="AU152" s="35">
        <v>0.96923076923076912</v>
      </c>
      <c r="AV152" s="32">
        <f t="shared" si="118"/>
        <v>5</v>
      </c>
      <c r="AW152" s="29">
        <f t="shared" si="119"/>
        <v>0.1</v>
      </c>
      <c r="AX152" s="34">
        <v>90</v>
      </c>
      <c r="AY152" s="34">
        <v>100</v>
      </c>
      <c r="AZ152" s="32">
        <f t="shared" si="120"/>
        <v>5</v>
      </c>
      <c r="BA152" s="29">
        <f t="shared" si="121"/>
        <v>0.08</v>
      </c>
      <c r="BB152" s="28">
        <v>0.85</v>
      </c>
      <c r="BC152" s="28">
        <v>0.90476190476190477</v>
      </c>
      <c r="BD152" s="36" t="s">
        <v>72</v>
      </c>
      <c r="BE152" s="32">
        <f t="shared" si="122"/>
        <v>5</v>
      </c>
      <c r="BF152" s="29">
        <f t="shared" si="123"/>
        <v>0.06</v>
      </c>
      <c r="BG152" s="28">
        <v>0.4</v>
      </c>
      <c r="BH152" s="28">
        <v>0.80769230769230771</v>
      </c>
      <c r="BI152" s="32">
        <f t="shared" si="124"/>
        <v>5</v>
      </c>
      <c r="BJ152" s="29">
        <f t="shared" si="125"/>
        <v>0.06</v>
      </c>
      <c r="BK152" s="37">
        <v>0.95</v>
      </c>
      <c r="BL152" s="38">
        <v>0.98742138364779874</v>
      </c>
      <c r="BM152" s="32">
        <f t="shared" si="126"/>
        <v>5</v>
      </c>
      <c r="BN152" s="29">
        <f t="shared" si="127"/>
        <v>0.05</v>
      </c>
      <c r="BO152" s="39">
        <f>VLOOKUP(B152,[1]Sheet1!$B$2:$D$214,3,0)</f>
        <v>2</v>
      </c>
      <c r="BP152" s="32">
        <f t="shared" si="128"/>
        <v>5</v>
      </c>
      <c r="BQ152" s="29">
        <f t="shared" si="129"/>
        <v>0.05</v>
      </c>
      <c r="BR152" s="29">
        <f t="shared" si="130"/>
        <v>0.36</v>
      </c>
      <c r="BS152" s="29">
        <f t="shared" si="131"/>
        <v>0.32</v>
      </c>
      <c r="BT152" s="29">
        <f t="shared" si="132"/>
        <v>0.1</v>
      </c>
      <c r="BU152" s="40">
        <f t="shared" si="133"/>
        <v>0.77999999999999992</v>
      </c>
      <c r="BV152" s="41" t="str">
        <f t="shared" si="134"/>
        <v>TERIMA</v>
      </c>
      <c r="BW152" s="42">
        <f t="shared" si="135"/>
        <v>670000</v>
      </c>
      <c r="BX152" s="43">
        <f t="shared" si="136"/>
        <v>214400</v>
      </c>
      <c r="BY152" s="44" t="s">
        <v>87</v>
      </c>
      <c r="BZ152" s="44"/>
      <c r="CA152" s="44"/>
      <c r="CB152" s="43">
        <f t="shared" si="137"/>
        <v>241200</v>
      </c>
      <c r="CC152" s="43">
        <f t="shared" si="138"/>
        <v>182240</v>
      </c>
      <c r="CD152" s="43">
        <f t="shared" si="139"/>
        <v>67000</v>
      </c>
      <c r="CE152" s="36">
        <f t="shared" si="140"/>
        <v>0</v>
      </c>
      <c r="CF152" s="24">
        <f t="shared" si="141"/>
        <v>0</v>
      </c>
      <c r="CG152" s="24">
        <f t="shared" si="142"/>
        <v>0</v>
      </c>
      <c r="CH152" s="24">
        <f t="shared" si="143"/>
        <v>0</v>
      </c>
      <c r="CI152" s="24">
        <f t="shared" si="144"/>
        <v>0</v>
      </c>
      <c r="CJ152" s="24">
        <f t="shared" si="145"/>
        <v>0</v>
      </c>
      <c r="CK152" s="24">
        <f t="shared" si="146"/>
        <v>0</v>
      </c>
      <c r="CL152" s="24">
        <f t="shared" si="147"/>
        <v>0</v>
      </c>
      <c r="CM152" s="24">
        <f t="shared" si="148"/>
        <v>1</v>
      </c>
      <c r="CN152" s="45">
        <f t="shared" si="149"/>
        <v>490440</v>
      </c>
      <c r="CO152" s="47"/>
    </row>
    <row r="153" spans="1:93" s="48" customFormat="1">
      <c r="A153" s="22">
        <v>143</v>
      </c>
      <c r="B153" s="60" t="s">
        <v>241</v>
      </c>
      <c r="C153" s="24">
        <v>106436</v>
      </c>
      <c r="D153" s="25">
        <v>44497</v>
      </c>
      <c r="E153" s="25">
        <v>44861</v>
      </c>
      <c r="F153" s="26">
        <v>42.6</v>
      </c>
      <c r="G153" s="24" t="s">
        <v>68</v>
      </c>
      <c r="H153" s="24" t="s">
        <v>59</v>
      </c>
      <c r="I153" s="24" t="s">
        <v>84</v>
      </c>
      <c r="J153" s="24" t="s">
        <v>70</v>
      </c>
      <c r="K153" s="27" t="s">
        <v>71</v>
      </c>
      <c r="L153" s="24"/>
      <c r="M153" s="24"/>
      <c r="N153" s="22">
        <v>22</v>
      </c>
      <c r="O153" s="22">
        <v>20</v>
      </c>
      <c r="P153" s="22">
        <v>0</v>
      </c>
      <c r="Q153" s="22">
        <v>0</v>
      </c>
      <c r="R153" s="22">
        <v>0</v>
      </c>
      <c r="S153" s="22">
        <v>0</v>
      </c>
      <c r="T153" s="22">
        <v>0</v>
      </c>
      <c r="U153" s="22">
        <f t="shared" si="100"/>
        <v>0</v>
      </c>
      <c r="V153" s="22">
        <f t="shared" si="101"/>
        <v>20</v>
      </c>
      <c r="W153" s="22">
        <f t="shared" si="102"/>
        <v>20</v>
      </c>
      <c r="X153" s="22">
        <v>7.75</v>
      </c>
      <c r="Y153" s="22">
        <v>0</v>
      </c>
      <c r="Z153" s="28">
        <f t="shared" si="103"/>
        <v>1</v>
      </c>
      <c r="AA153" s="22">
        <f t="shared" si="104"/>
        <v>5</v>
      </c>
      <c r="AB153" s="29">
        <f t="shared" si="105"/>
        <v>0.1</v>
      </c>
      <c r="AC153" s="22">
        <f t="shared" si="106"/>
        <v>0</v>
      </c>
      <c r="AD153" s="28">
        <f t="shared" si="107"/>
        <v>1</v>
      </c>
      <c r="AE153" s="22">
        <f t="shared" si="108"/>
        <v>5</v>
      </c>
      <c r="AF153" s="29">
        <f t="shared" si="109"/>
        <v>0.15</v>
      </c>
      <c r="AG153" s="22">
        <f t="shared" si="110"/>
        <v>9300</v>
      </c>
      <c r="AH153" s="30">
        <v>9990.1666666666661</v>
      </c>
      <c r="AI153" s="31">
        <f t="shared" si="111"/>
        <v>1.0742114695340501</v>
      </c>
      <c r="AJ153" s="22">
        <f t="shared" si="112"/>
        <v>5</v>
      </c>
      <c r="AK153" s="29">
        <f t="shared" si="113"/>
        <v>0.1</v>
      </c>
      <c r="AL153" s="32">
        <v>300</v>
      </c>
      <c r="AM153" s="33">
        <v>297.6341030195382</v>
      </c>
      <c r="AN153" s="32">
        <f t="shared" si="114"/>
        <v>5</v>
      </c>
      <c r="AO153" s="29">
        <f t="shared" si="115"/>
        <v>0.15</v>
      </c>
      <c r="AP153" s="34">
        <v>95</v>
      </c>
      <c r="AQ153" s="34">
        <v>99.166666666666657</v>
      </c>
      <c r="AR153" s="32">
        <f t="shared" si="116"/>
        <v>5</v>
      </c>
      <c r="AS153" s="29">
        <f t="shared" si="117"/>
        <v>0.1</v>
      </c>
      <c r="AT153" s="35">
        <v>0.92</v>
      </c>
      <c r="AU153" s="35">
        <v>0.96666666666666656</v>
      </c>
      <c r="AV153" s="32">
        <f t="shared" si="118"/>
        <v>5</v>
      </c>
      <c r="AW153" s="29">
        <f t="shared" si="119"/>
        <v>0.1</v>
      </c>
      <c r="AX153" s="34">
        <v>90</v>
      </c>
      <c r="AY153" s="34">
        <v>100</v>
      </c>
      <c r="AZ153" s="32">
        <f t="shared" si="120"/>
        <v>5</v>
      </c>
      <c r="BA153" s="29">
        <f t="shared" si="121"/>
        <v>0.08</v>
      </c>
      <c r="BB153" s="28">
        <v>0.85</v>
      </c>
      <c r="BC153" s="28">
        <v>0.96153846153846156</v>
      </c>
      <c r="BD153" s="36" t="s">
        <v>72</v>
      </c>
      <c r="BE153" s="32">
        <f t="shared" si="122"/>
        <v>5</v>
      </c>
      <c r="BF153" s="29">
        <f t="shared" si="123"/>
        <v>0.06</v>
      </c>
      <c r="BG153" s="28">
        <v>0.4</v>
      </c>
      <c r="BH153" s="28">
        <v>0.73333333333333328</v>
      </c>
      <c r="BI153" s="32">
        <f t="shared" si="124"/>
        <v>5</v>
      </c>
      <c r="BJ153" s="29">
        <f t="shared" si="125"/>
        <v>0.06</v>
      </c>
      <c r="BK153" s="37">
        <v>0.95</v>
      </c>
      <c r="BL153" s="38">
        <v>0.99380165289256195</v>
      </c>
      <c r="BM153" s="32">
        <f t="shared" si="126"/>
        <v>5</v>
      </c>
      <c r="BN153" s="29">
        <f t="shared" si="127"/>
        <v>0.05</v>
      </c>
      <c r="BO153" s="39">
        <f>VLOOKUP(B153,[1]Sheet1!$B$2:$D$214,3,0)</f>
        <v>2</v>
      </c>
      <c r="BP153" s="32">
        <f t="shared" si="128"/>
        <v>5</v>
      </c>
      <c r="BQ153" s="29">
        <f t="shared" si="129"/>
        <v>0.05</v>
      </c>
      <c r="BR153" s="29">
        <f t="shared" si="130"/>
        <v>0.5</v>
      </c>
      <c r="BS153" s="29">
        <f t="shared" si="131"/>
        <v>0.4</v>
      </c>
      <c r="BT153" s="29">
        <f t="shared" si="132"/>
        <v>0.1</v>
      </c>
      <c r="BU153" s="40">
        <f t="shared" si="133"/>
        <v>1</v>
      </c>
      <c r="BV153" s="41" t="str">
        <f t="shared" si="134"/>
        <v>TERIMA</v>
      </c>
      <c r="BW153" s="42">
        <f t="shared" si="135"/>
        <v>670000</v>
      </c>
      <c r="BX153" s="43">
        <f t="shared" si="136"/>
        <v>268000</v>
      </c>
      <c r="BY153" s="44"/>
      <c r="BZ153" s="44"/>
      <c r="CA153" s="44"/>
      <c r="CB153" s="43">
        <f t="shared" si="137"/>
        <v>335000</v>
      </c>
      <c r="CC153" s="43">
        <f t="shared" si="138"/>
        <v>268000</v>
      </c>
      <c r="CD153" s="43">
        <f t="shared" si="139"/>
        <v>67000</v>
      </c>
      <c r="CE153" s="36">
        <f t="shared" si="140"/>
        <v>200000</v>
      </c>
      <c r="CF153" s="24">
        <f t="shared" si="141"/>
        <v>0</v>
      </c>
      <c r="CG153" s="24">
        <f t="shared" si="142"/>
        <v>0</v>
      </c>
      <c r="CH153" s="24">
        <f t="shared" si="143"/>
        <v>0</v>
      </c>
      <c r="CI153" s="24">
        <f t="shared" si="144"/>
        <v>0</v>
      </c>
      <c r="CJ153" s="24">
        <f t="shared" si="145"/>
        <v>0</v>
      </c>
      <c r="CK153" s="24">
        <f t="shared" si="146"/>
        <v>0</v>
      </c>
      <c r="CL153" s="24">
        <f t="shared" si="147"/>
        <v>0</v>
      </c>
      <c r="CM153" s="24">
        <f t="shared" si="148"/>
        <v>1</v>
      </c>
      <c r="CN153" s="45">
        <f t="shared" si="149"/>
        <v>870000</v>
      </c>
      <c r="CO153" s="47"/>
    </row>
    <row r="154" spans="1:93" s="48" customFormat="1">
      <c r="A154" s="22">
        <v>144</v>
      </c>
      <c r="B154" s="61" t="s">
        <v>242</v>
      </c>
      <c r="C154" s="24">
        <v>81001</v>
      </c>
      <c r="D154" s="25">
        <v>44527</v>
      </c>
      <c r="E154" s="25">
        <v>44830</v>
      </c>
      <c r="F154" s="26">
        <v>63.9</v>
      </c>
      <c r="G154" s="24" t="s">
        <v>68</v>
      </c>
      <c r="H154" s="24" t="s">
        <v>59</v>
      </c>
      <c r="I154" s="24" t="s">
        <v>86</v>
      </c>
      <c r="J154" s="24" t="s">
        <v>78</v>
      </c>
      <c r="K154" s="27" t="s">
        <v>71</v>
      </c>
      <c r="L154" s="24"/>
      <c r="M154" s="24"/>
      <c r="N154" s="22">
        <v>22</v>
      </c>
      <c r="O154" s="22">
        <v>21</v>
      </c>
      <c r="P154" s="22">
        <v>2</v>
      </c>
      <c r="Q154" s="22">
        <v>0</v>
      </c>
      <c r="R154" s="22">
        <v>0</v>
      </c>
      <c r="S154" s="22">
        <v>1</v>
      </c>
      <c r="T154" s="22">
        <v>0</v>
      </c>
      <c r="U154" s="22">
        <f t="shared" si="100"/>
        <v>2</v>
      </c>
      <c r="V154" s="22">
        <f t="shared" si="101"/>
        <v>19</v>
      </c>
      <c r="W154" s="22">
        <f t="shared" si="102"/>
        <v>20</v>
      </c>
      <c r="X154" s="22">
        <v>7.75</v>
      </c>
      <c r="Y154" s="22">
        <v>0</v>
      </c>
      <c r="Z154" s="28">
        <f t="shared" si="103"/>
        <v>1</v>
      </c>
      <c r="AA154" s="22">
        <f t="shared" si="104"/>
        <v>5</v>
      </c>
      <c r="AB154" s="29">
        <f t="shared" si="105"/>
        <v>0.1</v>
      </c>
      <c r="AC154" s="22">
        <f t="shared" si="106"/>
        <v>2</v>
      </c>
      <c r="AD154" s="28">
        <f t="shared" si="107"/>
        <v>0.89473684210526316</v>
      </c>
      <c r="AE154" s="22">
        <f t="shared" si="108"/>
        <v>0</v>
      </c>
      <c r="AF154" s="29">
        <f t="shared" si="109"/>
        <v>0</v>
      </c>
      <c r="AG154" s="22">
        <f t="shared" si="110"/>
        <v>9300</v>
      </c>
      <c r="AH154" s="30">
        <v>9178.4833333333336</v>
      </c>
      <c r="AI154" s="31">
        <f t="shared" si="111"/>
        <v>0.98693369175627244</v>
      </c>
      <c r="AJ154" s="22">
        <f t="shared" si="112"/>
        <v>2</v>
      </c>
      <c r="AK154" s="29">
        <f t="shared" si="113"/>
        <v>0.04</v>
      </c>
      <c r="AL154" s="32">
        <v>300</v>
      </c>
      <c r="AM154" s="33">
        <v>294.68330464716007</v>
      </c>
      <c r="AN154" s="32">
        <f t="shared" si="114"/>
        <v>5</v>
      </c>
      <c r="AO154" s="29">
        <f t="shared" si="115"/>
        <v>0.15</v>
      </c>
      <c r="AP154" s="34">
        <v>95</v>
      </c>
      <c r="AQ154" s="34">
        <v>98.055555555555543</v>
      </c>
      <c r="AR154" s="32">
        <f t="shared" si="116"/>
        <v>5</v>
      </c>
      <c r="AS154" s="29">
        <f t="shared" si="117"/>
        <v>0.1</v>
      </c>
      <c r="AT154" s="35">
        <v>0.92</v>
      </c>
      <c r="AU154" s="35">
        <v>0.94705882352941173</v>
      </c>
      <c r="AV154" s="32">
        <f t="shared" si="118"/>
        <v>5</v>
      </c>
      <c r="AW154" s="29">
        <f t="shared" si="119"/>
        <v>0.1</v>
      </c>
      <c r="AX154" s="34">
        <v>90</v>
      </c>
      <c r="AY154" s="34">
        <v>100</v>
      </c>
      <c r="AZ154" s="32">
        <f t="shared" si="120"/>
        <v>5</v>
      </c>
      <c r="BA154" s="29">
        <f t="shared" si="121"/>
        <v>0.08</v>
      </c>
      <c r="BB154" s="28">
        <v>0.85</v>
      </c>
      <c r="BC154" s="28">
        <v>0.921875</v>
      </c>
      <c r="BD154" s="36" t="s">
        <v>72</v>
      </c>
      <c r="BE154" s="32">
        <f t="shared" si="122"/>
        <v>5</v>
      </c>
      <c r="BF154" s="29">
        <f t="shared" si="123"/>
        <v>0.06</v>
      </c>
      <c r="BG154" s="28">
        <v>0.4</v>
      </c>
      <c r="BH154" s="28">
        <v>0.6029411764705882</v>
      </c>
      <c r="BI154" s="32">
        <f t="shared" si="124"/>
        <v>5</v>
      </c>
      <c r="BJ154" s="29">
        <f t="shared" si="125"/>
        <v>0.06</v>
      </c>
      <c r="BK154" s="37">
        <v>0.95</v>
      </c>
      <c r="BL154" s="38">
        <v>0.99163568773234201</v>
      </c>
      <c r="BM154" s="32">
        <f t="shared" si="126"/>
        <v>5</v>
      </c>
      <c r="BN154" s="29">
        <f t="shared" si="127"/>
        <v>0.05</v>
      </c>
      <c r="BO154" s="39">
        <f>VLOOKUP(B154,[1]Sheet1!$B$2:$D$214,3,0)</f>
        <v>2</v>
      </c>
      <c r="BP154" s="32">
        <f t="shared" si="128"/>
        <v>5</v>
      </c>
      <c r="BQ154" s="29">
        <f t="shared" si="129"/>
        <v>0.05</v>
      </c>
      <c r="BR154" s="29">
        <f t="shared" si="130"/>
        <v>0.29000000000000004</v>
      </c>
      <c r="BS154" s="29">
        <f t="shared" si="131"/>
        <v>0.4</v>
      </c>
      <c r="BT154" s="29">
        <f t="shared" si="132"/>
        <v>0.1</v>
      </c>
      <c r="BU154" s="40">
        <f t="shared" si="133"/>
        <v>0.79</v>
      </c>
      <c r="BV154" s="41" t="str">
        <f t="shared" si="134"/>
        <v>TERIMA</v>
      </c>
      <c r="BW154" s="42">
        <f t="shared" si="135"/>
        <v>670000</v>
      </c>
      <c r="BX154" s="43">
        <f t="shared" si="136"/>
        <v>268000</v>
      </c>
      <c r="BY154" s="44"/>
      <c r="BZ154" s="44"/>
      <c r="CA154" s="44"/>
      <c r="CB154" s="43">
        <f t="shared" si="137"/>
        <v>194300.00000000003</v>
      </c>
      <c r="CC154" s="43">
        <f t="shared" si="138"/>
        <v>268000</v>
      </c>
      <c r="CD154" s="43">
        <f t="shared" si="139"/>
        <v>67000</v>
      </c>
      <c r="CE154" s="36">
        <f t="shared" si="140"/>
        <v>0</v>
      </c>
      <c r="CF154" s="24">
        <f t="shared" si="141"/>
        <v>0</v>
      </c>
      <c r="CG154" s="24">
        <f t="shared" si="142"/>
        <v>0</v>
      </c>
      <c r="CH154" s="24">
        <f t="shared" si="143"/>
        <v>0</v>
      </c>
      <c r="CI154" s="24">
        <f t="shared" si="144"/>
        <v>0</v>
      </c>
      <c r="CJ154" s="24">
        <f t="shared" si="145"/>
        <v>0</v>
      </c>
      <c r="CK154" s="24">
        <f t="shared" si="146"/>
        <v>0</v>
      </c>
      <c r="CL154" s="24">
        <f t="shared" si="147"/>
        <v>0</v>
      </c>
      <c r="CM154" s="24">
        <f t="shared" si="148"/>
        <v>1</v>
      </c>
      <c r="CN154" s="45">
        <f t="shared" si="149"/>
        <v>529300</v>
      </c>
      <c r="CO154" s="47"/>
    </row>
    <row r="155" spans="1:93" s="48" customFormat="1">
      <c r="A155" s="22">
        <v>145</v>
      </c>
      <c r="B155" s="53" t="s">
        <v>243</v>
      </c>
      <c r="C155" s="24">
        <v>84656</v>
      </c>
      <c r="D155" s="25">
        <v>44504</v>
      </c>
      <c r="E155" s="25">
        <v>44807</v>
      </c>
      <c r="F155" s="26">
        <v>33.5</v>
      </c>
      <c r="G155" s="24" t="s">
        <v>68</v>
      </c>
      <c r="H155" s="24" t="s">
        <v>59</v>
      </c>
      <c r="I155" s="24" t="s">
        <v>80</v>
      </c>
      <c r="J155" s="24" t="s">
        <v>70</v>
      </c>
      <c r="K155" s="27" t="s">
        <v>71</v>
      </c>
      <c r="L155" s="24"/>
      <c r="M155" s="24"/>
      <c r="N155" s="22">
        <v>22</v>
      </c>
      <c r="O155" s="22">
        <v>19</v>
      </c>
      <c r="P155" s="22">
        <v>2</v>
      </c>
      <c r="Q155" s="22">
        <v>0</v>
      </c>
      <c r="R155" s="22">
        <v>0</v>
      </c>
      <c r="S155" s="22">
        <v>0</v>
      </c>
      <c r="T155" s="22">
        <v>0</v>
      </c>
      <c r="U155" s="22">
        <f t="shared" si="100"/>
        <v>2</v>
      </c>
      <c r="V155" s="22">
        <f t="shared" si="101"/>
        <v>17</v>
      </c>
      <c r="W155" s="22">
        <f t="shared" si="102"/>
        <v>19</v>
      </c>
      <c r="X155" s="22">
        <v>7.75</v>
      </c>
      <c r="Y155" s="22">
        <v>0</v>
      </c>
      <c r="Z155" s="28">
        <f t="shared" si="103"/>
        <v>1</v>
      </c>
      <c r="AA155" s="22">
        <f t="shared" si="104"/>
        <v>5</v>
      </c>
      <c r="AB155" s="29">
        <f t="shared" si="105"/>
        <v>0.1</v>
      </c>
      <c r="AC155" s="22">
        <f t="shared" si="106"/>
        <v>2</v>
      </c>
      <c r="AD155" s="28">
        <f t="shared" si="107"/>
        <v>0.88235294117647056</v>
      </c>
      <c r="AE155" s="22">
        <f t="shared" si="108"/>
        <v>0</v>
      </c>
      <c r="AF155" s="29">
        <f t="shared" si="109"/>
        <v>0</v>
      </c>
      <c r="AG155" s="22">
        <f t="shared" si="110"/>
        <v>8835</v>
      </c>
      <c r="AH155" s="30">
        <v>8610.0333333333328</v>
      </c>
      <c r="AI155" s="31">
        <f t="shared" si="111"/>
        <v>0.97453687983399351</v>
      </c>
      <c r="AJ155" s="22">
        <f t="shared" si="112"/>
        <v>2</v>
      </c>
      <c r="AK155" s="29">
        <f t="shared" si="113"/>
        <v>0.04</v>
      </c>
      <c r="AL155" s="32">
        <v>300</v>
      </c>
      <c r="AM155" s="33">
        <v>349.13648068669528</v>
      </c>
      <c r="AN155" s="32">
        <f t="shared" si="114"/>
        <v>1</v>
      </c>
      <c r="AO155" s="29">
        <f t="shared" si="115"/>
        <v>0.03</v>
      </c>
      <c r="AP155" s="34">
        <v>95</v>
      </c>
      <c r="AQ155" s="34">
        <v>99.166666666666657</v>
      </c>
      <c r="AR155" s="32">
        <f t="shared" si="116"/>
        <v>5</v>
      </c>
      <c r="AS155" s="29">
        <f t="shared" si="117"/>
        <v>0.1</v>
      </c>
      <c r="AT155" s="35">
        <v>0.92</v>
      </c>
      <c r="AU155" s="35">
        <v>0.93571428571428572</v>
      </c>
      <c r="AV155" s="32">
        <f t="shared" si="118"/>
        <v>5</v>
      </c>
      <c r="AW155" s="29">
        <f t="shared" si="119"/>
        <v>0.1</v>
      </c>
      <c r="AX155" s="34">
        <v>90</v>
      </c>
      <c r="AY155" s="34">
        <v>100</v>
      </c>
      <c r="AZ155" s="32">
        <f t="shared" si="120"/>
        <v>5</v>
      </c>
      <c r="BA155" s="29">
        <f t="shared" si="121"/>
        <v>0.08</v>
      </c>
      <c r="BB155" s="28">
        <v>0.85</v>
      </c>
      <c r="BC155" s="28">
        <v>0.92592592592592593</v>
      </c>
      <c r="BD155" s="36" t="s">
        <v>72</v>
      </c>
      <c r="BE155" s="32">
        <f t="shared" si="122"/>
        <v>5</v>
      </c>
      <c r="BF155" s="29">
        <f t="shared" si="123"/>
        <v>0.06</v>
      </c>
      <c r="BG155" s="28">
        <v>0.4</v>
      </c>
      <c r="BH155" s="28">
        <v>0.75</v>
      </c>
      <c r="BI155" s="32">
        <f t="shared" si="124"/>
        <v>5</v>
      </c>
      <c r="BJ155" s="29">
        <f t="shared" si="125"/>
        <v>0.06</v>
      </c>
      <c r="BK155" s="37">
        <v>0.95</v>
      </c>
      <c r="BL155" s="38">
        <v>0.9892578125</v>
      </c>
      <c r="BM155" s="32">
        <f t="shared" si="126"/>
        <v>5</v>
      </c>
      <c r="BN155" s="29">
        <f t="shared" si="127"/>
        <v>0.05</v>
      </c>
      <c r="BO155" s="39">
        <f>VLOOKUP(B155,[1]Sheet1!$B$2:$D$214,3,0)</f>
        <v>2</v>
      </c>
      <c r="BP155" s="32">
        <f t="shared" si="128"/>
        <v>5</v>
      </c>
      <c r="BQ155" s="29">
        <f t="shared" si="129"/>
        <v>0.05</v>
      </c>
      <c r="BR155" s="29">
        <f t="shared" si="130"/>
        <v>0.17</v>
      </c>
      <c r="BS155" s="29">
        <f t="shared" si="131"/>
        <v>0.4</v>
      </c>
      <c r="BT155" s="29">
        <f t="shared" si="132"/>
        <v>0.1</v>
      </c>
      <c r="BU155" s="40">
        <f t="shared" si="133"/>
        <v>0.67</v>
      </c>
      <c r="BV155" s="41" t="str">
        <f t="shared" si="134"/>
        <v>TERIMA</v>
      </c>
      <c r="BW155" s="42">
        <f t="shared" si="135"/>
        <v>670000</v>
      </c>
      <c r="BX155" s="43">
        <f t="shared" si="136"/>
        <v>268000</v>
      </c>
      <c r="BY155" s="44"/>
      <c r="BZ155" s="44"/>
      <c r="CA155" s="44"/>
      <c r="CB155" s="43">
        <f t="shared" si="137"/>
        <v>113900.00000000001</v>
      </c>
      <c r="CC155" s="43">
        <f t="shared" si="138"/>
        <v>268000</v>
      </c>
      <c r="CD155" s="43">
        <f t="shared" si="139"/>
        <v>67000</v>
      </c>
      <c r="CE155" s="36">
        <f t="shared" si="140"/>
        <v>0</v>
      </c>
      <c r="CF155" s="24">
        <f t="shared" si="141"/>
        <v>0</v>
      </c>
      <c r="CG155" s="24">
        <f t="shared" si="142"/>
        <v>0</v>
      </c>
      <c r="CH155" s="24">
        <f t="shared" si="143"/>
        <v>0</v>
      </c>
      <c r="CI155" s="24">
        <f t="shared" si="144"/>
        <v>0</v>
      </c>
      <c r="CJ155" s="24">
        <f t="shared" si="145"/>
        <v>0</v>
      </c>
      <c r="CK155" s="24">
        <f t="shared" si="146"/>
        <v>0</v>
      </c>
      <c r="CL155" s="24">
        <f t="shared" si="147"/>
        <v>0</v>
      </c>
      <c r="CM155" s="24">
        <f t="shared" si="148"/>
        <v>1</v>
      </c>
      <c r="CN155" s="45">
        <f t="shared" si="149"/>
        <v>448900</v>
      </c>
      <c r="CO155" s="47"/>
    </row>
    <row r="156" spans="1:93" s="48" customFormat="1">
      <c r="A156" s="22">
        <v>146</v>
      </c>
      <c r="B156" s="63" t="s">
        <v>244</v>
      </c>
      <c r="C156" s="24">
        <v>178114</v>
      </c>
      <c r="D156" s="25">
        <v>44468</v>
      </c>
      <c r="E156" s="25">
        <v>44648</v>
      </c>
      <c r="F156" s="26">
        <v>10.3</v>
      </c>
      <c r="G156" s="24" t="s">
        <v>76</v>
      </c>
      <c r="H156" s="50" t="s">
        <v>58</v>
      </c>
      <c r="I156" s="24" t="s">
        <v>135</v>
      </c>
      <c r="J156" s="24" t="s">
        <v>78</v>
      </c>
      <c r="K156" s="27" t="s">
        <v>71</v>
      </c>
      <c r="L156" s="24"/>
      <c r="M156" s="24"/>
      <c r="N156" s="22">
        <v>22</v>
      </c>
      <c r="O156" s="22">
        <v>18</v>
      </c>
      <c r="P156" s="22">
        <v>0</v>
      </c>
      <c r="Q156" s="22">
        <v>0</v>
      </c>
      <c r="R156" s="22">
        <v>0</v>
      </c>
      <c r="S156" s="22">
        <v>0</v>
      </c>
      <c r="T156" s="22">
        <v>0</v>
      </c>
      <c r="U156" s="22">
        <f t="shared" si="100"/>
        <v>0</v>
      </c>
      <c r="V156" s="22">
        <f t="shared" si="101"/>
        <v>18</v>
      </c>
      <c r="W156" s="22">
        <f t="shared" si="102"/>
        <v>18</v>
      </c>
      <c r="X156" s="22">
        <v>7.75</v>
      </c>
      <c r="Y156" s="22">
        <v>0</v>
      </c>
      <c r="Z156" s="28">
        <f t="shared" si="103"/>
        <v>1</v>
      </c>
      <c r="AA156" s="22">
        <f t="shared" si="104"/>
        <v>5</v>
      </c>
      <c r="AB156" s="29">
        <f t="shared" si="105"/>
        <v>0.1</v>
      </c>
      <c r="AC156" s="22">
        <f t="shared" si="106"/>
        <v>0</v>
      </c>
      <c r="AD156" s="28">
        <f t="shared" si="107"/>
        <v>1</v>
      </c>
      <c r="AE156" s="22">
        <f t="shared" si="108"/>
        <v>5</v>
      </c>
      <c r="AF156" s="29">
        <f t="shared" si="109"/>
        <v>0.15</v>
      </c>
      <c r="AG156" s="22">
        <f t="shared" si="110"/>
        <v>8370</v>
      </c>
      <c r="AH156" s="30">
        <v>8759.9</v>
      </c>
      <c r="AI156" s="31">
        <f t="shared" si="111"/>
        <v>1.0465830346475506</v>
      </c>
      <c r="AJ156" s="22">
        <f t="shared" si="112"/>
        <v>4</v>
      </c>
      <c r="AK156" s="29">
        <f t="shared" si="113"/>
        <v>0.08</v>
      </c>
      <c r="AL156" s="32">
        <v>300</v>
      </c>
      <c r="AM156" s="33">
        <v>260.71883289124668</v>
      </c>
      <c r="AN156" s="32">
        <f t="shared" si="114"/>
        <v>5</v>
      </c>
      <c r="AO156" s="29">
        <f t="shared" si="115"/>
        <v>0.15</v>
      </c>
      <c r="AP156" s="34">
        <v>95</v>
      </c>
      <c r="AQ156" s="34">
        <v>95.833333333333343</v>
      </c>
      <c r="AR156" s="32">
        <f t="shared" si="116"/>
        <v>5</v>
      </c>
      <c r="AS156" s="29">
        <f t="shared" si="117"/>
        <v>0.1</v>
      </c>
      <c r="AT156" s="35">
        <v>0.92</v>
      </c>
      <c r="AU156" s="35">
        <v>0.94285714285714284</v>
      </c>
      <c r="AV156" s="32">
        <f t="shared" si="118"/>
        <v>5</v>
      </c>
      <c r="AW156" s="29">
        <f t="shared" si="119"/>
        <v>0.1</v>
      </c>
      <c r="AX156" s="34">
        <v>90</v>
      </c>
      <c r="AY156" s="34">
        <v>100</v>
      </c>
      <c r="AZ156" s="32">
        <f t="shared" si="120"/>
        <v>5</v>
      </c>
      <c r="BA156" s="29">
        <f t="shared" si="121"/>
        <v>0.08</v>
      </c>
      <c r="BB156" s="28">
        <v>0.85</v>
      </c>
      <c r="BC156" s="28">
        <v>0.84</v>
      </c>
      <c r="BD156" s="36" t="s">
        <v>72</v>
      </c>
      <c r="BE156" s="32">
        <f t="shared" si="122"/>
        <v>1</v>
      </c>
      <c r="BF156" s="29">
        <f t="shared" si="123"/>
        <v>1.2E-2</v>
      </c>
      <c r="BG156" s="28">
        <v>0.4</v>
      </c>
      <c r="BH156" s="28">
        <v>0.6071428571428571</v>
      </c>
      <c r="BI156" s="32">
        <f t="shared" si="124"/>
        <v>5</v>
      </c>
      <c r="BJ156" s="29">
        <f t="shared" si="125"/>
        <v>0.06</v>
      </c>
      <c r="BK156" s="37">
        <v>0.95</v>
      </c>
      <c r="BL156" s="38">
        <v>0.98395721925133695</v>
      </c>
      <c r="BM156" s="32">
        <f t="shared" si="126"/>
        <v>5</v>
      </c>
      <c r="BN156" s="29">
        <f t="shared" si="127"/>
        <v>0.05</v>
      </c>
      <c r="BO156" s="39">
        <f>VLOOKUP(B156,[1]Sheet1!$B$2:$D$214,3,0)</f>
        <v>2</v>
      </c>
      <c r="BP156" s="32">
        <f t="shared" si="128"/>
        <v>5</v>
      </c>
      <c r="BQ156" s="29">
        <f t="shared" si="129"/>
        <v>0.05</v>
      </c>
      <c r="BR156" s="29">
        <f t="shared" si="130"/>
        <v>0.48</v>
      </c>
      <c r="BS156" s="29">
        <f t="shared" si="131"/>
        <v>0.35199999999999998</v>
      </c>
      <c r="BT156" s="29">
        <f t="shared" si="132"/>
        <v>0.1</v>
      </c>
      <c r="BU156" s="40">
        <f t="shared" si="133"/>
        <v>0.93199999999999994</v>
      </c>
      <c r="BV156" s="41" t="str">
        <f t="shared" si="134"/>
        <v>TERIMA</v>
      </c>
      <c r="BW156" s="42">
        <f t="shared" si="135"/>
        <v>670000</v>
      </c>
      <c r="BX156" s="43">
        <f t="shared" si="136"/>
        <v>235840</v>
      </c>
      <c r="BY156" s="44"/>
      <c r="BZ156" s="44"/>
      <c r="CA156" s="44"/>
      <c r="CB156" s="43">
        <f t="shared" si="137"/>
        <v>321600</v>
      </c>
      <c r="CC156" s="43">
        <f t="shared" si="138"/>
        <v>235840</v>
      </c>
      <c r="CD156" s="43">
        <f t="shared" si="139"/>
        <v>67000</v>
      </c>
      <c r="CE156" s="36">
        <f t="shared" si="140"/>
        <v>0</v>
      </c>
      <c r="CF156" s="24">
        <f t="shared" si="141"/>
        <v>0</v>
      </c>
      <c r="CG156" s="24">
        <f t="shared" si="142"/>
        <v>0</v>
      </c>
      <c r="CH156" s="24">
        <f t="shared" si="143"/>
        <v>0</v>
      </c>
      <c r="CI156" s="24">
        <f t="shared" si="144"/>
        <v>0</v>
      </c>
      <c r="CJ156" s="24">
        <f t="shared" si="145"/>
        <v>0</v>
      </c>
      <c r="CK156" s="24">
        <f t="shared" si="146"/>
        <v>0</v>
      </c>
      <c r="CL156" s="24">
        <f t="shared" si="147"/>
        <v>1</v>
      </c>
      <c r="CM156" s="24">
        <f t="shared" si="148"/>
        <v>0</v>
      </c>
      <c r="CN156" s="45">
        <f t="shared" si="149"/>
        <v>624440</v>
      </c>
      <c r="CO156" s="47"/>
    </row>
    <row r="157" spans="1:93" s="48" customFormat="1">
      <c r="A157" s="22">
        <v>147</v>
      </c>
      <c r="B157" s="53" t="s">
        <v>245</v>
      </c>
      <c r="C157" s="24">
        <v>178142</v>
      </c>
      <c r="D157" s="25">
        <v>44499</v>
      </c>
      <c r="E157" s="25">
        <v>44802</v>
      </c>
      <c r="F157" s="26">
        <v>9.3000000000000007</v>
      </c>
      <c r="G157" s="24" t="s">
        <v>76</v>
      </c>
      <c r="H157" s="50" t="s">
        <v>58</v>
      </c>
      <c r="I157" s="24" t="s">
        <v>119</v>
      </c>
      <c r="J157" s="24" t="s">
        <v>70</v>
      </c>
      <c r="K157" s="27" t="s">
        <v>71</v>
      </c>
      <c r="L157" s="24"/>
      <c r="M157" s="24"/>
      <c r="N157" s="22">
        <v>22</v>
      </c>
      <c r="O157" s="22">
        <v>18</v>
      </c>
      <c r="P157" s="22">
        <v>0</v>
      </c>
      <c r="Q157" s="22">
        <v>0</v>
      </c>
      <c r="R157" s="22">
        <v>0</v>
      </c>
      <c r="S157" s="22">
        <v>0</v>
      </c>
      <c r="T157" s="22">
        <v>0</v>
      </c>
      <c r="U157" s="22">
        <f t="shared" si="100"/>
        <v>0</v>
      </c>
      <c r="V157" s="22">
        <f t="shared" si="101"/>
        <v>18</v>
      </c>
      <c r="W157" s="22">
        <f t="shared" si="102"/>
        <v>18</v>
      </c>
      <c r="X157" s="22">
        <v>7.75</v>
      </c>
      <c r="Y157" s="22">
        <v>0</v>
      </c>
      <c r="Z157" s="28">
        <f t="shared" si="103"/>
        <v>1</v>
      </c>
      <c r="AA157" s="22">
        <f t="shared" si="104"/>
        <v>5</v>
      </c>
      <c r="AB157" s="29">
        <f t="shared" si="105"/>
        <v>0.1</v>
      </c>
      <c r="AC157" s="22">
        <f t="shared" si="106"/>
        <v>0</v>
      </c>
      <c r="AD157" s="28">
        <f t="shared" si="107"/>
        <v>1</v>
      </c>
      <c r="AE157" s="22">
        <f t="shared" si="108"/>
        <v>5</v>
      </c>
      <c r="AF157" s="29">
        <f t="shared" si="109"/>
        <v>0.15</v>
      </c>
      <c r="AG157" s="22">
        <f t="shared" si="110"/>
        <v>8370</v>
      </c>
      <c r="AH157" s="30">
        <v>8915.9</v>
      </c>
      <c r="AI157" s="31">
        <f t="shared" si="111"/>
        <v>1.0652210274790919</v>
      </c>
      <c r="AJ157" s="22">
        <f t="shared" si="112"/>
        <v>5</v>
      </c>
      <c r="AK157" s="29">
        <f t="shared" si="113"/>
        <v>0.1</v>
      </c>
      <c r="AL157" s="32">
        <v>300</v>
      </c>
      <c r="AM157" s="33">
        <v>291.11772853185596</v>
      </c>
      <c r="AN157" s="32">
        <f t="shared" si="114"/>
        <v>5</v>
      </c>
      <c r="AO157" s="29">
        <f t="shared" si="115"/>
        <v>0.15</v>
      </c>
      <c r="AP157" s="34">
        <v>95</v>
      </c>
      <c r="AQ157" s="34">
        <v>97.222222222222229</v>
      </c>
      <c r="AR157" s="32">
        <f t="shared" si="116"/>
        <v>5</v>
      </c>
      <c r="AS157" s="29">
        <f t="shared" si="117"/>
        <v>0.1</v>
      </c>
      <c r="AT157" s="35">
        <v>0.92</v>
      </c>
      <c r="AU157" s="35">
        <v>0.94074074074074066</v>
      </c>
      <c r="AV157" s="32">
        <f t="shared" si="118"/>
        <v>5</v>
      </c>
      <c r="AW157" s="29">
        <f t="shared" si="119"/>
        <v>0.1</v>
      </c>
      <c r="AX157" s="34">
        <v>90</v>
      </c>
      <c r="AY157" s="34">
        <v>100</v>
      </c>
      <c r="AZ157" s="32">
        <f t="shared" si="120"/>
        <v>5</v>
      </c>
      <c r="BA157" s="29">
        <f t="shared" si="121"/>
        <v>0.08</v>
      </c>
      <c r="BB157" s="28">
        <v>0.85</v>
      </c>
      <c r="BC157" s="28">
        <v>0.78947368421052633</v>
      </c>
      <c r="BD157" s="36" t="s">
        <v>72</v>
      </c>
      <c r="BE157" s="32">
        <f t="shared" si="122"/>
        <v>1</v>
      </c>
      <c r="BF157" s="29">
        <f t="shared" si="123"/>
        <v>1.2E-2</v>
      </c>
      <c r="BG157" s="28">
        <v>0.4</v>
      </c>
      <c r="BH157" s="28">
        <v>0.48148148148148145</v>
      </c>
      <c r="BI157" s="32">
        <f t="shared" si="124"/>
        <v>5</v>
      </c>
      <c r="BJ157" s="29">
        <f t="shared" si="125"/>
        <v>0.06</v>
      </c>
      <c r="BK157" s="37">
        <v>0.95</v>
      </c>
      <c r="BL157" s="38">
        <v>0.9780564263322884</v>
      </c>
      <c r="BM157" s="32">
        <f t="shared" si="126"/>
        <v>5</v>
      </c>
      <c r="BN157" s="29">
        <f t="shared" si="127"/>
        <v>0.05</v>
      </c>
      <c r="BO157" s="39">
        <f>VLOOKUP(B157,[1]Sheet1!$B$2:$D$214,3,0)</f>
        <v>2</v>
      </c>
      <c r="BP157" s="32">
        <f t="shared" si="128"/>
        <v>5</v>
      </c>
      <c r="BQ157" s="29">
        <f t="shared" si="129"/>
        <v>0.05</v>
      </c>
      <c r="BR157" s="29">
        <f t="shared" si="130"/>
        <v>0.5</v>
      </c>
      <c r="BS157" s="29">
        <f t="shared" si="131"/>
        <v>0.35199999999999998</v>
      </c>
      <c r="BT157" s="29">
        <f t="shared" si="132"/>
        <v>0.1</v>
      </c>
      <c r="BU157" s="40">
        <f t="shared" si="133"/>
        <v>0.95199999999999996</v>
      </c>
      <c r="BV157" s="41" t="str">
        <f t="shared" si="134"/>
        <v>TERIMA</v>
      </c>
      <c r="BW157" s="42">
        <f t="shared" si="135"/>
        <v>670000</v>
      </c>
      <c r="BX157" s="43">
        <f t="shared" si="136"/>
        <v>235840</v>
      </c>
      <c r="BY157" s="44"/>
      <c r="BZ157" s="44"/>
      <c r="CA157" s="44"/>
      <c r="CB157" s="43">
        <f t="shared" si="137"/>
        <v>335000</v>
      </c>
      <c r="CC157" s="43">
        <f t="shared" si="138"/>
        <v>235840</v>
      </c>
      <c r="CD157" s="43">
        <f t="shared" si="139"/>
        <v>67000</v>
      </c>
      <c r="CE157" s="36">
        <f t="shared" si="140"/>
        <v>0</v>
      </c>
      <c r="CF157" s="24">
        <f t="shared" si="141"/>
        <v>0</v>
      </c>
      <c r="CG157" s="24">
        <f t="shared" si="142"/>
        <v>0</v>
      </c>
      <c r="CH157" s="24">
        <f t="shared" si="143"/>
        <v>0</v>
      </c>
      <c r="CI157" s="24">
        <f t="shared" si="144"/>
        <v>0</v>
      </c>
      <c r="CJ157" s="24">
        <f t="shared" si="145"/>
        <v>0</v>
      </c>
      <c r="CK157" s="24">
        <f t="shared" si="146"/>
        <v>0</v>
      </c>
      <c r="CL157" s="24">
        <f t="shared" si="147"/>
        <v>1</v>
      </c>
      <c r="CM157" s="24">
        <f t="shared" si="148"/>
        <v>0</v>
      </c>
      <c r="CN157" s="45">
        <f t="shared" si="149"/>
        <v>637840</v>
      </c>
      <c r="CO157" s="47"/>
    </row>
    <row r="158" spans="1:93" s="48" customFormat="1">
      <c r="A158" s="22">
        <v>148</v>
      </c>
      <c r="B158" s="53" t="s">
        <v>246</v>
      </c>
      <c r="C158" s="24">
        <v>178145</v>
      </c>
      <c r="D158" s="25">
        <v>44499</v>
      </c>
      <c r="E158" s="25">
        <v>44802</v>
      </c>
      <c r="F158" s="26">
        <v>9.3000000000000007</v>
      </c>
      <c r="G158" s="24" t="s">
        <v>76</v>
      </c>
      <c r="H158" s="50" t="s">
        <v>58</v>
      </c>
      <c r="I158" s="24" t="s">
        <v>80</v>
      </c>
      <c r="J158" s="24" t="s">
        <v>70</v>
      </c>
      <c r="K158" s="27" t="s">
        <v>71</v>
      </c>
      <c r="L158" s="24"/>
      <c r="M158" s="24"/>
      <c r="N158" s="22">
        <v>22</v>
      </c>
      <c r="O158" s="22">
        <v>19</v>
      </c>
      <c r="P158" s="22">
        <v>0</v>
      </c>
      <c r="Q158" s="22">
        <v>0</v>
      </c>
      <c r="R158" s="22">
        <v>0</v>
      </c>
      <c r="S158" s="22">
        <v>0</v>
      </c>
      <c r="T158" s="22">
        <v>0</v>
      </c>
      <c r="U158" s="22">
        <f t="shared" si="100"/>
        <v>0</v>
      </c>
      <c r="V158" s="22">
        <f t="shared" si="101"/>
        <v>19</v>
      </c>
      <c r="W158" s="22">
        <f t="shared" si="102"/>
        <v>19</v>
      </c>
      <c r="X158" s="22">
        <v>7.75</v>
      </c>
      <c r="Y158" s="22">
        <v>0</v>
      </c>
      <c r="Z158" s="28">
        <f t="shared" si="103"/>
        <v>1</v>
      </c>
      <c r="AA158" s="22">
        <f t="shared" si="104"/>
        <v>5</v>
      </c>
      <c r="AB158" s="29">
        <f t="shared" si="105"/>
        <v>0.1</v>
      </c>
      <c r="AC158" s="22">
        <f t="shared" si="106"/>
        <v>0</v>
      </c>
      <c r="AD158" s="28">
        <f t="shared" si="107"/>
        <v>1</v>
      </c>
      <c r="AE158" s="22">
        <f t="shared" si="108"/>
        <v>5</v>
      </c>
      <c r="AF158" s="29">
        <f t="shared" si="109"/>
        <v>0.15</v>
      </c>
      <c r="AG158" s="22">
        <f t="shared" si="110"/>
        <v>8835</v>
      </c>
      <c r="AH158" s="30">
        <v>9361.2999999999993</v>
      </c>
      <c r="AI158" s="31">
        <f t="shared" si="111"/>
        <v>1.0595698924731183</v>
      </c>
      <c r="AJ158" s="22">
        <f t="shared" si="112"/>
        <v>5</v>
      </c>
      <c r="AK158" s="29">
        <f t="shared" si="113"/>
        <v>0.1</v>
      </c>
      <c r="AL158" s="32">
        <v>300</v>
      </c>
      <c r="AM158" s="33">
        <v>283.45788043478262</v>
      </c>
      <c r="AN158" s="32">
        <f t="shared" si="114"/>
        <v>5</v>
      </c>
      <c r="AO158" s="29">
        <f t="shared" si="115"/>
        <v>0.15</v>
      </c>
      <c r="AP158" s="34">
        <v>95</v>
      </c>
      <c r="AQ158" s="34">
        <v>98.333333333333343</v>
      </c>
      <c r="AR158" s="32">
        <f t="shared" si="116"/>
        <v>5</v>
      </c>
      <c r="AS158" s="29">
        <f t="shared" si="117"/>
        <v>0.1</v>
      </c>
      <c r="AT158" s="35">
        <v>0.92</v>
      </c>
      <c r="AU158" s="35">
        <v>0.88333333333333341</v>
      </c>
      <c r="AV158" s="32">
        <f t="shared" si="118"/>
        <v>1</v>
      </c>
      <c r="AW158" s="29">
        <f t="shared" si="119"/>
        <v>0.02</v>
      </c>
      <c r="AX158" s="34">
        <v>90</v>
      </c>
      <c r="AY158" s="34">
        <v>100</v>
      </c>
      <c r="AZ158" s="32">
        <f t="shared" si="120"/>
        <v>5</v>
      </c>
      <c r="BA158" s="29">
        <f t="shared" si="121"/>
        <v>0.08</v>
      </c>
      <c r="BB158" s="28">
        <v>0.85</v>
      </c>
      <c r="BC158" s="28">
        <v>0.8</v>
      </c>
      <c r="BD158" s="36" t="s">
        <v>72</v>
      </c>
      <c r="BE158" s="32">
        <f t="shared" si="122"/>
        <v>1</v>
      </c>
      <c r="BF158" s="29">
        <f t="shared" si="123"/>
        <v>1.2E-2</v>
      </c>
      <c r="BG158" s="28">
        <v>0.4</v>
      </c>
      <c r="BH158" s="28">
        <v>0.66666666666666663</v>
      </c>
      <c r="BI158" s="32">
        <f t="shared" si="124"/>
        <v>5</v>
      </c>
      <c r="BJ158" s="29">
        <f t="shared" si="125"/>
        <v>0.06</v>
      </c>
      <c r="BK158" s="37">
        <v>0.95</v>
      </c>
      <c r="BL158" s="38">
        <v>0.9853479853479854</v>
      </c>
      <c r="BM158" s="32">
        <f t="shared" si="126"/>
        <v>5</v>
      </c>
      <c r="BN158" s="29">
        <f t="shared" si="127"/>
        <v>0.05</v>
      </c>
      <c r="BO158" s="39">
        <f>VLOOKUP(B158,[1]Sheet1!$B$2:$D$214,3,0)</f>
        <v>2</v>
      </c>
      <c r="BP158" s="32">
        <f t="shared" si="128"/>
        <v>5</v>
      </c>
      <c r="BQ158" s="29">
        <f t="shared" si="129"/>
        <v>0.05</v>
      </c>
      <c r="BR158" s="29">
        <f t="shared" si="130"/>
        <v>0.5</v>
      </c>
      <c r="BS158" s="29">
        <f t="shared" si="131"/>
        <v>0.27200000000000002</v>
      </c>
      <c r="BT158" s="29">
        <f t="shared" si="132"/>
        <v>0.1</v>
      </c>
      <c r="BU158" s="40">
        <f t="shared" si="133"/>
        <v>0.872</v>
      </c>
      <c r="BV158" s="41" t="str">
        <f t="shared" si="134"/>
        <v>TERIMA</v>
      </c>
      <c r="BW158" s="42">
        <f t="shared" si="135"/>
        <v>670000</v>
      </c>
      <c r="BX158" s="43">
        <f t="shared" si="136"/>
        <v>182240</v>
      </c>
      <c r="BY158" s="44"/>
      <c r="BZ158" s="44"/>
      <c r="CA158" s="44"/>
      <c r="CB158" s="43">
        <f t="shared" si="137"/>
        <v>335000</v>
      </c>
      <c r="CC158" s="43">
        <f t="shared" si="138"/>
        <v>182240</v>
      </c>
      <c r="CD158" s="43">
        <f t="shared" si="139"/>
        <v>67000</v>
      </c>
      <c r="CE158" s="36">
        <f t="shared" si="140"/>
        <v>0</v>
      </c>
      <c r="CF158" s="24">
        <f t="shared" si="141"/>
        <v>0</v>
      </c>
      <c r="CG158" s="24">
        <f t="shared" si="142"/>
        <v>0</v>
      </c>
      <c r="CH158" s="24">
        <f t="shared" si="143"/>
        <v>0</v>
      </c>
      <c r="CI158" s="24">
        <f t="shared" si="144"/>
        <v>0</v>
      </c>
      <c r="CJ158" s="24">
        <f t="shared" si="145"/>
        <v>0</v>
      </c>
      <c r="CK158" s="24">
        <f t="shared" si="146"/>
        <v>0</v>
      </c>
      <c r="CL158" s="24">
        <f t="shared" si="147"/>
        <v>1</v>
      </c>
      <c r="CM158" s="24">
        <f t="shared" si="148"/>
        <v>0</v>
      </c>
      <c r="CN158" s="45">
        <f t="shared" si="149"/>
        <v>584240</v>
      </c>
      <c r="CO158" s="47"/>
    </row>
    <row r="159" spans="1:93" s="48" customFormat="1">
      <c r="A159" s="22">
        <v>149</v>
      </c>
      <c r="B159" s="53" t="s">
        <v>247</v>
      </c>
      <c r="C159" s="24">
        <v>178147</v>
      </c>
      <c r="D159" s="25">
        <v>44499</v>
      </c>
      <c r="E159" s="25">
        <v>44802</v>
      </c>
      <c r="F159" s="26">
        <v>9.3000000000000007</v>
      </c>
      <c r="G159" s="24" t="s">
        <v>76</v>
      </c>
      <c r="H159" s="50" t="s">
        <v>59</v>
      </c>
      <c r="I159" s="24" t="s">
        <v>108</v>
      </c>
      <c r="J159" s="24" t="s">
        <v>70</v>
      </c>
      <c r="K159" s="27" t="s">
        <v>71</v>
      </c>
      <c r="L159" s="24"/>
      <c r="M159" s="24"/>
      <c r="N159" s="22">
        <v>22</v>
      </c>
      <c r="O159" s="22">
        <v>18</v>
      </c>
      <c r="P159" s="22">
        <v>1</v>
      </c>
      <c r="Q159" s="22">
        <v>0</v>
      </c>
      <c r="R159" s="22">
        <v>0</v>
      </c>
      <c r="S159" s="22">
        <v>0</v>
      </c>
      <c r="T159" s="22">
        <v>0</v>
      </c>
      <c r="U159" s="22">
        <f t="shared" si="100"/>
        <v>1</v>
      </c>
      <c r="V159" s="22">
        <f t="shared" si="101"/>
        <v>17</v>
      </c>
      <c r="W159" s="22">
        <f t="shared" si="102"/>
        <v>18</v>
      </c>
      <c r="X159" s="22">
        <v>7.75</v>
      </c>
      <c r="Y159" s="22">
        <v>0</v>
      </c>
      <c r="Z159" s="28">
        <f t="shared" si="103"/>
        <v>1</v>
      </c>
      <c r="AA159" s="22">
        <f t="shared" si="104"/>
        <v>5</v>
      </c>
      <c r="AB159" s="29">
        <f t="shared" si="105"/>
        <v>0.1</v>
      </c>
      <c r="AC159" s="22">
        <f t="shared" si="106"/>
        <v>1</v>
      </c>
      <c r="AD159" s="28">
        <f t="shared" si="107"/>
        <v>0.94117647058823528</v>
      </c>
      <c r="AE159" s="22">
        <f t="shared" si="108"/>
        <v>1</v>
      </c>
      <c r="AF159" s="29">
        <f t="shared" si="109"/>
        <v>0.03</v>
      </c>
      <c r="AG159" s="22">
        <f t="shared" si="110"/>
        <v>8370</v>
      </c>
      <c r="AH159" s="30">
        <v>8651.4166666666661</v>
      </c>
      <c r="AI159" s="31">
        <f t="shared" si="111"/>
        <v>1.0336220629231381</v>
      </c>
      <c r="AJ159" s="22">
        <f t="shared" si="112"/>
        <v>4</v>
      </c>
      <c r="AK159" s="29">
        <f t="shared" si="113"/>
        <v>0.08</v>
      </c>
      <c r="AL159" s="32">
        <v>300</v>
      </c>
      <c r="AM159" s="33">
        <v>302.94369973190351</v>
      </c>
      <c r="AN159" s="32">
        <f t="shared" si="114"/>
        <v>1</v>
      </c>
      <c r="AO159" s="29">
        <f t="shared" si="115"/>
        <v>0.03</v>
      </c>
      <c r="AP159" s="34">
        <v>95</v>
      </c>
      <c r="AQ159" s="34">
        <v>100</v>
      </c>
      <c r="AR159" s="32">
        <f t="shared" si="116"/>
        <v>5</v>
      </c>
      <c r="AS159" s="29">
        <f t="shared" si="117"/>
        <v>0.1</v>
      </c>
      <c r="AT159" s="35">
        <v>0.92</v>
      </c>
      <c r="AU159" s="35">
        <v>0.93225806451612903</v>
      </c>
      <c r="AV159" s="32">
        <f t="shared" si="118"/>
        <v>5</v>
      </c>
      <c r="AW159" s="29">
        <f t="shared" si="119"/>
        <v>0.1</v>
      </c>
      <c r="AX159" s="34">
        <v>90</v>
      </c>
      <c r="AY159" s="34">
        <v>100</v>
      </c>
      <c r="AZ159" s="32">
        <f t="shared" si="120"/>
        <v>5</v>
      </c>
      <c r="BA159" s="29">
        <f t="shared" si="121"/>
        <v>0.08</v>
      </c>
      <c r="BB159" s="28">
        <v>0.85</v>
      </c>
      <c r="BC159" s="28">
        <v>0.8035714285714286</v>
      </c>
      <c r="BD159" s="36" t="s">
        <v>72</v>
      </c>
      <c r="BE159" s="32">
        <f t="shared" si="122"/>
        <v>1</v>
      </c>
      <c r="BF159" s="29">
        <f t="shared" si="123"/>
        <v>1.2E-2</v>
      </c>
      <c r="BG159" s="28">
        <v>0.4</v>
      </c>
      <c r="BH159" s="28">
        <v>0.64516129032258063</v>
      </c>
      <c r="BI159" s="32">
        <f t="shared" si="124"/>
        <v>5</v>
      </c>
      <c r="BJ159" s="29">
        <f t="shared" si="125"/>
        <v>0.06</v>
      </c>
      <c r="BK159" s="37">
        <v>0.95</v>
      </c>
      <c r="BL159" s="38">
        <v>0.99142857142857144</v>
      </c>
      <c r="BM159" s="32">
        <f t="shared" si="126"/>
        <v>5</v>
      </c>
      <c r="BN159" s="29">
        <f t="shared" si="127"/>
        <v>0.05</v>
      </c>
      <c r="BO159" s="39">
        <f>VLOOKUP(B159,[1]Sheet1!$B$2:$D$214,3,0)</f>
        <v>2</v>
      </c>
      <c r="BP159" s="32">
        <f t="shared" si="128"/>
        <v>5</v>
      </c>
      <c r="BQ159" s="29">
        <f t="shared" si="129"/>
        <v>0.05</v>
      </c>
      <c r="BR159" s="29">
        <f t="shared" si="130"/>
        <v>0.24000000000000002</v>
      </c>
      <c r="BS159" s="29">
        <f t="shared" si="131"/>
        <v>0.35199999999999998</v>
      </c>
      <c r="BT159" s="29">
        <f t="shared" si="132"/>
        <v>0.1</v>
      </c>
      <c r="BU159" s="40">
        <f t="shared" si="133"/>
        <v>0.69199999999999995</v>
      </c>
      <c r="BV159" s="41" t="str">
        <f t="shared" si="134"/>
        <v>TERIMA</v>
      </c>
      <c r="BW159" s="42">
        <f t="shared" si="135"/>
        <v>670000</v>
      </c>
      <c r="BX159" s="43">
        <f t="shared" si="136"/>
        <v>235840</v>
      </c>
      <c r="BY159" s="44"/>
      <c r="BZ159" s="44"/>
      <c r="CA159" s="44"/>
      <c r="CB159" s="43">
        <f t="shared" si="137"/>
        <v>160800</v>
      </c>
      <c r="CC159" s="43">
        <f t="shared" si="138"/>
        <v>235840</v>
      </c>
      <c r="CD159" s="43">
        <f t="shared" si="139"/>
        <v>67000</v>
      </c>
      <c r="CE159" s="36">
        <f t="shared" si="140"/>
        <v>0</v>
      </c>
      <c r="CF159" s="24">
        <f t="shared" si="141"/>
        <v>0</v>
      </c>
      <c r="CG159" s="24">
        <f t="shared" si="142"/>
        <v>0</v>
      </c>
      <c r="CH159" s="24">
        <f t="shared" si="143"/>
        <v>0</v>
      </c>
      <c r="CI159" s="24">
        <f t="shared" si="144"/>
        <v>0</v>
      </c>
      <c r="CJ159" s="24">
        <f t="shared" si="145"/>
        <v>0</v>
      </c>
      <c r="CK159" s="24">
        <f t="shared" si="146"/>
        <v>0</v>
      </c>
      <c r="CL159" s="24">
        <f t="shared" si="147"/>
        <v>0</v>
      </c>
      <c r="CM159" s="24">
        <f t="shared" si="148"/>
        <v>1</v>
      </c>
      <c r="CN159" s="45">
        <f t="shared" si="149"/>
        <v>463640</v>
      </c>
      <c r="CO159" s="47"/>
    </row>
    <row r="160" spans="1:93" s="48" customFormat="1">
      <c r="A160" s="22">
        <v>150</v>
      </c>
      <c r="B160" s="53" t="s">
        <v>248</v>
      </c>
      <c r="C160" s="24">
        <v>178154</v>
      </c>
      <c r="D160" s="25">
        <v>44499</v>
      </c>
      <c r="E160" s="25">
        <v>44802</v>
      </c>
      <c r="F160" s="26">
        <v>9.3000000000000007</v>
      </c>
      <c r="G160" s="24" t="s">
        <v>76</v>
      </c>
      <c r="H160" s="50" t="s">
        <v>58</v>
      </c>
      <c r="I160" s="24" t="s">
        <v>86</v>
      </c>
      <c r="J160" s="24" t="s">
        <v>78</v>
      </c>
      <c r="K160" s="27" t="s">
        <v>71</v>
      </c>
      <c r="L160" s="24"/>
      <c r="M160" s="24"/>
      <c r="N160" s="22">
        <v>22</v>
      </c>
      <c r="O160" s="22">
        <v>18</v>
      </c>
      <c r="P160" s="22">
        <v>0</v>
      </c>
      <c r="Q160" s="22">
        <v>0</v>
      </c>
      <c r="R160" s="22">
        <v>0</v>
      </c>
      <c r="S160" s="22">
        <v>0</v>
      </c>
      <c r="T160" s="22">
        <v>0</v>
      </c>
      <c r="U160" s="22">
        <f t="shared" si="100"/>
        <v>0</v>
      </c>
      <c r="V160" s="22">
        <f t="shared" si="101"/>
        <v>18</v>
      </c>
      <c r="W160" s="22">
        <f t="shared" si="102"/>
        <v>18</v>
      </c>
      <c r="X160" s="22">
        <v>7.75</v>
      </c>
      <c r="Y160" s="22">
        <v>0</v>
      </c>
      <c r="Z160" s="28">
        <f t="shared" si="103"/>
        <v>1</v>
      </c>
      <c r="AA160" s="22">
        <f t="shared" si="104"/>
        <v>5</v>
      </c>
      <c r="AB160" s="29">
        <f t="shared" si="105"/>
        <v>0.1</v>
      </c>
      <c r="AC160" s="22">
        <f t="shared" si="106"/>
        <v>0</v>
      </c>
      <c r="AD160" s="28">
        <f t="shared" si="107"/>
        <v>1</v>
      </c>
      <c r="AE160" s="22">
        <f t="shared" si="108"/>
        <v>5</v>
      </c>
      <c r="AF160" s="29">
        <f t="shared" si="109"/>
        <v>0.15</v>
      </c>
      <c r="AG160" s="22">
        <f t="shared" si="110"/>
        <v>8370</v>
      </c>
      <c r="AH160" s="30">
        <v>8810.75</v>
      </c>
      <c r="AI160" s="31">
        <f t="shared" si="111"/>
        <v>1.052658303464755</v>
      </c>
      <c r="AJ160" s="22">
        <f t="shared" si="112"/>
        <v>5</v>
      </c>
      <c r="AK160" s="29">
        <f t="shared" si="113"/>
        <v>0.1</v>
      </c>
      <c r="AL160" s="32">
        <v>300</v>
      </c>
      <c r="AM160" s="33">
        <v>287.88823959094231</v>
      </c>
      <c r="AN160" s="32">
        <f t="shared" si="114"/>
        <v>5</v>
      </c>
      <c r="AO160" s="29">
        <f t="shared" si="115"/>
        <v>0.15</v>
      </c>
      <c r="AP160" s="34">
        <v>95</v>
      </c>
      <c r="AQ160" s="34">
        <v>98.055555555555543</v>
      </c>
      <c r="AR160" s="32">
        <f t="shared" si="116"/>
        <v>5</v>
      </c>
      <c r="AS160" s="29">
        <f t="shared" si="117"/>
        <v>0.1</v>
      </c>
      <c r="AT160" s="35">
        <v>0.92</v>
      </c>
      <c r="AU160" s="35">
        <v>0.92500000000000004</v>
      </c>
      <c r="AV160" s="32">
        <f t="shared" si="118"/>
        <v>5</v>
      </c>
      <c r="AW160" s="29">
        <f t="shared" si="119"/>
        <v>0.1</v>
      </c>
      <c r="AX160" s="34">
        <v>90</v>
      </c>
      <c r="AY160" s="34">
        <v>100</v>
      </c>
      <c r="AZ160" s="32">
        <f t="shared" si="120"/>
        <v>5</v>
      </c>
      <c r="BA160" s="29">
        <f t="shared" si="121"/>
        <v>0.08</v>
      </c>
      <c r="BB160" s="28">
        <v>0.85</v>
      </c>
      <c r="BC160" s="28">
        <v>0.88888888888888884</v>
      </c>
      <c r="BD160" s="36" t="s">
        <v>72</v>
      </c>
      <c r="BE160" s="32">
        <f t="shared" si="122"/>
        <v>5</v>
      </c>
      <c r="BF160" s="29">
        <f t="shared" si="123"/>
        <v>0.06</v>
      </c>
      <c r="BG160" s="28">
        <v>0.4</v>
      </c>
      <c r="BH160" s="28">
        <v>0.75</v>
      </c>
      <c r="BI160" s="32">
        <f t="shared" si="124"/>
        <v>5</v>
      </c>
      <c r="BJ160" s="29">
        <f t="shared" si="125"/>
        <v>0.06</v>
      </c>
      <c r="BK160" s="37">
        <v>0.95</v>
      </c>
      <c r="BL160" s="38">
        <v>0.98774885145482394</v>
      </c>
      <c r="BM160" s="32">
        <f t="shared" si="126"/>
        <v>5</v>
      </c>
      <c r="BN160" s="29">
        <f t="shared" si="127"/>
        <v>0.05</v>
      </c>
      <c r="BO160" s="39">
        <f>VLOOKUP(B160,[1]Sheet1!$B$2:$D$214,3,0)</f>
        <v>2</v>
      </c>
      <c r="BP160" s="32">
        <f t="shared" si="128"/>
        <v>5</v>
      </c>
      <c r="BQ160" s="29">
        <f t="shared" si="129"/>
        <v>0.05</v>
      </c>
      <c r="BR160" s="29">
        <f t="shared" si="130"/>
        <v>0.5</v>
      </c>
      <c r="BS160" s="29">
        <f t="shared" si="131"/>
        <v>0.4</v>
      </c>
      <c r="BT160" s="29">
        <f t="shared" si="132"/>
        <v>0.1</v>
      </c>
      <c r="BU160" s="40">
        <f t="shared" si="133"/>
        <v>1</v>
      </c>
      <c r="BV160" s="41" t="str">
        <f t="shared" si="134"/>
        <v>TERIMA</v>
      </c>
      <c r="BW160" s="42">
        <f t="shared" si="135"/>
        <v>670000</v>
      </c>
      <c r="BX160" s="43">
        <f t="shared" si="136"/>
        <v>268000</v>
      </c>
      <c r="BY160" s="44"/>
      <c r="BZ160" s="44"/>
      <c r="CA160" s="44"/>
      <c r="CB160" s="43">
        <f t="shared" si="137"/>
        <v>335000</v>
      </c>
      <c r="CC160" s="43">
        <f t="shared" si="138"/>
        <v>268000</v>
      </c>
      <c r="CD160" s="43">
        <f t="shared" si="139"/>
        <v>67000</v>
      </c>
      <c r="CE160" s="36">
        <f t="shared" si="140"/>
        <v>200000</v>
      </c>
      <c r="CF160" s="24">
        <f t="shared" si="141"/>
        <v>0</v>
      </c>
      <c r="CG160" s="24">
        <f t="shared" si="142"/>
        <v>0</v>
      </c>
      <c r="CH160" s="24">
        <f t="shared" si="143"/>
        <v>0</v>
      </c>
      <c r="CI160" s="24">
        <f t="shared" si="144"/>
        <v>0</v>
      </c>
      <c r="CJ160" s="24">
        <f t="shared" si="145"/>
        <v>0</v>
      </c>
      <c r="CK160" s="24">
        <f t="shared" si="146"/>
        <v>0</v>
      </c>
      <c r="CL160" s="24">
        <f t="shared" si="147"/>
        <v>1</v>
      </c>
      <c r="CM160" s="24">
        <f t="shared" si="148"/>
        <v>0</v>
      </c>
      <c r="CN160" s="45">
        <f t="shared" si="149"/>
        <v>870000</v>
      </c>
      <c r="CO160" s="47"/>
    </row>
    <row r="161" spans="1:93" s="48" customFormat="1">
      <c r="A161" s="22">
        <v>151</v>
      </c>
      <c r="B161" s="53" t="s">
        <v>249</v>
      </c>
      <c r="C161" s="24">
        <v>178109</v>
      </c>
      <c r="D161" s="25">
        <v>44499</v>
      </c>
      <c r="E161" s="25">
        <v>44802</v>
      </c>
      <c r="F161" s="26">
        <v>9.3000000000000007</v>
      </c>
      <c r="G161" s="24" t="s">
        <v>76</v>
      </c>
      <c r="H161" s="50" t="s">
        <v>58</v>
      </c>
      <c r="I161" s="24" t="s">
        <v>82</v>
      </c>
      <c r="J161" s="24" t="s">
        <v>70</v>
      </c>
      <c r="K161" s="27" t="s">
        <v>71</v>
      </c>
      <c r="L161" s="24"/>
      <c r="M161" s="24"/>
      <c r="N161" s="22">
        <v>22</v>
      </c>
      <c r="O161" s="22">
        <v>19</v>
      </c>
      <c r="P161" s="22">
        <v>0</v>
      </c>
      <c r="Q161" s="22">
        <v>0</v>
      </c>
      <c r="R161" s="22">
        <v>0</v>
      </c>
      <c r="S161" s="22">
        <v>0</v>
      </c>
      <c r="T161" s="22">
        <v>0</v>
      </c>
      <c r="U161" s="22">
        <f t="shared" si="100"/>
        <v>0</v>
      </c>
      <c r="V161" s="22">
        <f t="shared" si="101"/>
        <v>19</v>
      </c>
      <c r="W161" s="22">
        <f t="shared" si="102"/>
        <v>19</v>
      </c>
      <c r="X161" s="22">
        <v>7.75</v>
      </c>
      <c r="Y161" s="22">
        <v>0</v>
      </c>
      <c r="Z161" s="28">
        <f t="shared" si="103"/>
        <v>1</v>
      </c>
      <c r="AA161" s="22">
        <f t="shared" si="104"/>
        <v>5</v>
      </c>
      <c r="AB161" s="29">
        <f t="shared" si="105"/>
        <v>0.1</v>
      </c>
      <c r="AC161" s="22">
        <f t="shared" si="106"/>
        <v>0</v>
      </c>
      <c r="AD161" s="28">
        <f t="shared" si="107"/>
        <v>1</v>
      </c>
      <c r="AE161" s="22">
        <f t="shared" si="108"/>
        <v>5</v>
      </c>
      <c r="AF161" s="29">
        <f t="shared" si="109"/>
        <v>0.15</v>
      </c>
      <c r="AG161" s="22">
        <f t="shared" si="110"/>
        <v>8835</v>
      </c>
      <c r="AH161" s="30">
        <v>9804.0666666666675</v>
      </c>
      <c r="AI161" s="31">
        <f t="shared" si="111"/>
        <v>1.1096849651009244</v>
      </c>
      <c r="AJ161" s="22">
        <f t="shared" si="112"/>
        <v>5</v>
      </c>
      <c r="AK161" s="29">
        <f t="shared" si="113"/>
        <v>0.1</v>
      </c>
      <c r="AL161" s="32">
        <v>300</v>
      </c>
      <c r="AM161" s="33">
        <v>282.45039826212889</v>
      </c>
      <c r="AN161" s="32">
        <f t="shared" si="114"/>
        <v>5</v>
      </c>
      <c r="AO161" s="29">
        <f t="shared" si="115"/>
        <v>0.15</v>
      </c>
      <c r="AP161" s="34">
        <v>95</v>
      </c>
      <c r="AQ161" s="34">
        <v>95</v>
      </c>
      <c r="AR161" s="32">
        <f t="shared" si="116"/>
        <v>3</v>
      </c>
      <c r="AS161" s="29">
        <f t="shared" si="117"/>
        <v>6.0000000000000012E-2</v>
      </c>
      <c r="AT161" s="35">
        <v>0.92</v>
      </c>
      <c r="AU161" s="35">
        <v>0.91063829787234041</v>
      </c>
      <c r="AV161" s="32">
        <f t="shared" si="118"/>
        <v>1</v>
      </c>
      <c r="AW161" s="29">
        <f t="shared" si="119"/>
        <v>0.02</v>
      </c>
      <c r="AX161" s="34">
        <v>90</v>
      </c>
      <c r="AY161" s="34">
        <v>100</v>
      </c>
      <c r="AZ161" s="32">
        <f t="shared" si="120"/>
        <v>5</v>
      </c>
      <c r="BA161" s="29">
        <f t="shared" si="121"/>
        <v>0.08</v>
      </c>
      <c r="BB161" s="28">
        <v>0.85</v>
      </c>
      <c r="BC161" s="28">
        <v>0.88095238095238093</v>
      </c>
      <c r="BD161" s="36" t="s">
        <v>72</v>
      </c>
      <c r="BE161" s="32">
        <f t="shared" si="122"/>
        <v>5</v>
      </c>
      <c r="BF161" s="29">
        <f t="shared" si="123"/>
        <v>0.06</v>
      </c>
      <c r="BG161" s="28">
        <v>0.4</v>
      </c>
      <c r="BH161" s="28">
        <v>0.63829787234042556</v>
      </c>
      <c r="BI161" s="32">
        <f t="shared" si="124"/>
        <v>5</v>
      </c>
      <c r="BJ161" s="29">
        <f t="shared" si="125"/>
        <v>0.06</v>
      </c>
      <c r="BK161" s="37">
        <v>0.95</v>
      </c>
      <c r="BL161" s="38">
        <v>0.98289962825278809</v>
      </c>
      <c r="BM161" s="32">
        <f t="shared" si="126"/>
        <v>5</v>
      </c>
      <c r="BN161" s="29">
        <f t="shared" si="127"/>
        <v>0.05</v>
      </c>
      <c r="BO161" s="39">
        <f>VLOOKUP(B161,[1]Sheet1!$B$2:$D$214,3,0)</f>
        <v>2</v>
      </c>
      <c r="BP161" s="32">
        <f t="shared" si="128"/>
        <v>5</v>
      </c>
      <c r="BQ161" s="29">
        <f t="shared" si="129"/>
        <v>0.05</v>
      </c>
      <c r="BR161" s="29">
        <f t="shared" si="130"/>
        <v>0.5</v>
      </c>
      <c r="BS161" s="29">
        <f t="shared" si="131"/>
        <v>0.28000000000000003</v>
      </c>
      <c r="BT161" s="29">
        <f t="shared" si="132"/>
        <v>0.1</v>
      </c>
      <c r="BU161" s="40">
        <f t="shared" si="133"/>
        <v>0.88</v>
      </c>
      <c r="BV161" s="41" t="str">
        <f t="shared" si="134"/>
        <v>TERIMA</v>
      </c>
      <c r="BW161" s="42">
        <f t="shared" si="135"/>
        <v>670000</v>
      </c>
      <c r="BX161" s="43">
        <f t="shared" si="136"/>
        <v>187600.00000000003</v>
      </c>
      <c r="BY161" s="44" t="s">
        <v>87</v>
      </c>
      <c r="BZ161" s="44"/>
      <c r="CA161" s="44"/>
      <c r="CB161" s="43">
        <f t="shared" si="137"/>
        <v>335000</v>
      </c>
      <c r="CC161" s="43">
        <f t="shared" si="138"/>
        <v>159460.00000000003</v>
      </c>
      <c r="CD161" s="43">
        <f t="shared" si="139"/>
        <v>67000</v>
      </c>
      <c r="CE161" s="36">
        <f t="shared" si="140"/>
        <v>0</v>
      </c>
      <c r="CF161" s="24">
        <f t="shared" si="141"/>
        <v>0</v>
      </c>
      <c r="CG161" s="24">
        <f t="shared" si="142"/>
        <v>0</v>
      </c>
      <c r="CH161" s="24">
        <f t="shared" si="143"/>
        <v>0</v>
      </c>
      <c r="CI161" s="24">
        <f t="shared" si="144"/>
        <v>0</v>
      </c>
      <c r="CJ161" s="24">
        <f t="shared" si="145"/>
        <v>0</v>
      </c>
      <c r="CK161" s="24">
        <f t="shared" si="146"/>
        <v>0</v>
      </c>
      <c r="CL161" s="24">
        <f t="shared" si="147"/>
        <v>1</v>
      </c>
      <c r="CM161" s="24">
        <f t="shared" si="148"/>
        <v>0</v>
      </c>
      <c r="CN161" s="45">
        <f t="shared" si="149"/>
        <v>561460</v>
      </c>
      <c r="CO161" s="47"/>
    </row>
    <row r="162" spans="1:93" s="48" customFormat="1">
      <c r="A162" s="22">
        <v>152</v>
      </c>
      <c r="B162" s="63" t="s">
        <v>250</v>
      </c>
      <c r="C162" s="24">
        <v>178138</v>
      </c>
      <c r="D162" s="25">
        <v>44544</v>
      </c>
      <c r="E162" s="25">
        <v>44725</v>
      </c>
      <c r="F162" s="26">
        <v>7.833333333333333</v>
      </c>
      <c r="G162" s="24" t="s">
        <v>76</v>
      </c>
      <c r="H162" s="50" t="s">
        <v>59</v>
      </c>
      <c r="I162" s="24" t="s">
        <v>74</v>
      </c>
      <c r="J162" s="24" t="s">
        <v>70</v>
      </c>
      <c r="K162" s="27" t="s">
        <v>71</v>
      </c>
      <c r="L162" s="24"/>
      <c r="M162" s="24"/>
      <c r="N162" s="22">
        <v>22</v>
      </c>
      <c r="O162" s="22">
        <v>19</v>
      </c>
      <c r="P162" s="22">
        <v>0</v>
      </c>
      <c r="Q162" s="22">
        <v>0</v>
      </c>
      <c r="R162" s="22">
        <v>0</v>
      </c>
      <c r="S162" s="22">
        <v>0</v>
      </c>
      <c r="T162" s="22">
        <v>0</v>
      </c>
      <c r="U162" s="22">
        <f t="shared" si="100"/>
        <v>0</v>
      </c>
      <c r="V162" s="22">
        <f t="shared" si="101"/>
        <v>19</v>
      </c>
      <c r="W162" s="22">
        <f t="shared" si="102"/>
        <v>19</v>
      </c>
      <c r="X162" s="22">
        <v>7.75</v>
      </c>
      <c r="Y162" s="22">
        <v>0</v>
      </c>
      <c r="Z162" s="28">
        <f t="shared" si="103"/>
        <v>1</v>
      </c>
      <c r="AA162" s="22">
        <f t="shared" si="104"/>
        <v>5</v>
      </c>
      <c r="AB162" s="29">
        <f t="shared" si="105"/>
        <v>0.1</v>
      </c>
      <c r="AC162" s="22">
        <f t="shared" si="106"/>
        <v>0</v>
      </c>
      <c r="AD162" s="28">
        <f t="shared" si="107"/>
        <v>1</v>
      </c>
      <c r="AE162" s="22">
        <f t="shared" si="108"/>
        <v>5</v>
      </c>
      <c r="AF162" s="29">
        <f t="shared" si="109"/>
        <v>0.15</v>
      </c>
      <c r="AG162" s="22">
        <f t="shared" si="110"/>
        <v>8835</v>
      </c>
      <c r="AH162" s="30">
        <v>9206.3333333333339</v>
      </c>
      <c r="AI162" s="31">
        <f t="shared" si="111"/>
        <v>1.0420298056970383</v>
      </c>
      <c r="AJ162" s="22">
        <f t="shared" si="112"/>
        <v>4</v>
      </c>
      <c r="AK162" s="29">
        <f t="shared" si="113"/>
        <v>0.08</v>
      </c>
      <c r="AL162" s="32">
        <v>300</v>
      </c>
      <c r="AM162" s="33">
        <v>275.74924288310115</v>
      </c>
      <c r="AN162" s="32">
        <f t="shared" si="114"/>
        <v>5</v>
      </c>
      <c r="AO162" s="29">
        <f t="shared" si="115"/>
        <v>0.15</v>
      </c>
      <c r="AP162" s="34">
        <v>95</v>
      </c>
      <c r="AQ162" s="34">
        <v>80</v>
      </c>
      <c r="AR162" s="32">
        <f t="shared" si="116"/>
        <v>1</v>
      </c>
      <c r="AS162" s="29">
        <f t="shared" si="117"/>
        <v>0.02</v>
      </c>
      <c r="AT162" s="35">
        <v>0.92</v>
      </c>
      <c r="AU162" s="35">
        <v>0.90909090909090917</v>
      </c>
      <c r="AV162" s="32">
        <f t="shared" si="118"/>
        <v>1</v>
      </c>
      <c r="AW162" s="29">
        <f t="shared" si="119"/>
        <v>0.02</v>
      </c>
      <c r="AX162" s="34">
        <v>90</v>
      </c>
      <c r="AY162" s="34">
        <v>100</v>
      </c>
      <c r="AZ162" s="32">
        <f t="shared" si="120"/>
        <v>5</v>
      </c>
      <c r="BA162" s="29">
        <f t="shared" si="121"/>
        <v>0.08</v>
      </c>
      <c r="BB162" s="28">
        <v>0.85</v>
      </c>
      <c r="BC162" s="28">
        <v>0.8571428571428571</v>
      </c>
      <c r="BD162" s="36" t="s">
        <v>72</v>
      </c>
      <c r="BE162" s="32">
        <f t="shared" si="122"/>
        <v>5</v>
      </c>
      <c r="BF162" s="29">
        <f t="shared" si="123"/>
        <v>0.06</v>
      </c>
      <c r="BG162" s="28">
        <v>0.4</v>
      </c>
      <c r="BH162" s="28">
        <v>0.45454545454545453</v>
      </c>
      <c r="BI162" s="32">
        <f t="shared" si="124"/>
        <v>5</v>
      </c>
      <c r="BJ162" s="29">
        <f t="shared" si="125"/>
        <v>0.06</v>
      </c>
      <c r="BK162" s="37">
        <v>0.95</v>
      </c>
      <c r="BL162" s="38">
        <v>0.98663271801400387</v>
      </c>
      <c r="BM162" s="32">
        <f t="shared" si="126"/>
        <v>5</v>
      </c>
      <c r="BN162" s="29">
        <f t="shared" si="127"/>
        <v>0.05</v>
      </c>
      <c r="BO162" s="39">
        <f>VLOOKUP(B162,[1]Sheet1!$B$2:$D$214,3,0)</f>
        <v>2</v>
      </c>
      <c r="BP162" s="32">
        <f t="shared" si="128"/>
        <v>5</v>
      </c>
      <c r="BQ162" s="29">
        <f t="shared" si="129"/>
        <v>0.05</v>
      </c>
      <c r="BR162" s="29">
        <f t="shared" si="130"/>
        <v>0.48</v>
      </c>
      <c r="BS162" s="29">
        <f t="shared" si="131"/>
        <v>0.24</v>
      </c>
      <c r="BT162" s="29">
        <f t="shared" si="132"/>
        <v>0.1</v>
      </c>
      <c r="BU162" s="40">
        <f t="shared" si="133"/>
        <v>0.82</v>
      </c>
      <c r="BV162" s="41" t="str">
        <f t="shared" si="134"/>
        <v>TERIMA</v>
      </c>
      <c r="BW162" s="42">
        <f t="shared" si="135"/>
        <v>670000</v>
      </c>
      <c r="BX162" s="43">
        <f t="shared" si="136"/>
        <v>160800</v>
      </c>
      <c r="BY162" s="44"/>
      <c r="BZ162" s="44"/>
      <c r="CA162" s="44"/>
      <c r="CB162" s="43">
        <f t="shared" si="137"/>
        <v>321600</v>
      </c>
      <c r="CC162" s="43">
        <f t="shared" si="138"/>
        <v>160800</v>
      </c>
      <c r="CD162" s="43">
        <f t="shared" si="139"/>
        <v>67000</v>
      </c>
      <c r="CE162" s="36">
        <f t="shared" si="140"/>
        <v>0</v>
      </c>
      <c r="CF162" s="24">
        <f t="shared" si="141"/>
        <v>0</v>
      </c>
      <c r="CG162" s="24">
        <f t="shared" si="142"/>
        <v>0</v>
      </c>
      <c r="CH162" s="24">
        <f t="shared" si="143"/>
        <v>0</v>
      </c>
      <c r="CI162" s="24">
        <f t="shared" si="144"/>
        <v>0</v>
      </c>
      <c r="CJ162" s="24">
        <f t="shared" si="145"/>
        <v>0</v>
      </c>
      <c r="CK162" s="24">
        <f t="shared" si="146"/>
        <v>0</v>
      </c>
      <c r="CL162" s="24">
        <f t="shared" si="147"/>
        <v>0</v>
      </c>
      <c r="CM162" s="24">
        <f t="shared" si="148"/>
        <v>1</v>
      </c>
      <c r="CN162" s="45">
        <f t="shared" si="149"/>
        <v>549400</v>
      </c>
      <c r="CO162" s="47"/>
    </row>
    <row r="163" spans="1:93" s="48" customFormat="1">
      <c r="A163" s="22">
        <v>153</v>
      </c>
      <c r="B163" s="63" t="s">
        <v>251</v>
      </c>
      <c r="C163" s="24">
        <v>178144</v>
      </c>
      <c r="D163" s="25">
        <v>44544</v>
      </c>
      <c r="E163" s="25">
        <v>44725</v>
      </c>
      <c r="F163" s="26">
        <v>7.833333333333333</v>
      </c>
      <c r="G163" s="24" t="s">
        <v>76</v>
      </c>
      <c r="H163" s="50" t="s">
        <v>59</v>
      </c>
      <c r="I163" s="24" t="s">
        <v>89</v>
      </c>
      <c r="J163" s="24" t="s">
        <v>78</v>
      </c>
      <c r="K163" s="27" t="s">
        <v>71</v>
      </c>
      <c r="L163" s="24"/>
      <c r="M163" s="24"/>
      <c r="N163" s="22">
        <v>22</v>
      </c>
      <c r="O163" s="22">
        <v>19</v>
      </c>
      <c r="P163" s="22">
        <v>0</v>
      </c>
      <c r="Q163" s="22">
        <v>0</v>
      </c>
      <c r="R163" s="22">
        <v>0</v>
      </c>
      <c r="S163" s="22">
        <v>0</v>
      </c>
      <c r="T163" s="22">
        <v>0</v>
      </c>
      <c r="U163" s="22">
        <f t="shared" si="100"/>
        <v>0</v>
      </c>
      <c r="V163" s="22">
        <f t="shared" si="101"/>
        <v>19</v>
      </c>
      <c r="W163" s="22">
        <f t="shared" si="102"/>
        <v>19</v>
      </c>
      <c r="X163" s="22">
        <v>7.75</v>
      </c>
      <c r="Y163" s="22">
        <v>0</v>
      </c>
      <c r="Z163" s="28">
        <f t="shared" si="103"/>
        <v>1</v>
      </c>
      <c r="AA163" s="22">
        <f t="shared" si="104"/>
        <v>5</v>
      </c>
      <c r="AB163" s="29">
        <f t="shared" si="105"/>
        <v>0.1</v>
      </c>
      <c r="AC163" s="22">
        <f t="shared" si="106"/>
        <v>0</v>
      </c>
      <c r="AD163" s="28">
        <f t="shared" si="107"/>
        <v>1</v>
      </c>
      <c r="AE163" s="22">
        <f t="shared" si="108"/>
        <v>5</v>
      </c>
      <c r="AF163" s="29">
        <f t="shared" si="109"/>
        <v>0.15</v>
      </c>
      <c r="AG163" s="22">
        <f t="shared" si="110"/>
        <v>8835</v>
      </c>
      <c r="AH163" s="30">
        <v>9225.8333333333339</v>
      </c>
      <c r="AI163" s="31">
        <f t="shared" si="111"/>
        <v>1.0442369364270894</v>
      </c>
      <c r="AJ163" s="22">
        <f t="shared" si="112"/>
        <v>4</v>
      </c>
      <c r="AK163" s="29">
        <f t="shared" si="113"/>
        <v>0.08</v>
      </c>
      <c r="AL163" s="32">
        <v>300</v>
      </c>
      <c r="AM163" s="33">
        <v>292.52093908629439</v>
      </c>
      <c r="AN163" s="32">
        <f t="shared" si="114"/>
        <v>5</v>
      </c>
      <c r="AO163" s="29">
        <f t="shared" si="115"/>
        <v>0.15</v>
      </c>
      <c r="AP163" s="34">
        <v>95</v>
      </c>
      <c r="AQ163" s="34">
        <v>85.555555555555571</v>
      </c>
      <c r="AR163" s="32">
        <f t="shared" si="116"/>
        <v>1</v>
      </c>
      <c r="AS163" s="29">
        <f t="shared" si="117"/>
        <v>0.02</v>
      </c>
      <c r="AT163" s="35">
        <v>0.92</v>
      </c>
      <c r="AU163" s="35">
        <v>0.93714285714285717</v>
      </c>
      <c r="AV163" s="32">
        <f t="shared" si="118"/>
        <v>5</v>
      </c>
      <c r="AW163" s="29">
        <f t="shared" si="119"/>
        <v>0.1</v>
      </c>
      <c r="AX163" s="34">
        <v>90</v>
      </c>
      <c r="AY163" s="34">
        <v>100</v>
      </c>
      <c r="AZ163" s="32">
        <f t="shared" si="120"/>
        <v>5</v>
      </c>
      <c r="BA163" s="29">
        <f t="shared" si="121"/>
        <v>0.08</v>
      </c>
      <c r="BB163" s="28">
        <v>0.85</v>
      </c>
      <c r="BC163" s="28">
        <v>0.82758620689655171</v>
      </c>
      <c r="BD163" s="36" t="s">
        <v>72</v>
      </c>
      <c r="BE163" s="32">
        <f t="shared" si="122"/>
        <v>1</v>
      </c>
      <c r="BF163" s="29">
        <f t="shared" si="123"/>
        <v>1.2E-2</v>
      </c>
      <c r="BG163" s="28">
        <v>0.4</v>
      </c>
      <c r="BH163" s="28">
        <v>0.5714285714285714</v>
      </c>
      <c r="BI163" s="32">
        <f t="shared" si="124"/>
        <v>5</v>
      </c>
      <c r="BJ163" s="29">
        <f t="shared" si="125"/>
        <v>0.06</v>
      </c>
      <c r="BK163" s="37">
        <v>0.95</v>
      </c>
      <c r="BL163" s="38">
        <v>0.9866751269035533</v>
      </c>
      <c r="BM163" s="32">
        <f t="shared" si="126"/>
        <v>5</v>
      </c>
      <c r="BN163" s="29">
        <f t="shared" si="127"/>
        <v>0.05</v>
      </c>
      <c r="BO163" s="39">
        <f>VLOOKUP(B163,[1]Sheet1!$B$2:$D$214,3,0)</f>
        <v>2</v>
      </c>
      <c r="BP163" s="32">
        <f t="shared" si="128"/>
        <v>5</v>
      </c>
      <c r="BQ163" s="29">
        <f t="shared" si="129"/>
        <v>0.05</v>
      </c>
      <c r="BR163" s="29">
        <f t="shared" si="130"/>
        <v>0.48</v>
      </c>
      <c r="BS163" s="29">
        <f t="shared" si="131"/>
        <v>0.27200000000000002</v>
      </c>
      <c r="BT163" s="29">
        <f t="shared" si="132"/>
        <v>0.1</v>
      </c>
      <c r="BU163" s="40">
        <f t="shared" si="133"/>
        <v>0.85199999999999998</v>
      </c>
      <c r="BV163" s="41" t="str">
        <f t="shared" si="134"/>
        <v>TERIMA</v>
      </c>
      <c r="BW163" s="42">
        <f t="shared" si="135"/>
        <v>670000</v>
      </c>
      <c r="BX163" s="43">
        <f t="shared" si="136"/>
        <v>182240</v>
      </c>
      <c r="BY163" s="44" t="s">
        <v>90</v>
      </c>
      <c r="BZ163" s="44"/>
      <c r="CA163" s="44"/>
      <c r="CB163" s="43">
        <f t="shared" si="137"/>
        <v>321600</v>
      </c>
      <c r="CC163" s="43">
        <f t="shared" si="138"/>
        <v>154904</v>
      </c>
      <c r="CD163" s="43">
        <f t="shared" si="139"/>
        <v>67000</v>
      </c>
      <c r="CE163" s="36">
        <f t="shared" si="140"/>
        <v>0</v>
      </c>
      <c r="CF163" s="24">
        <f t="shared" si="141"/>
        <v>0</v>
      </c>
      <c r="CG163" s="24">
        <f t="shared" si="142"/>
        <v>0</v>
      </c>
      <c r="CH163" s="24">
        <f t="shared" si="143"/>
        <v>0</v>
      </c>
      <c r="CI163" s="24">
        <f t="shared" si="144"/>
        <v>0</v>
      </c>
      <c r="CJ163" s="24">
        <f t="shared" si="145"/>
        <v>0</v>
      </c>
      <c r="CK163" s="24">
        <f t="shared" si="146"/>
        <v>0</v>
      </c>
      <c r="CL163" s="24">
        <f t="shared" si="147"/>
        <v>0</v>
      </c>
      <c r="CM163" s="24">
        <f t="shared" si="148"/>
        <v>1</v>
      </c>
      <c r="CN163" s="45">
        <f t="shared" si="149"/>
        <v>543504</v>
      </c>
      <c r="CO163" s="47"/>
    </row>
    <row r="164" spans="1:93" s="48" customFormat="1">
      <c r="A164" s="22">
        <v>154</v>
      </c>
      <c r="B164" s="63" t="s">
        <v>252</v>
      </c>
      <c r="C164" s="24">
        <v>178152</v>
      </c>
      <c r="D164" s="25">
        <v>44544</v>
      </c>
      <c r="E164" s="25">
        <v>44725</v>
      </c>
      <c r="F164" s="26">
        <v>7.833333333333333</v>
      </c>
      <c r="G164" s="24" t="s">
        <v>76</v>
      </c>
      <c r="H164" s="50" t="s">
        <v>59</v>
      </c>
      <c r="I164" s="24" t="s">
        <v>97</v>
      </c>
      <c r="J164" s="24" t="s">
        <v>78</v>
      </c>
      <c r="K164" s="27" t="s">
        <v>71</v>
      </c>
      <c r="L164" s="24"/>
      <c r="M164" s="24"/>
      <c r="N164" s="22">
        <v>22</v>
      </c>
      <c r="O164" s="22">
        <v>18</v>
      </c>
      <c r="P164" s="22">
        <v>1</v>
      </c>
      <c r="Q164" s="22">
        <v>0</v>
      </c>
      <c r="R164" s="22">
        <v>0</v>
      </c>
      <c r="S164" s="22">
        <v>0</v>
      </c>
      <c r="T164" s="22">
        <v>0</v>
      </c>
      <c r="U164" s="22">
        <f t="shared" si="100"/>
        <v>1</v>
      </c>
      <c r="V164" s="22">
        <f t="shared" si="101"/>
        <v>17</v>
      </c>
      <c r="W164" s="22">
        <f t="shared" si="102"/>
        <v>18</v>
      </c>
      <c r="X164" s="22">
        <v>7.75</v>
      </c>
      <c r="Y164" s="22">
        <v>0</v>
      </c>
      <c r="Z164" s="28">
        <f t="shared" si="103"/>
        <v>1</v>
      </c>
      <c r="AA164" s="22">
        <f t="shared" si="104"/>
        <v>5</v>
      </c>
      <c r="AB164" s="29">
        <f t="shared" si="105"/>
        <v>0.1</v>
      </c>
      <c r="AC164" s="22">
        <f t="shared" si="106"/>
        <v>1</v>
      </c>
      <c r="AD164" s="28">
        <f t="shared" si="107"/>
        <v>0.94117647058823528</v>
      </c>
      <c r="AE164" s="22">
        <f t="shared" si="108"/>
        <v>1</v>
      </c>
      <c r="AF164" s="29">
        <f t="shared" si="109"/>
        <v>0.03</v>
      </c>
      <c r="AG164" s="22">
        <f t="shared" si="110"/>
        <v>8370</v>
      </c>
      <c r="AH164" s="30">
        <v>8633.1</v>
      </c>
      <c r="AI164" s="31">
        <f t="shared" si="111"/>
        <v>1.0314336917562725</v>
      </c>
      <c r="AJ164" s="22">
        <f t="shared" si="112"/>
        <v>4</v>
      </c>
      <c r="AK164" s="29">
        <f t="shared" si="113"/>
        <v>0.08</v>
      </c>
      <c r="AL164" s="32">
        <v>300</v>
      </c>
      <c r="AM164" s="33">
        <v>303.52672292545708</v>
      </c>
      <c r="AN164" s="32">
        <f t="shared" si="114"/>
        <v>1</v>
      </c>
      <c r="AO164" s="29">
        <f t="shared" si="115"/>
        <v>0.03</v>
      </c>
      <c r="AP164" s="34">
        <v>95</v>
      </c>
      <c r="AQ164" s="34">
        <v>100</v>
      </c>
      <c r="AR164" s="32">
        <f t="shared" si="116"/>
        <v>5</v>
      </c>
      <c r="AS164" s="29">
        <f t="shared" si="117"/>
        <v>0.1</v>
      </c>
      <c r="AT164" s="35">
        <v>0.92</v>
      </c>
      <c r="AU164" s="35">
        <v>0.93220338983050843</v>
      </c>
      <c r="AV164" s="32">
        <f t="shared" si="118"/>
        <v>5</v>
      </c>
      <c r="AW164" s="29">
        <f t="shared" si="119"/>
        <v>0.1</v>
      </c>
      <c r="AX164" s="34">
        <v>90</v>
      </c>
      <c r="AY164" s="34">
        <v>100</v>
      </c>
      <c r="AZ164" s="32">
        <f t="shared" si="120"/>
        <v>5</v>
      </c>
      <c r="BA164" s="29">
        <f t="shared" si="121"/>
        <v>0.08</v>
      </c>
      <c r="BB164" s="28">
        <v>0.85</v>
      </c>
      <c r="BC164" s="28">
        <v>0.69387755102040816</v>
      </c>
      <c r="BD164" s="36" t="s">
        <v>72</v>
      </c>
      <c r="BE164" s="32">
        <f t="shared" si="122"/>
        <v>1</v>
      </c>
      <c r="BF164" s="29">
        <f t="shared" si="123"/>
        <v>1.2E-2</v>
      </c>
      <c r="BG164" s="28">
        <v>0.4</v>
      </c>
      <c r="BH164" s="28">
        <v>0.6271186440677966</v>
      </c>
      <c r="BI164" s="32">
        <f t="shared" si="124"/>
        <v>5</v>
      </c>
      <c r="BJ164" s="29">
        <f t="shared" si="125"/>
        <v>0.06</v>
      </c>
      <c r="BK164" s="37">
        <v>0.95</v>
      </c>
      <c r="BL164" s="38">
        <v>0.98301329394387005</v>
      </c>
      <c r="BM164" s="32">
        <f t="shared" si="126"/>
        <v>5</v>
      </c>
      <c r="BN164" s="29">
        <f t="shared" si="127"/>
        <v>0.05</v>
      </c>
      <c r="BO164" s="39">
        <f>VLOOKUP(B164,[1]Sheet1!$B$2:$D$214,3,0)</f>
        <v>2</v>
      </c>
      <c r="BP164" s="32">
        <f t="shared" si="128"/>
        <v>5</v>
      </c>
      <c r="BQ164" s="29">
        <f t="shared" si="129"/>
        <v>0.05</v>
      </c>
      <c r="BR164" s="29">
        <f t="shared" si="130"/>
        <v>0.24000000000000002</v>
      </c>
      <c r="BS164" s="29">
        <f t="shared" si="131"/>
        <v>0.35199999999999998</v>
      </c>
      <c r="BT164" s="29">
        <f t="shared" si="132"/>
        <v>0.1</v>
      </c>
      <c r="BU164" s="40">
        <f t="shared" si="133"/>
        <v>0.69199999999999995</v>
      </c>
      <c r="BV164" s="41" t="str">
        <f t="shared" si="134"/>
        <v>TERIMA</v>
      </c>
      <c r="BW164" s="42">
        <f t="shared" si="135"/>
        <v>670000</v>
      </c>
      <c r="BX164" s="43">
        <f t="shared" si="136"/>
        <v>235840</v>
      </c>
      <c r="BY164" s="44"/>
      <c r="BZ164" s="44"/>
      <c r="CA164" s="44"/>
      <c r="CB164" s="43">
        <f t="shared" si="137"/>
        <v>160800</v>
      </c>
      <c r="CC164" s="43">
        <f t="shared" si="138"/>
        <v>235840</v>
      </c>
      <c r="CD164" s="43">
        <f t="shared" si="139"/>
        <v>67000</v>
      </c>
      <c r="CE164" s="36">
        <f t="shared" si="140"/>
        <v>0</v>
      </c>
      <c r="CF164" s="24">
        <f t="shared" si="141"/>
        <v>0</v>
      </c>
      <c r="CG164" s="24">
        <f t="shared" si="142"/>
        <v>0</v>
      </c>
      <c r="CH164" s="24">
        <f t="shared" si="143"/>
        <v>0</v>
      </c>
      <c r="CI164" s="24">
        <f t="shared" si="144"/>
        <v>0</v>
      </c>
      <c r="CJ164" s="24">
        <f t="shared" si="145"/>
        <v>0</v>
      </c>
      <c r="CK164" s="24">
        <f t="shared" si="146"/>
        <v>0</v>
      </c>
      <c r="CL164" s="24">
        <f t="shared" si="147"/>
        <v>0</v>
      </c>
      <c r="CM164" s="24">
        <f t="shared" si="148"/>
        <v>1</v>
      </c>
      <c r="CN164" s="45">
        <f t="shared" si="149"/>
        <v>463640</v>
      </c>
      <c r="CO164" s="47"/>
    </row>
    <row r="165" spans="1:93" s="48" customFormat="1">
      <c r="A165" s="22">
        <v>155</v>
      </c>
      <c r="B165" s="57" t="s">
        <v>253</v>
      </c>
      <c r="C165" s="24">
        <v>175525</v>
      </c>
      <c r="D165" s="25">
        <v>44562</v>
      </c>
      <c r="E165" s="25">
        <v>44865</v>
      </c>
      <c r="F165" s="26">
        <v>12.8</v>
      </c>
      <c r="G165" s="24" t="s">
        <v>76</v>
      </c>
      <c r="H165" s="50" t="s">
        <v>59</v>
      </c>
      <c r="I165" s="24" t="s">
        <v>77</v>
      </c>
      <c r="J165" s="24" t="s">
        <v>78</v>
      </c>
      <c r="K165" s="27" t="s">
        <v>71</v>
      </c>
      <c r="L165" s="24"/>
      <c r="M165" s="24"/>
      <c r="N165" s="22">
        <v>22</v>
      </c>
      <c r="O165" s="22">
        <v>18</v>
      </c>
      <c r="P165" s="22">
        <v>2</v>
      </c>
      <c r="Q165" s="22">
        <v>0</v>
      </c>
      <c r="R165" s="22">
        <v>0</v>
      </c>
      <c r="S165" s="22">
        <v>0</v>
      </c>
      <c r="T165" s="22">
        <v>0</v>
      </c>
      <c r="U165" s="22">
        <f t="shared" si="100"/>
        <v>2</v>
      </c>
      <c r="V165" s="22">
        <f t="shared" si="101"/>
        <v>16</v>
      </c>
      <c r="W165" s="22">
        <f t="shared" si="102"/>
        <v>18</v>
      </c>
      <c r="X165" s="22">
        <v>7.75</v>
      </c>
      <c r="Y165" s="22">
        <v>0</v>
      </c>
      <c r="Z165" s="28">
        <f t="shared" si="103"/>
        <v>1</v>
      </c>
      <c r="AA165" s="22">
        <f t="shared" si="104"/>
        <v>5</v>
      </c>
      <c r="AB165" s="29">
        <f t="shared" si="105"/>
        <v>0.1</v>
      </c>
      <c r="AC165" s="22">
        <f t="shared" si="106"/>
        <v>2</v>
      </c>
      <c r="AD165" s="28">
        <f t="shared" si="107"/>
        <v>0.875</v>
      </c>
      <c r="AE165" s="22">
        <f t="shared" si="108"/>
        <v>0</v>
      </c>
      <c r="AF165" s="29">
        <f t="shared" si="109"/>
        <v>0</v>
      </c>
      <c r="AG165" s="22">
        <f t="shared" si="110"/>
        <v>8370</v>
      </c>
      <c r="AH165" s="30">
        <v>7681</v>
      </c>
      <c r="AI165" s="31">
        <f t="shared" si="111"/>
        <v>0.91768219832735964</v>
      </c>
      <c r="AJ165" s="22">
        <f t="shared" si="112"/>
        <v>2</v>
      </c>
      <c r="AK165" s="29">
        <f t="shared" si="113"/>
        <v>0.04</v>
      </c>
      <c r="AL165" s="32">
        <v>300</v>
      </c>
      <c r="AM165" s="33">
        <v>259.69213973799128</v>
      </c>
      <c r="AN165" s="32">
        <f t="shared" si="114"/>
        <v>5</v>
      </c>
      <c r="AO165" s="29">
        <f t="shared" si="115"/>
        <v>0.15</v>
      </c>
      <c r="AP165" s="34">
        <v>95</v>
      </c>
      <c r="AQ165" s="34">
        <v>98.888888888888886</v>
      </c>
      <c r="AR165" s="32">
        <f t="shared" si="116"/>
        <v>5</v>
      </c>
      <c r="AS165" s="29">
        <f t="shared" si="117"/>
        <v>0.1</v>
      </c>
      <c r="AT165" s="35">
        <v>0.92</v>
      </c>
      <c r="AU165" s="35">
        <v>0.93333333333333335</v>
      </c>
      <c r="AV165" s="32">
        <f t="shared" si="118"/>
        <v>5</v>
      </c>
      <c r="AW165" s="29">
        <f t="shared" si="119"/>
        <v>0.1</v>
      </c>
      <c r="AX165" s="34">
        <v>90</v>
      </c>
      <c r="AY165" s="34">
        <v>95</v>
      </c>
      <c r="AZ165" s="32">
        <f t="shared" si="120"/>
        <v>5</v>
      </c>
      <c r="BA165" s="29">
        <f t="shared" si="121"/>
        <v>0.08</v>
      </c>
      <c r="BB165" s="28">
        <v>0.85</v>
      </c>
      <c r="BC165" s="28">
        <v>0.9642857142857143</v>
      </c>
      <c r="BD165" s="36" t="s">
        <v>72</v>
      </c>
      <c r="BE165" s="32">
        <f t="shared" si="122"/>
        <v>5</v>
      </c>
      <c r="BF165" s="29">
        <f t="shared" si="123"/>
        <v>0.06</v>
      </c>
      <c r="BG165" s="28">
        <v>0.4</v>
      </c>
      <c r="BH165" s="28">
        <v>0.81818181818181823</v>
      </c>
      <c r="BI165" s="32">
        <f t="shared" si="124"/>
        <v>5</v>
      </c>
      <c r="BJ165" s="29">
        <f t="shared" si="125"/>
        <v>0.06</v>
      </c>
      <c r="BK165" s="37">
        <v>0.95</v>
      </c>
      <c r="BL165" s="38">
        <v>0.98513625103220481</v>
      </c>
      <c r="BM165" s="32">
        <f t="shared" si="126"/>
        <v>5</v>
      </c>
      <c r="BN165" s="29">
        <f t="shared" si="127"/>
        <v>0.05</v>
      </c>
      <c r="BO165" s="39">
        <f>VLOOKUP(B165,[1]Sheet1!$B$2:$D$214,3,0)</f>
        <v>2</v>
      </c>
      <c r="BP165" s="32">
        <f t="shared" si="128"/>
        <v>5</v>
      </c>
      <c r="BQ165" s="29">
        <f t="shared" si="129"/>
        <v>0.05</v>
      </c>
      <c r="BR165" s="29">
        <f t="shared" si="130"/>
        <v>0.29000000000000004</v>
      </c>
      <c r="BS165" s="29">
        <f t="shared" si="131"/>
        <v>0.4</v>
      </c>
      <c r="BT165" s="29">
        <f t="shared" si="132"/>
        <v>0.1</v>
      </c>
      <c r="BU165" s="40">
        <f t="shared" si="133"/>
        <v>0.79</v>
      </c>
      <c r="BV165" s="41" t="str">
        <f t="shared" si="134"/>
        <v>TERIMA</v>
      </c>
      <c r="BW165" s="42">
        <f t="shared" si="135"/>
        <v>670000</v>
      </c>
      <c r="BX165" s="43">
        <f t="shared" si="136"/>
        <v>268000</v>
      </c>
      <c r="BY165" s="44"/>
      <c r="BZ165" s="44"/>
      <c r="CA165" s="44"/>
      <c r="CB165" s="43">
        <f t="shared" si="137"/>
        <v>194300.00000000003</v>
      </c>
      <c r="CC165" s="43">
        <f t="shared" si="138"/>
        <v>268000</v>
      </c>
      <c r="CD165" s="43">
        <f t="shared" si="139"/>
        <v>67000</v>
      </c>
      <c r="CE165" s="36">
        <f t="shared" si="140"/>
        <v>0</v>
      </c>
      <c r="CF165" s="24">
        <f t="shared" si="141"/>
        <v>0</v>
      </c>
      <c r="CG165" s="24">
        <f t="shared" si="142"/>
        <v>0</v>
      </c>
      <c r="CH165" s="24">
        <f t="shared" si="143"/>
        <v>0</v>
      </c>
      <c r="CI165" s="24">
        <f t="shared" si="144"/>
        <v>0</v>
      </c>
      <c r="CJ165" s="24">
        <f t="shared" si="145"/>
        <v>0</v>
      </c>
      <c r="CK165" s="24">
        <f t="shared" si="146"/>
        <v>0</v>
      </c>
      <c r="CL165" s="24">
        <f t="shared" si="147"/>
        <v>0</v>
      </c>
      <c r="CM165" s="24">
        <f t="shared" si="148"/>
        <v>1</v>
      </c>
      <c r="CN165" s="45">
        <f t="shared" si="149"/>
        <v>529300</v>
      </c>
      <c r="CO165" s="47"/>
    </row>
    <row r="166" spans="1:93" s="48" customFormat="1">
      <c r="A166" s="22">
        <v>156</v>
      </c>
      <c r="B166" s="56" t="s">
        <v>254</v>
      </c>
      <c r="C166" s="24">
        <v>156541</v>
      </c>
      <c r="D166" s="25">
        <v>44466</v>
      </c>
      <c r="E166" s="25">
        <v>44646</v>
      </c>
      <c r="F166" s="26">
        <v>32.633333333333333</v>
      </c>
      <c r="G166" s="24" t="s">
        <v>76</v>
      </c>
      <c r="H166" s="50" t="s">
        <v>59</v>
      </c>
      <c r="I166" s="24" t="s">
        <v>106</v>
      </c>
      <c r="J166" s="24" t="s">
        <v>78</v>
      </c>
      <c r="K166" s="27" t="s">
        <v>71</v>
      </c>
      <c r="L166" s="24"/>
      <c r="M166" s="24"/>
      <c r="N166" s="22">
        <v>22</v>
      </c>
      <c r="O166" s="22">
        <v>19</v>
      </c>
      <c r="P166" s="22">
        <v>0</v>
      </c>
      <c r="Q166" s="22">
        <v>0</v>
      </c>
      <c r="R166" s="22">
        <v>0</v>
      </c>
      <c r="S166" s="22">
        <v>0</v>
      </c>
      <c r="T166" s="22">
        <v>0</v>
      </c>
      <c r="U166" s="22">
        <f t="shared" si="100"/>
        <v>0</v>
      </c>
      <c r="V166" s="22">
        <f t="shared" si="101"/>
        <v>19</v>
      </c>
      <c r="W166" s="22">
        <f t="shared" si="102"/>
        <v>19</v>
      </c>
      <c r="X166" s="22">
        <v>7.75</v>
      </c>
      <c r="Y166" s="22">
        <v>0</v>
      </c>
      <c r="Z166" s="28">
        <f t="shared" si="103"/>
        <v>1</v>
      </c>
      <c r="AA166" s="22">
        <f t="shared" si="104"/>
        <v>5</v>
      </c>
      <c r="AB166" s="29">
        <f t="shared" si="105"/>
        <v>0.1</v>
      </c>
      <c r="AC166" s="22">
        <f t="shared" si="106"/>
        <v>0</v>
      </c>
      <c r="AD166" s="28">
        <f t="shared" si="107"/>
        <v>1</v>
      </c>
      <c r="AE166" s="22">
        <f t="shared" si="108"/>
        <v>5</v>
      </c>
      <c r="AF166" s="29">
        <f t="shared" si="109"/>
        <v>0.15</v>
      </c>
      <c r="AG166" s="22">
        <f t="shared" si="110"/>
        <v>8835</v>
      </c>
      <c r="AH166" s="30">
        <v>9243.6166666666668</v>
      </c>
      <c r="AI166" s="31">
        <f t="shared" si="111"/>
        <v>1.0462497641954349</v>
      </c>
      <c r="AJ166" s="22">
        <f t="shared" si="112"/>
        <v>4</v>
      </c>
      <c r="AK166" s="29">
        <f t="shared" si="113"/>
        <v>0.08</v>
      </c>
      <c r="AL166" s="32">
        <v>300</v>
      </c>
      <c r="AM166" s="33">
        <v>297.91301272984441</v>
      </c>
      <c r="AN166" s="32">
        <f t="shared" si="114"/>
        <v>5</v>
      </c>
      <c r="AO166" s="29">
        <f t="shared" si="115"/>
        <v>0.15</v>
      </c>
      <c r="AP166" s="34">
        <v>95</v>
      </c>
      <c r="AQ166" s="34">
        <v>100</v>
      </c>
      <c r="AR166" s="32">
        <f t="shared" si="116"/>
        <v>5</v>
      </c>
      <c r="AS166" s="29">
        <f t="shared" si="117"/>
        <v>0.1</v>
      </c>
      <c r="AT166" s="35">
        <v>0.92</v>
      </c>
      <c r="AU166" s="35">
        <v>0.91578947368421049</v>
      </c>
      <c r="AV166" s="32">
        <f t="shared" si="118"/>
        <v>1</v>
      </c>
      <c r="AW166" s="29">
        <f t="shared" si="119"/>
        <v>0.02</v>
      </c>
      <c r="AX166" s="34">
        <v>90</v>
      </c>
      <c r="AY166" s="34">
        <v>100</v>
      </c>
      <c r="AZ166" s="32">
        <f t="shared" si="120"/>
        <v>5</v>
      </c>
      <c r="BA166" s="29">
        <f t="shared" si="121"/>
        <v>0.08</v>
      </c>
      <c r="BB166" s="28">
        <v>0.85</v>
      </c>
      <c r="BC166" s="28">
        <v>0.90625</v>
      </c>
      <c r="BD166" s="36" t="s">
        <v>72</v>
      </c>
      <c r="BE166" s="32">
        <f t="shared" si="122"/>
        <v>5</v>
      </c>
      <c r="BF166" s="29">
        <f t="shared" si="123"/>
        <v>0.06</v>
      </c>
      <c r="BG166" s="28">
        <v>0.4</v>
      </c>
      <c r="BH166" s="28">
        <v>0.63157894736842102</v>
      </c>
      <c r="BI166" s="32">
        <f t="shared" si="124"/>
        <v>5</v>
      </c>
      <c r="BJ166" s="29">
        <f t="shared" si="125"/>
        <v>0.06</v>
      </c>
      <c r="BK166" s="37">
        <v>0.95</v>
      </c>
      <c r="BL166" s="38">
        <v>0.98509687034277194</v>
      </c>
      <c r="BM166" s="32">
        <f t="shared" si="126"/>
        <v>5</v>
      </c>
      <c r="BN166" s="29">
        <f t="shared" si="127"/>
        <v>0.05</v>
      </c>
      <c r="BO166" s="39">
        <f>VLOOKUP(B166,[1]Sheet1!$B$2:$D$214,3,0)</f>
        <v>2</v>
      </c>
      <c r="BP166" s="32">
        <f t="shared" si="128"/>
        <v>5</v>
      </c>
      <c r="BQ166" s="29">
        <f t="shared" si="129"/>
        <v>0.05</v>
      </c>
      <c r="BR166" s="29">
        <f t="shared" si="130"/>
        <v>0.48</v>
      </c>
      <c r="BS166" s="29">
        <f t="shared" si="131"/>
        <v>0.32</v>
      </c>
      <c r="BT166" s="29">
        <f t="shared" si="132"/>
        <v>0.1</v>
      </c>
      <c r="BU166" s="40">
        <f t="shared" si="133"/>
        <v>0.9</v>
      </c>
      <c r="BV166" s="41" t="str">
        <f t="shared" si="134"/>
        <v>TERIMA</v>
      </c>
      <c r="BW166" s="42">
        <f t="shared" si="135"/>
        <v>670000</v>
      </c>
      <c r="BX166" s="43">
        <f t="shared" si="136"/>
        <v>214400</v>
      </c>
      <c r="BY166" s="44" t="s">
        <v>90</v>
      </c>
      <c r="BZ166" s="44"/>
      <c r="CA166" s="44"/>
      <c r="CB166" s="43">
        <f t="shared" si="137"/>
        <v>321600</v>
      </c>
      <c r="CC166" s="43">
        <f t="shared" si="138"/>
        <v>182240</v>
      </c>
      <c r="CD166" s="43">
        <f t="shared" si="139"/>
        <v>67000</v>
      </c>
      <c r="CE166" s="36">
        <f t="shared" si="140"/>
        <v>0</v>
      </c>
      <c r="CF166" s="24">
        <f t="shared" si="141"/>
        <v>0</v>
      </c>
      <c r="CG166" s="24">
        <f t="shared" si="142"/>
        <v>0</v>
      </c>
      <c r="CH166" s="24">
        <f t="shared" si="143"/>
        <v>0</v>
      </c>
      <c r="CI166" s="24">
        <f t="shared" si="144"/>
        <v>0</v>
      </c>
      <c r="CJ166" s="24">
        <f t="shared" si="145"/>
        <v>0</v>
      </c>
      <c r="CK166" s="24">
        <f t="shared" si="146"/>
        <v>0</v>
      </c>
      <c r="CL166" s="24">
        <f t="shared" si="147"/>
        <v>0</v>
      </c>
      <c r="CM166" s="24">
        <f t="shared" si="148"/>
        <v>1</v>
      </c>
      <c r="CN166" s="45">
        <f t="shared" si="149"/>
        <v>570840</v>
      </c>
      <c r="CO166" s="47"/>
    </row>
    <row r="167" spans="1:93" s="48" customFormat="1">
      <c r="A167" s="22">
        <v>157</v>
      </c>
      <c r="B167" s="64" t="s">
        <v>255</v>
      </c>
      <c r="C167" s="24">
        <v>168484</v>
      </c>
      <c r="D167" s="25">
        <v>44538</v>
      </c>
      <c r="E167" s="25">
        <v>44902</v>
      </c>
      <c r="F167" s="26">
        <v>20.133333333333333</v>
      </c>
      <c r="G167" s="24" t="s">
        <v>76</v>
      </c>
      <c r="H167" s="24" t="s">
        <v>58</v>
      </c>
      <c r="I167" s="24" t="s">
        <v>114</v>
      </c>
      <c r="J167" s="24" t="s">
        <v>78</v>
      </c>
      <c r="K167" s="27" t="s">
        <v>71</v>
      </c>
      <c r="L167" s="24"/>
      <c r="M167" s="24"/>
      <c r="N167" s="22">
        <v>22</v>
      </c>
      <c r="O167" s="22">
        <v>18</v>
      </c>
      <c r="P167" s="22">
        <v>0</v>
      </c>
      <c r="Q167" s="22">
        <v>0</v>
      </c>
      <c r="R167" s="22">
        <v>0</v>
      </c>
      <c r="S167" s="22">
        <v>0</v>
      </c>
      <c r="T167" s="22">
        <v>0</v>
      </c>
      <c r="U167" s="22">
        <f t="shared" si="100"/>
        <v>0</v>
      </c>
      <c r="V167" s="22">
        <f t="shared" si="101"/>
        <v>18</v>
      </c>
      <c r="W167" s="22">
        <f t="shared" si="102"/>
        <v>18</v>
      </c>
      <c r="X167" s="22">
        <v>7.75</v>
      </c>
      <c r="Y167" s="22">
        <v>0</v>
      </c>
      <c r="Z167" s="28">
        <f t="shared" si="103"/>
        <v>1</v>
      </c>
      <c r="AA167" s="22">
        <f t="shared" si="104"/>
        <v>5</v>
      </c>
      <c r="AB167" s="29">
        <f t="shared" si="105"/>
        <v>0.1</v>
      </c>
      <c r="AC167" s="22">
        <f t="shared" si="106"/>
        <v>0</v>
      </c>
      <c r="AD167" s="28">
        <f t="shared" si="107"/>
        <v>1</v>
      </c>
      <c r="AE167" s="22">
        <f t="shared" si="108"/>
        <v>5</v>
      </c>
      <c r="AF167" s="29">
        <f t="shared" si="109"/>
        <v>0.15</v>
      </c>
      <c r="AG167" s="22">
        <f t="shared" si="110"/>
        <v>8370</v>
      </c>
      <c r="AH167" s="30">
        <v>8636.7666666666664</v>
      </c>
      <c r="AI167" s="31">
        <f t="shared" si="111"/>
        <v>1.0318717642373556</v>
      </c>
      <c r="AJ167" s="22">
        <f t="shared" si="112"/>
        <v>4</v>
      </c>
      <c r="AK167" s="29">
        <f t="shared" si="113"/>
        <v>0.08</v>
      </c>
      <c r="AL167" s="32">
        <v>300</v>
      </c>
      <c r="AM167" s="33">
        <v>278.84850590687978</v>
      </c>
      <c r="AN167" s="32">
        <f t="shared" si="114"/>
        <v>5</v>
      </c>
      <c r="AO167" s="29">
        <f t="shared" si="115"/>
        <v>0.15</v>
      </c>
      <c r="AP167" s="34">
        <v>95</v>
      </c>
      <c r="AQ167" s="34">
        <v>91.388888888888886</v>
      </c>
      <c r="AR167" s="32">
        <f t="shared" si="116"/>
        <v>1</v>
      </c>
      <c r="AS167" s="29">
        <f t="shared" si="117"/>
        <v>0.02</v>
      </c>
      <c r="AT167" s="35">
        <v>0.92</v>
      </c>
      <c r="AU167" s="35">
        <v>0.90909090909090917</v>
      </c>
      <c r="AV167" s="32">
        <f t="shared" si="118"/>
        <v>1</v>
      </c>
      <c r="AW167" s="29">
        <f t="shared" si="119"/>
        <v>0.02</v>
      </c>
      <c r="AX167" s="34">
        <v>90</v>
      </c>
      <c r="AY167" s="34">
        <v>95</v>
      </c>
      <c r="AZ167" s="32">
        <f t="shared" si="120"/>
        <v>5</v>
      </c>
      <c r="BA167" s="29">
        <f t="shared" si="121"/>
        <v>0.08</v>
      </c>
      <c r="BB167" s="28">
        <v>0.85</v>
      </c>
      <c r="BC167" s="28">
        <v>0.88888888888888884</v>
      </c>
      <c r="BD167" s="36" t="s">
        <v>72</v>
      </c>
      <c r="BE167" s="32">
        <f t="shared" si="122"/>
        <v>5</v>
      </c>
      <c r="BF167" s="29">
        <f t="shared" si="123"/>
        <v>0.06</v>
      </c>
      <c r="BG167" s="28">
        <v>0.4</v>
      </c>
      <c r="BH167" s="28">
        <v>0.72727272727272729</v>
      </c>
      <c r="BI167" s="32">
        <f t="shared" si="124"/>
        <v>5</v>
      </c>
      <c r="BJ167" s="29">
        <f t="shared" si="125"/>
        <v>0.06</v>
      </c>
      <c r="BK167" s="37">
        <v>0.95</v>
      </c>
      <c r="BL167" s="38">
        <v>0.99027102154273805</v>
      </c>
      <c r="BM167" s="32">
        <f t="shared" si="126"/>
        <v>5</v>
      </c>
      <c r="BN167" s="29">
        <f t="shared" si="127"/>
        <v>0.05</v>
      </c>
      <c r="BO167" s="39">
        <f>VLOOKUP(B167,[1]Sheet1!$B$2:$D$214,3,0)</f>
        <v>2</v>
      </c>
      <c r="BP167" s="32">
        <f t="shared" si="128"/>
        <v>5</v>
      </c>
      <c r="BQ167" s="29">
        <f t="shared" si="129"/>
        <v>0.05</v>
      </c>
      <c r="BR167" s="29">
        <f t="shared" si="130"/>
        <v>0.48</v>
      </c>
      <c r="BS167" s="29">
        <f t="shared" si="131"/>
        <v>0.24</v>
      </c>
      <c r="BT167" s="29">
        <f t="shared" si="132"/>
        <v>0.1</v>
      </c>
      <c r="BU167" s="40">
        <f t="shared" si="133"/>
        <v>0.82</v>
      </c>
      <c r="BV167" s="41" t="str">
        <f t="shared" si="134"/>
        <v>TERIMA</v>
      </c>
      <c r="BW167" s="42">
        <f t="shared" si="135"/>
        <v>670000</v>
      </c>
      <c r="BX167" s="43">
        <f t="shared" si="136"/>
        <v>160800</v>
      </c>
      <c r="BY167" s="44"/>
      <c r="BZ167" s="44"/>
      <c r="CA167" s="44"/>
      <c r="CB167" s="43">
        <f t="shared" si="137"/>
        <v>321600</v>
      </c>
      <c r="CC167" s="43">
        <f t="shared" si="138"/>
        <v>160800</v>
      </c>
      <c r="CD167" s="43">
        <f t="shared" si="139"/>
        <v>67000</v>
      </c>
      <c r="CE167" s="36">
        <f t="shared" si="140"/>
        <v>0</v>
      </c>
      <c r="CF167" s="24">
        <f t="shared" si="141"/>
        <v>0</v>
      </c>
      <c r="CG167" s="24">
        <f t="shared" si="142"/>
        <v>0</v>
      </c>
      <c r="CH167" s="24">
        <f t="shared" si="143"/>
        <v>0</v>
      </c>
      <c r="CI167" s="24">
        <f t="shared" si="144"/>
        <v>0</v>
      </c>
      <c r="CJ167" s="24">
        <f t="shared" si="145"/>
        <v>0</v>
      </c>
      <c r="CK167" s="24">
        <f t="shared" si="146"/>
        <v>0</v>
      </c>
      <c r="CL167" s="24">
        <f t="shared" si="147"/>
        <v>1</v>
      </c>
      <c r="CM167" s="24">
        <f t="shared" si="148"/>
        <v>0</v>
      </c>
      <c r="CN167" s="45">
        <f t="shared" si="149"/>
        <v>549400</v>
      </c>
      <c r="CO167" s="47"/>
    </row>
    <row r="168" spans="1:93" s="48" customFormat="1">
      <c r="A168" s="22">
        <v>158</v>
      </c>
      <c r="B168" s="56" t="s">
        <v>256</v>
      </c>
      <c r="C168" s="24">
        <v>157009</v>
      </c>
      <c r="D168" s="25">
        <v>44497</v>
      </c>
      <c r="E168" s="25">
        <v>44861</v>
      </c>
      <c r="F168" s="26">
        <v>31.633333333333333</v>
      </c>
      <c r="G168" s="24" t="s">
        <v>76</v>
      </c>
      <c r="H168" s="24" t="s">
        <v>58</v>
      </c>
      <c r="I168" s="24" t="s">
        <v>89</v>
      </c>
      <c r="J168" s="24" t="s">
        <v>78</v>
      </c>
      <c r="K168" s="27" t="s">
        <v>71</v>
      </c>
      <c r="L168" s="24"/>
      <c r="M168" s="24"/>
      <c r="N168" s="22">
        <v>22</v>
      </c>
      <c r="O168" s="22">
        <v>19</v>
      </c>
      <c r="P168" s="22">
        <v>0</v>
      </c>
      <c r="Q168" s="22">
        <v>0</v>
      </c>
      <c r="R168" s="22">
        <v>0</v>
      </c>
      <c r="S168" s="22">
        <v>0</v>
      </c>
      <c r="T168" s="22">
        <v>0</v>
      </c>
      <c r="U168" s="22">
        <f t="shared" si="100"/>
        <v>0</v>
      </c>
      <c r="V168" s="22">
        <f t="shared" si="101"/>
        <v>19</v>
      </c>
      <c r="W168" s="22">
        <f t="shared" si="102"/>
        <v>19</v>
      </c>
      <c r="X168" s="22">
        <v>7.75</v>
      </c>
      <c r="Y168" s="22">
        <v>0</v>
      </c>
      <c r="Z168" s="28">
        <f t="shared" si="103"/>
        <v>1</v>
      </c>
      <c r="AA168" s="22">
        <f t="shared" si="104"/>
        <v>5</v>
      </c>
      <c r="AB168" s="29">
        <f t="shared" si="105"/>
        <v>0.1</v>
      </c>
      <c r="AC168" s="22">
        <f t="shared" si="106"/>
        <v>0</v>
      </c>
      <c r="AD168" s="28">
        <f t="shared" si="107"/>
        <v>1</v>
      </c>
      <c r="AE168" s="22">
        <f t="shared" si="108"/>
        <v>5</v>
      </c>
      <c r="AF168" s="29">
        <f t="shared" si="109"/>
        <v>0.15</v>
      </c>
      <c r="AG168" s="22">
        <f t="shared" si="110"/>
        <v>8835</v>
      </c>
      <c r="AH168" s="30">
        <v>9200.0333333333328</v>
      </c>
      <c r="AI168" s="31">
        <f t="shared" si="111"/>
        <v>1.0413167326919448</v>
      </c>
      <c r="AJ168" s="22">
        <f t="shared" si="112"/>
        <v>4</v>
      </c>
      <c r="AK168" s="29">
        <f t="shared" si="113"/>
        <v>0.08</v>
      </c>
      <c r="AL168" s="32">
        <v>300</v>
      </c>
      <c r="AM168" s="33">
        <v>292.49659863945578</v>
      </c>
      <c r="AN168" s="32">
        <f t="shared" si="114"/>
        <v>5</v>
      </c>
      <c r="AO168" s="29">
        <f t="shared" si="115"/>
        <v>0.15</v>
      </c>
      <c r="AP168" s="34">
        <v>95</v>
      </c>
      <c r="AQ168" s="34">
        <v>100</v>
      </c>
      <c r="AR168" s="32">
        <f t="shared" si="116"/>
        <v>5</v>
      </c>
      <c r="AS168" s="29">
        <f t="shared" si="117"/>
        <v>0.1</v>
      </c>
      <c r="AT168" s="35">
        <v>0.92</v>
      </c>
      <c r="AU168" s="35">
        <v>0.95</v>
      </c>
      <c r="AV168" s="32">
        <f t="shared" si="118"/>
        <v>5</v>
      </c>
      <c r="AW168" s="29">
        <f t="shared" si="119"/>
        <v>0.1</v>
      </c>
      <c r="AX168" s="34">
        <v>90</v>
      </c>
      <c r="AY168" s="34">
        <v>100</v>
      </c>
      <c r="AZ168" s="32">
        <f t="shared" si="120"/>
        <v>5</v>
      </c>
      <c r="BA168" s="29">
        <f t="shared" si="121"/>
        <v>0.08</v>
      </c>
      <c r="BB168" s="28">
        <v>0.85</v>
      </c>
      <c r="BC168" s="28">
        <v>1</v>
      </c>
      <c r="BD168" s="36" t="s">
        <v>72</v>
      </c>
      <c r="BE168" s="32">
        <f t="shared" si="122"/>
        <v>5</v>
      </c>
      <c r="BF168" s="29">
        <f t="shared" si="123"/>
        <v>0.06</v>
      </c>
      <c r="BG168" s="28">
        <v>0.4</v>
      </c>
      <c r="BH168" s="28">
        <v>1</v>
      </c>
      <c r="BI168" s="32">
        <f t="shared" si="124"/>
        <v>5</v>
      </c>
      <c r="BJ168" s="29">
        <f t="shared" si="125"/>
        <v>0.06</v>
      </c>
      <c r="BK168" s="37">
        <v>0.95</v>
      </c>
      <c r="BL168" s="38">
        <v>0.97103658536585369</v>
      </c>
      <c r="BM168" s="32">
        <f t="shared" si="126"/>
        <v>5</v>
      </c>
      <c r="BN168" s="29">
        <f t="shared" si="127"/>
        <v>0.05</v>
      </c>
      <c r="BO168" s="39">
        <f>VLOOKUP(B168,[1]Sheet1!$B$2:$D$214,3,0)</f>
        <v>2</v>
      </c>
      <c r="BP168" s="32">
        <f t="shared" si="128"/>
        <v>5</v>
      </c>
      <c r="BQ168" s="29">
        <f t="shared" si="129"/>
        <v>0.05</v>
      </c>
      <c r="BR168" s="29">
        <f t="shared" si="130"/>
        <v>0.48</v>
      </c>
      <c r="BS168" s="29">
        <f t="shared" si="131"/>
        <v>0.4</v>
      </c>
      <c r="BT168" s="29">
        <f t="shared" si="132"/>
        <v>0.1</v>
      </c>
      <c r="BU168" s="40">
        <f t="shared" si="133"/>
        <v>0.98</v>
      </c>
      <c r="BV168" s="41" t="str">
        <f t="shared" si="134"/>
        <v>TERIMA</v>
      </c>
      <c r="BW168" s="42">
        <f t="shared" si="135"/>
        <v>670000</v>
      </c>
      <c r="BX168" s="43">
        <f t="shared" si="136"/>
        <v>268000</v>
      </c>
      <c r="BY168" s="44"/>
      <c r="BZ168" s="44"/>
      <c r="CA168" s="44"/>
      <c r="CB168" s="43">
        <f t="shared" si="137"/>
        <v>321600</v>
      </c>
      <c r="CC168" s="43">
        <f t="shared" si="138"/>
        <v>268000</v>
      </c>
      <c r="CD168" s="43">
        <f t="shared" si="139"/>
        <v>67000</v>
      </c>
      <c r="CE168" s="36">
        <f t="shared" si="140"/>
        <v>100000</v>
      </c>
      <c r="CF168" s="24">
        <f t="shared" si="141"/>
        <v>0</v>
      </c>
      <c r="CG168" s="24">
        <f t="shared" si="142"/>
        <v>0</v>
      </c>
      <c r="CH168" s="24">
        <f t="shared" si="143"/>
        <v>0</v>
      </c>
      <c r="CI168" s="24">
        <f t="shared" si="144"/>
        <v>0</v>
      </c>
      <c r="CJ168" s="24">
        <f t="shared" si="145"/>
        <v>0</v>
      </c>
      <c r="CK168" s="24">
        <f t="shared" si="146"/>
        <v>0</v>
      </c>
      <c r="CL168" s="24">
        <f t="shared" si="147"/>
        <v>1</v>
      </c>
      <c r="CM168" s="24">
        <f t="shared" si="148"/>
        <v>0</v>
      </c>
      <c r="CN168" s="45">
        <f t="shared" si="149"/>
        <v>756600</v>
      </c>
      <c r="CO168" s="47"/>
    </row>
    <row r="169" spans="1:93" s="48" customFormat="1">
      <c r="A169" s="22">
        <v>159</v>
      </c>
      <c r="B169" s="65" t="s">
        <v>257</v>
      </c>
      <c r="C169" s="24">
        <v>161144</v>
      </c>
      <c r="D169" s="25">
        <v>44325</v>
      </c>
      <c r="E169" s="25">
        <v>44689</v>
      </c>
      <c r="F169" s="26">
        <v>26.233333333333334</v>
      </c>
      <c r="G169" s="24" t="s">
        <v>76</v>
      </c>
      <c r="H169" s="24" t="s">
        <v>58</v>
      </c>
      <c r="I169" s="24" t="s">
        <v>119</v>
      </c>
      <c r="J169" s="24" t="s">
        <v>70</v>
      </c>
      <c r="K169" s="27" t="s">
        <v>71</v>
      </c>
      <c r="L169" s="24"/>
      <c r="M169" s="24"/>
      <c r="N169" s="22">
        <v>22</v>
      </c>
      <c r="O169" s="22">
        <v>18</v>
      </c>
      <c r="P169" s="22">
        <v>0</v>
      </c>
      <c r="Q169" s="22">
        <v>0</v>
      </c>
      <c r="R169" s="22">
        <v>0</v>
      </c>
      <c r="S169" s="22">
        <v>0</v>
      </c>
      <c r="T169" s="22">
        <v>0</v>
      </c>
      <c r="U169" s="22">
        <f t="shared" si="100"/>
        <v>0</v>
      </c>
      <c r="V169" s="22">
        <f t="shared" si="101"/>
        <v>18</v>
      </c>
      <c r="W169" s="22">
        <f t="shared" si="102"/>
        <v>18</v>
      </c>
      <c r="X169" s="22">
        <v>7.75</v>
      </c>
      <c r="Y169" s="22">
        <v>0</v>
      </c>
      <c r="Z169" s="28">
        <f t="shared" si="103"/>
        <v>1</v>
      </c>
      <c r="AA169" s="22">
        <f t="shared" si="104"/>
        <v>5</v>
      </c>
      <c r="AB169" s="29">
        <f t="shared" si="105"/>
        <v>0.1</v>
      </c>
      <c r="AC169" s="22">
        <f t="shared" si="106"/>
        <v>0</v>
      </c>
      <c r="AD169" s="28">
        <f t="shared" si="107"/>
        <v>1</v>
      </c>
      <c r="AE169" s="22">
        <f t="shared" si="108"/>
        <v>5</v>
      </c>
      <c r="AF169" s="29">
        <f t="shared" si="109"/>
        <v>0.15</v>
      </c>
      <c r="AG169" s="22">
        <f t="shared" si="110"/>
        <v>8370</v>
      </c>
      <c r="AH169" s="30">
        <v>8686.0833333333339</v>
      </c>
      <c r="AI169" s="31">
        <f t="shared" si="111"/>
        <v>1.0377638391079251</v>
      </c>
      <c r="AJ169" s="22">
        <f t="shared" si="112"/>
        <v>4</v>
      </c>
      <c r="AK169" s="29">
        <f t="shared" si="113"/>
        <v>0.08</v>
      </c>
      <c r="AL169" s="32">
        <v>300</v>
      </c>
      <c r="AM169" s="33">
        <v>277.44175084175083</v>
      </c>
      <c r="AN169" s="32">
        <f t="shared" si="114"/>
        <v>5</v>
      </c>
      <c r="AO169" s="29">
        <f t="shared" si="115"/>
        <v>0.15</v>
      </c>
      <c r="AP169" s="34">
        <v>95</v>
      </c>
      <c r="AQ169" s="34">
        <v>100</v>
      </c>
      <c r="AR169" s="32">
        <f t="shared" si="116"/>
        <v>5</v>
      </c>
      <c r="AS169" s="29">
        <f t="shared" si="117"/>
        <v>0.1</v>
      </c>
      <c r="AT169" s="35">
        <v>0.92</v>
      </c>
      <c r="AU169" s="35">
        <v>0.90416666666666656</v>
      </c>
      <c r="AV169" s="32">
        <f t="shared" si="118"/>
        <v>1</v>
      </c>
      <c r="AW169" s="29">
        <f t="shared" si="119"/>
        <v>0.02</v>
      </c>
      <c r="AX169" s="34">
        <v>90</v>
      </c>
      <c r="AY169" s="34">
        <v>100</v>
      </c>
      <c r="AZ169" s="32">
        <f t="shared" si="120"/>
        <v>5</v>
      </c>
      <c r="BA169" s="29">
        <f t="shared" si="121"/>
        <v>0.08</v>
      </c>
      <c r="BB169" s="28">
        <v>0.85</v>
      </c>
      <c r="BC169" s="28">
        <v>0.88636363636363635</v>
      </c>
      <c r="BD169" s="36" t="s">
        <v>72</v>
      </c>
      <c r="BE169" s="32">
        <f t="shared" si="122"/>
        <v>5</v>
      </c>
      <c r="BF169" s="29">
        <f t="shared" si="123"/>
        <v>0.06</v>
      </c>
      <c r="BG169" s="28">
        <v>0.4</v>
      </c>
      <c r="BH169" s="28">
        <v>0.66666666666666663</v>
      </c>
      <c r="BI169" s="32">
        <f t="shared" si="124"/>
        <v>5</v>
      </c>
      <c r="BJ169" s="29">
        <f t="shared" si="125"/>
        <v>0.06</v>
      </c>
      <c r="BK169" s="37">
        <v>0.95</v>
      </c>
      <c r="BL169" s="38">
        <v>0.97784568372803671</v>
      </c>
      <c r="BM169" s="32">
        <f t="shared" si="126"/>
        <v>5</v>
      </c>
      <c r="BN169" s="29">
        <f t="shared" si="127"/>
        <v>0.05</v>
      </c>
      <c r="BO169" s="39">
        <f>VLOOKUP(B169,[1]Sheet1!$B$2:$D$214,3,0)</f>
        <v>2</v>
      </c>
      <c r="BP169" s="32">
        <f t="shared" si="128"/>
        <v>5</v>
      </c>
      <c r="BQ169" s="29">
        <f t="shared" si="129"/>
        <v>0.05</v>
      </c>
      <c r="BR169" s="29">
        <f t="shared" si="130"/>
        <v>0.48</v>
      </c>
      <c r="BS169" s="29">
        <f t="shared" si="131"/>
        <v>0.32</v>
      </c>
      <c r="BT169" s="29">
        <f t="shared" si="132"/>
        <v>0.1</v>
      </c>
      <c r="BU169" s="40">
        <f t="shared" si="133"/>
        <v>0.9</v>
      </c>
      <c r="BV169" s="41" t="str">
        <f t="shared" si="134"/>
        <v>TERIMA</v>
      </c>
      <c r="BW169" s="42">
        <f t="shared" si="135"/>
        <v>670000</v>
      </c>
      <c r="BX169" s="43">
        <f t="shared" si="136"/>
        <v>214400</v>
      </c>
      <c r="BY169" s="44"/>
      <c r="BZ169" s="44"/>
      <c r="CA169" s="44"/>
      <c r="CB169" s="43">
        <f t="shared" si="137"/>
        <v>321600</v>
      </c>
      <c r="CC169" s="43">
        <f t="shared" si="138"/>
        <v>214400</v>
      </c>
      <c r="CD169" s="43">
        <f t="shared" si="139"/>
        <v>67000</v>
      </c>
      <c r="CE169" s="36">
        <f t="shared" si="140"/>
        <v>0</v>
      </c>
      <c r="CF169" s="24">
        <f t="shared" si="141"/>
        <v>0</v>
      </c>
      <c r="CG169" s="24">
        <f t="shared" si="142"/>
        <v>0</v>
      </c>
      <c r="CH169" s="24">
        <f t="shared" si="143"/>
        <v>0</v>
      </c>
      <c r="CI169" s="24">
        <f t="shared" si="144"/>
        <v>0</v>
      </c>
      <c r="CJ169" s="24">
        <f t="shared" si="145"/>
        <v>0</v>
      </c>
      <c r="CK169" s="24">
        <f t="shared" si="146"/>
        <v>0</v>
      </c>
      <c r="CL169" s="24">
        <f t="shared" si="147"/>
        <v>1</v>
      </c>
      <c r="CM169" s="24">
        <f t="shared" si="148"/>
        <v>0</v>
      </c>
      <c r="CN169" s="45">
        <f t="shared" si="149"/>
        <v>603000</v>
      </c>
      <c r="CO169" s="47"/>
    </row>
    <row r="170" spans="1:93" s="48" customFormat="1">
      <c r="A170" s="22">
        <v>160</v>
      </c>
      <c r="B170" s="56" t="s">
        <v>258</v>
      </c>
      <c r="C170" s="24">
        <v>157017</v>
      </c>
      <c r="D170" s="25">
        <v>44562</v>
      </c>
      <c r="E170" s="25">
        <v>44926</v>
      </c>
      <c r="F170" s="26">
        <v>31.633333333333333</v>
      </c>
      <c r="G170" s="24" t="s">
        <v>76</v>
      </c>
      <c r="H170" s="24" t="s">
        <v>58</v>
      </c>
      <c r="I170" s="24" t="s">
        <v>106</v>
      </c>
      <c r="J170" s="24" t="s">
        <v>78</v>
      </c>
      <c r="K170" s="27" t="s">
        <v>71</v>
      </c>
      <c r="L170" s="24"/>
      <c r="M170" s="24"/>
      <c r="N170" s="22">
        <v>22</v>
      </c>
      <c r="O170" s="22">
        <v>19</v>
      </c>
      <c r="P170" s="22">
        <v>0</v>
      </c>
      <c r="Q170" s="22">
        <v>0</v>
      </c>
      <c r="R170" s="22">
        <v>0</v>
      </c>
      <c r="S170" s="22">
        <v>0</v>
      </c>
      <c r="T170" s="22">
        <v>0</v>
      </c>
      <c r="U170" s="22">
        <f t="shared" si="100"/>
        <v>0</v>
      </c>
      <c r="V170" s="22">
        <f t="shared" si="101"/>
        <v>19</v>
      </c>
      <c r="W170" s="22">
        <f t="shared" si="102"/>
        <v>19</v>
      </c>
      <c r="X170" s="22">
        <v>7.75</v>
      </c>
      <c r="Y170" s="22">
        <v>0</v>
      </c>
      <c r="Z170" s="28">
        <f t="shared" si="103"/>
        <v>1</v>
      </c>
      <c r="AA170" s="22">
        <f t="shared" si="104"/>
        <v>5</v>
      </c>
      <c r="AB170" s="29">
        <f t="shared" si="105"/>
        <v>0.1</v>
      </c>
      <c r="AC170" s="22">
        <f t="shared" si="106"/>
        <v>0</v>
      </c>
      <c r="AD170" s="28">
        <f t="shared" si="107"/>
        <v>1</v>
      </c>
      <c r="AE170" s="22">
        <f t="shared" si="108"/>
        <v>5</v>
      </c>
      <c r="AF170" s="29">
        <f t="shared" si="109"/>
        <v>0.15</v>
      </c>
      <c r="AG170" s="22">
        <f t="shared" si="110"/>
        <v>8835</v>
      </c>
      <c r="AH170" s="30">
        <v>9339.5833333333339</v>
      </c>
      <c r="AI170" s="31">
        <f t="shared" si="111"/>
        <v>1.0571118656857197</v>
      </c>
      <c r="AJ170" s="22">
        <f t="shared" si="112"/>
        <v>5</v>
      </c>
      <c r="AK170" s="29">
        <f t="shared" si="113"/>
        <v>0.1</v>
      </c>
      <c r="AL170" s="32">
        <v>300</v>
      </c>
      <c r="AM170" s="33">
        <v>282.2709923664122</v>
      </c>
      <c r="AN170" s="32">
        <f t="shared" si="114"/>
        <v>5</v>
      </c>
      <c r="AO170" s="29">
        <f t="shared" si="115"/>
        <v>0.15</v>
      </c>
      <c r="AP170" s="34">
        <v>95</v>
      </c>
      <c r="AQ170" s="34">
        <v>98.888888888888886</v>
      </c>
      <c r="AR170" s="32">
        <f t="shared" si="116"/>
        <v>5</v>
      </c>
      <c r="AS170" s="29">
        <f t="shared" si="117"/>
        <v>0.1</v>
      </c>
      <c r="AT170" s="35">
        <v>0.92</v>
      </c>
      <c r="AU170" s="35">
        <v>0.98666666666666669</v>
      </c>
      <c r="AV170" s="32">
        <f t="shared" si="118"/>
        <v>5</v>
      </c>
      <c r="AW170" s="29">
        <f t="shared" si="119"/>
        <v>0.1</v>
      </c>
      <c r="AX170" s="34">
        <v>90</v>
      </c>
      <c r="AY170" s="34">
        <v>100</v>
      </c>
      <c r="AZ170" s="32">
        <f t="shared" si="120"/>
        <v>5</v>
      </c>
      <c r="BA170" s="29">
        <f t="shared" si="121"/>
        <v>0.08</v>
      </c>
      <c r="BB170" s="28">
        <v>0.85</v>
      </c>
      <c r="BC170" s="28">
        <v>1</v>
      </c>
      <c r="BD170" s="36" t="s">
        <v>72</v>
      </c>
      <c r="BE170" s="32">
        <f t="shared" si="122"/>
        <v>5</v>
      </c>
      <c r="BF170" s="29">
        <f t="shared" si="123"/>
        <v>0.06</v>
      </c>
      <c r="BG170" s="28">
        <v>0.4</v>
      </c>
      <c r="BH170" s="28">
        <v>1</v>
      </c>
      <c r="BI170" s="32">
        <f t="shared" si="124"/>
        <v>5</v>
      </c>
      <c r="BJ170" s="29">
        <f t="shared" si="125"/>
        <v>0.06</v>
      </c>
      <c r="BK170" s="37">
        <v>0.95</v>
      </c>
      <c r="BL170" s="38">
        <v>0.97805212620027437</v>
      </c>
      <c r="BM170" s="32">
        <f t="shared" si="126"/>
        <v>5</v>
      </c>
      <c r="BN170" s="29">
        <f t="shared" si="127"/>
        <v>0.05</v>
      </c>
      <c r="BO170" s="39">
        <f>VLOOKUP(B170,[1]Sheet1!$B$2:$D$214,3,0)</f>
        <v>2</v>
      </c>
      <c r="BP170" s="32">
        <f t="shared" si="128"/>
        <v>5</v>
      </c>
      <c r="BQ170" s="29">
        <f t="shared" si="129"/>
        <v>0.05</v>
      </c>
      <c r="BR170" s="29">
        <f t="shared" si="130"/>
        <v>0.5</v>
      </c>
      <c r="BS170" s="29">
        <f t="shared" si="131"/>
        <v>0.4</v>
      </c>
      <c r="BT170" s="29">
        <f t="shared" si="132"/>
        <v>0.1</v>
      </c>
      <c r="BU170" s="40">
        <f t="shared" si="133"/>
        <v>1</v>
      </c>
      <c r="BV170" s="41" t="str">
        <f t="shared" si="134"/>
        <v>TERIMA</v>
      </c>
      <c r="BW170" s="42">
        <f t="shared" si="135"/>
        <v>670000</v>
      </c>
      <c r="BX170" s="43">
        <f t="shared" si="136"/>
        <v>268000</v>
      </c>
      <c r="BY170" s="44"/>
      <c r="BZ170" s="44"/>
      <c r="CA170" s="44"/>
      <c r="CB170" s="43">
        <f t="shared" si="137"/>
        <v>335000</v>
      </c>
      <c r="CC170" s="43">
        <f t="shared" si="138"/>
        <v>268000</v>
      </c>
      <c r="CD170" s="43">
        <f t="shared" si="139"/>
        <v>67000</v>
      </c>
      <c r="CE170" s="36">
        <f t="shared" si="140"/>
        <v>200000</v>
      </c>
      <c r="CF170" s="24">
        <f t="shared" si="141"/>
        <v>0</v>
      </c>
      <c r="CG170" s="24">
        <f t="shared" si="142"/>
        <v>0</v>
      </c>
      <c r="CH170" s="24">
        <f t="shared" si="143"/>
        <v>0</v>
      </c>
      <c r="CI170" s="24">
        <f t="shared" si="144"/>
        <v>0</v>
      </c>
      <c r="CJ170" s="24">
        <f t="shared" si="145"/>
        <v>0</v>
      </c>
      <c r="CK170" s="24">
        <f t="shared" si="146"/>
        <v>0</v>
      </c>
      <c r="CL170" s="24">
        <f t="shared" si="147"/>
        <v>1</v>
      </c>
      <c r="CM170" s="24">
        <f t="shared" si="148"/>
        <v>0</v>
      </c>
      <c r="CN170" s="45">
        <f t="shared" si="149"/>
        <v>870000</v>
      </c>
      <c r="CO170" s="47"/>
    </row>
    <row r="171" spans="1:93" s="48" customFormat="1">
      <c r="A171" s="22">
        <v>161</v>
      </c>
      <c r="B171" s="56" t="s">
        <v>259</v>
      </c>
      <c r="C171" s="24">
        <v>160063</v>
      </c>
      <c r="D171" s="25">
        <v>44489</v>
      </c>
      <c r="E171" s="25">
        <v>44792</v>
      </c>
      <c r="F171" s="26">
        <v>27.566666666666666</v>
      </c>
      <c r="G171" s="24" t="s">
        <v>76</v>
      </c>
      <c r="H171" s="24" t="s">
        <v>59</v>
      </c>
      <c r="I171" s="24" t="s">
        <v>130</v>
      </c>
      <c r="J171" s="24" t="s">
        <v>78</v>
      </c>
      <c r="K171" s="27" t="s">
        <v>71</v>
      </c>
      <c r="L171" s="24"/>
      <c r="M171" s="24"/>
      <c r="N171" s="22">
        <v>22</v>
      </c>
      <c r="O171" s="22">
        <v>18</v>
      </c>
      <c r="P171" s="22">
        <v>0</v>
      </c>
      <c r="Q171" s="22">
        <v>0</v>
      </c>
      <c r="R171" s="22">
        <v>0</v>
      </c>
      <c r="S171" s="22">
        <v>0</v>
      </c>
      <c r="T171" s="22">
        <v>0</v>
      </c>
      <c r="U171" s="22">
        <f t="shared" si="100"/>
        <v>0</v>
      </c>
      <c r="V171" s="22">
        <f t="shared" si="101"/>
        <v>18</v>
      </c>
      <c r="W171" s="22">
        <f t="shared" si="102"/>
        <v>18</v>
      </c>
      <c r="X171" s="22">
        <v>7.75</v>
      </c>
      <c r="Y171" s="22">
        <v>0</v>
      </c>
      <c r="Z171" s="28">
        <f t="shared" si="103"/>
        <v>1</v>
      </c>
      <c r="AA171" s="22">
        <f t="shared" si="104"/>
        <v>5</v>
      </c>
      <c r="AB171" s="29">
        <f t="shared" si="105"/>
        <v>0.1</v>
      </c>
      <c r="AC171" s="22">
        <f t="shared" si="106"/>
        <v>0</v>
      </c>
      <c r="AD171" s="28">
        <f t="shared" si="107"/>
        <v>1</v>
      </c>
      <c r="AE171" s="22">
        <f t="shared" si="108"/>
        <v>5</v>
      </c>
      <c r="AF171" s="29">
        <f t="shared" si="109"/>
        <v>0.15</v>
      </c>
      <c r="AG171" s="22">
        <f t="shared" si="110"/>
        <v>8370</v>
      </c>
      <c r="AH171" s="30">
        <v>8831.6666666666661</v>
      </c>
      <c r="AI171" s="31">
        <f t="shared" si="111"/>
        <v>1.0551573078454799</v>
      </c>
      <c r="AJ171" s="22">
        <f t="shared" si="112"/>
        <v>5</v>
      </c>
      <c r="AK171" s="29">
        <f t="shared" si="113"/>
        <v>0.1</v>
      </c>
      <c r="AL171" s="32">
        <v>300</v>
      </c>
      <c r="AM171" s="33">
        <v>286.24644886363637</v>
      </c>
      <c r="AN171" s="32">
        <f t="shared" si="114"/>
        <v>5</v>
      </c>
      <c r="AO171" s="29">
        <f t="shared" si="115"/>
        <v>0.15</v>
      </c>
      <c r="AP171" s="34">
        <v>95</v>
      </c>
      <c r="AQ171" s="34">
        <v>98.055555555555543</v>
      </c>
      <c r="AR171" s="32">
        <f t="shared" si="116"/>
        <v>5</v>
      </c>
      <c r="AS171" s="29">
        <f t="shared" si="117"/>
        <v>0.1</v>
      </c>
      <c r="AT171" s="35">
        <v>0.92</v>
      </c>
      <c r="AU171" s="35">
        <v>0.93725490196078431</v>
      </c>
      <c r="AV171" s="32">
        <f t="shared" si="118"/>
        <v>5</v>
      </c>
      <c r="AW171" s="29">
        <f t="shared" si="119"/>
        <v>0.1</v>
      </c>
      <c r="AX171" s="34">
        <v>90</v>
      </c>
      <c r="AY171" s="34">
        <v>100</v>
      </c>
      <c r="AZ171" s="32">
        <f t="shared" si="120"/>
        <v>5</v>
      </c>
      <c r="BA171" s="29">
        <f t="shared" si="121"/>
        <v>0.08</v>
      </c>
      <c r="BB171" s="28">
        <v>0.85</v>
      </c>
      <c r="BC171" s="28">
        <v>0.875</v>
      </c>
      <c r="BD171" s="36" t="s">
        <v>72</v>
      </c>
      <c r="BE171" s="32">
        <f t="shared" si="122"/>
        <v>5</v>
      </c>
      <c r="BF171" s="29">
        <f t="shared" si="123"/>
        <v>0.06</v>
      </c>
      <c r="BG171" s="28">
        <v>0.4</v>
      </c>
      <c r="BH171" s="28">
        <v>0.72549019607843135</v>
      </c>
      <c r="BI171" s="32">
        <f t="shared" si="124"/>
        <v>5</v>
      </c>
      <c r="BJ171" s="29">
        <f t="shared" si="125"/>
        <v>0.06</v>
      </c>
      <c r="BK171" s="37">
        <v>0.95</v>
      </c>
      <c r="BL171" s="38">
        <v>0.99018867924528298</v>
      </c>
      <c r="BM171" s="32">
        <f t="shared" si="126"/>
        <v>5</v>
      </c>
      <c r="BN171" s="29">
        <f t="shared" si="127"/>
        <v>0.05</v>
      </c>
      <c r="BO171" s="39">
        <f>VLOOKUP(B171,[1]Sheet1!$B$2:$D$214,3,0)</f>
        <v>2</v>
      </c>
      <c r="BP171" s="32">
        <f t="shared" si="128"/>
        <v>5</v>
      </c>
      <c r="BQ171" s="29">
        <f t="shared" si="129"/>
        <v>0.05</v>
      </c>
      <c r="BR171" s="29">
        <f t="shared" si="130"/>
        <v>0.5</v>
      </c>
      <c r="BS171" s="29">
        <f t="shared" si="131"/>
        <v>0.4</v>
      </c>
      <c r="BT171" s="29">
        <f t="shared" si="132"/>
        <v>0.1</v>
      </c>
      <c r="BU171" s="40">
        <f t="shared" si="133"/>
        <v>1</v>
      </c>
      <c r="BV171" s="41" t="str">
        <f t="shared" si="134"/>
        <v>TERIMA</v>
      </c>
      <c r="BW171" s="42">
        <f t="shared" si="135"/>
        <v>670000</v>
      </c>
      <c r="BX171" s="43">
        <f t="shared" si="136"/>
        <v>268000</v>
      </c>
      <c r="BY171" s="44"/>
      <c r="BZ171" s="44"/>
      <c r="CA171" s="44"/>
      <c r="CB171" s="43">
        <f t="shared" si="137"/>
        <v>335000</v>
      </c>
      <c r="CC171" s="43">
        <f t="shared" si="138"/>
        <v>268000</v>
      </c>
      <c r="CD171" s="43">
        <f t="shared" si="139"/>
        <v>67000</v>
      </c>
      <c r="CE171" s="36">
        <f t="shared" si="140"/>
        <v>200000</v>
      </c>
      <c r="CF171" s="24">
        <f t="shared" si="141"/>
        <v>0</v>
      </c>
      <c r="CG171" s="24">
        <f t="shared" si="142"/>
        <v>0</v>
      </c>
      <c r="CH171" s="24">
        <f t="shared" si="143"/>
        <v>0</v>
      </c>
      <c r="CI171" s="24">
        <f t="shared" si="144"/>
        <v>0</v>
      </c>
      <c r="CJ171" s="24">
        <f t="shared" si="145"/>
        <v>0</v>
      </c>
      <c r="CK171" s="24">
        <f t="shared" si="146"/>
        <v>0</v>
      </c>
      <c r="CL171" s="24">
        <f t="shared" si="147"/>
        <v>0</v>
      </c>
      <c r="CM171" s="24">
        <f t="shared" si="148"/>
        <v>1</v>
      </c>
      <c r="CN171" s="45">
        <f t="shared" si="149"/>
        <v>870000</v>
      </c>
      <c r="CO171" s="47"/>
    </row>
    <row r="172" spans="1:93" s="48" customFormat="1">
      <c r="A172" s="22">
        <v>162</v>
      </c>
      <c r="B172" s="63" t="s">
        <v>260</v>
      </c>
      <c r="C172" s="24">
        <v>181872</v>
      </c>
      <c r="D172" s="25">
        <v>44576</v>
      </c>
      <c r="E172" s="25">
        <v>44665</v>
      </c>
      <c r="F172" s="26">
        <v>6.8</v>
      </c>
      <c r="G172" s="24" t="s">
        <v>76</v>
      </c>
      <c r="H172" s="24" t="s">
        <v>59</v>
      </c>
      <c r="I172" s="24" t="s">
        <v>108</v>
      </c>
      <c r="J172" s="24" t="s">
        <v>70</v>
      </c>
      <c r="K172" s="27" t="s">
        <v>71</v>
      </c>
      <c r="L172" s="24"/>
      <c r="M172" s="24"/>
      <c r="N172" s="22">
        <v>22</v>
      </c>
      <c r="O172" s="22">
        <v>18</v>
      </c>
      <c r="P172" s="22">
        <v>0</v>
      </c>
      <c r="Q172" s="22">
        <v>0</v>
      </c>
      <c r="R172" s="22">
        <v>0</v>
      </c>
      <c r="S172" s="22">
        <v>0</v>
      </c>
      <c r="T172" s="22">
        <v>0</v>
      </c>
      <c r="U172" s="22">
        <f t="shared" si="100"/>
        <v>0</v>
      </c>
      <c r="V172" s="22">
        <f t="shared" si="101"/>
        <v>18</v>
      </c>
      <c r="W172" s="22">
        <f t="shared" si="102"/>
        <v>18</v>
      </c>
      <c r="X172" s="22">
        <v>7.75</v>
      </c>
      <c r="Y172" s="22">
        <v>0</v>
      </c>
      <c r="Z172" s="28">
        <f t="shared" si="103"/>
        <v>1</v>
      </c>
      <c r="AA172" s="22">
        <f t="shared" si="104"/>
        <v>5</v>
      </c>
      <c r="AB172" s="29">
        <f t="shared" si="105"/>
        <v>0.1</v>
      </c>
      <c r="AC172" s="22">
        <f t="shared" si="106"/>
        <v>0</v>
      </c>
      <c r="AD172" s="28">
        <f t="shared" si="107"/>
        <v>1</v>
      </c>
      <c r="AE172" s="22">
        <f t="shared" si="108"/>
        <v>5</v>
      </c>
      <c r="AF172" s="29">
        <f t="shared" si="109"/>
        <v>0.15</v>
      </c>
      <c r="AG172" s="22">
        <f t="shared" si="110"/>
        <v>8370</v>
      </c>
      <c r="AH172" s="30">
        <v>9184.9833333333336</v>
      </c>
      <c r="AI172" s="31">
        <f t="shared" si="111"/>
        <v>1.0973695738749503</v>
      </c>
      <c r="AJ172" s="22">
        <f t="shared" si="112"/>
        <v>5</v>
      </c>
      <c r="AK172" s="29">
        <f t="shared" si="113"/>
        <v>0.1</v>
      </c>
      <c r="AL172" s="32">
        <v>300</v>
      </c>
      <c r="AM172" s="33">
        <v>316.27130197682345</v>
      </c>
      <c r="AN172" s="32">
        <f t="shared" si="114"/>
        <v>1</v>
      </c>
      <c r="AO172" s="29">
        <f t="shared" si="115"/>
        <v>0.03</v>
      </c>
      <c r="AP172" s="34">
        <v>95</v>
      </c>
      <c r="AQ172" s="34">
        <v>100</v>
      </c>
      <c r="AR172" s="32">
        <f t="shared" si="116"/>
        <v>5</v>
      </c>
      <c r="AS172" s="29">
        <f t="shared" si="117"/>
        <v>0.1</v>
      </c>
      <c r="AT172" s="35">
        <v>0.92</v>
      </c>
      <c r="AU172" s="35">
        <v>0.93142857142857149</v>
      </c>
      <c r="AV172" s="32">
        <f t="shared" si="118"/>
        <v>5</v>
      </c>
      <c r="AW172" s="29">
        <f t="shared" si="119"/>
        <v>0.1</v>
      </c>
      <c r="AX172" s="34">
        <v>90</v>
      </c>
      <c r="AY172" s="34">
        <v>100</v>
      </c>
      <c r="AZ172" s="32">
        <f t="shared" si="120"/>
        <v>5</v>
      </c>
      <c r="BA172" s="29">
        <f t="shared" si="121"/>
        <v>0.08</v>
      </c>
      <c r="BB172" s="28">
        <v>0.85</v>
      </c>
      <c r="BC172" s="28">
        <v>0.89655172413793105</v>
      </c>
      <c r="BD172" s="36">
        <v>1</v>
      </c>
      <c r="BE172" s="32">
        <f t="shared" si="122"/>
        <v>0</v>
      </c>
      <c r="BF172" s="29">
        <f t="shared" si="123"/>
        <v>0</v>
      </c>
      <c r="BG172" s="28">
        <v>0.4</v>
      </c>
      <c r="BH172" s="28">
        <v>0.68571428571428572</v>
      </c>
      <c r="BI172" s="32">
        <f t="shared" si="124"/>
        <v>5</v>
      </c>
      <c r="BJ172" s="29">
        <f t="shared" si="125"/>
        <v>0.06</v>
      </c>
      <c r="BK172" s="37">
        <v>0.95</v>
      </c>
      <c r="BL172" s="38">
        <v>0.98934550989345504</v>
      </c>
      <c r="BM172" s="32">
        <f t="shared" si="126"/>
        <v>5</v>
      </c>
      <c r="BN172" s="29">
        <f t="shared" si="127"/>
        <v>0.05</v>
      </c>
      <c r="BO172" s="39">
        <f>VLOOKUP(B172,[1]Sheet1!$B$2:$D$214,3,0)</f>
        <v>2</v>
      </c>
      <c r="BP172" s="32">
        <f t="shared" si="128"/>
        <v>5</v>
      </c>
      <c r="BQ172" s="29">
        <f t="shared" si="129"/>
        <v>0.05</v>
      </c>
      <c r="BR172" s="29">
        <f t="shared" si="130"/>
        <v>0.38</v>
      </c>
      <c r="BS172" s="29">
        <f t="shared" si="131"/>
        <v>0.33999999999999997</v>
      </c>
      <c r="BT172" s="29">
        <f t="shared" si="132"/>
        <v>0.1</v>
      </c>
      <c r="BU172" s="40">
        <f t="shared" si="133"/>
        <v>0.82</v>
      </c>
      <c r="BV172" s="41" t="str">
        <f t="shared" si="134"/>
        <v>TERIMA</v>
      </c>
      <c r="BW172" s="42">
        <f t="shared" si="135"/>
        <v>670000</v>
      </c>
      <c r="BX172" s="43">
        <f t="shared" si="136"/>
        <v>227799.99999999997</v>
      </c>
      <c r="BY172" s="44" t="s">
        <v>122</v>
      </c>
      <c r="BZ172" s="44"/>
      <c r="CA172" s="44"/>
      <c r="CB172" s="43">
        <f t="shared" si="137"/>
        <v>254600</v>
      </c>
      <c r="CC172" s="43">
        <f t="shared" si="138"/>
        <v>193629.99999999997</v>
      </c>
      <c r="CD172" s="43">
        <f t="shared" si="139"/>
        <v>67000</v>
      </c>
      <c r="CE172" s="36">
        <f t="shared" si="140"/>
        <v>0</v>
      </c>
      <c r="CF172" s="24">
        <f t="shared" si="141"/>
        <v>0</v>
      </c>
      <c r="CG172" s="24">
        <f t="shared" si="142"/>
        <v>0</v>
      </c>
      <c r="CH172" s="24">
        <f t="shared" si="143"/>
        <v>0</v>
      </c>
      <c r="CI172" s="24">
        <f t="shared" si="144"/>
        <v>0</v>
      </c>
      <c r="CJ172" s="24">
        <f t="shared" si="145"/>
        <v>0</v>
      </c>
      <c r="CK172" s="24">
        <f t="shared" si="146"/>
        <v>0</v>
      </c>
      <c r="CL172" s="24">
        <f t="shared" si="147"/>
        <v>0</v>
      </c>
      <c r="CM172" s="24">
        <f t="shared" si="148"/>
        <v>1</v>
      </c>
      <c r="CN172" s="45">
        <f t="shared" si="149"/>
        <v>515230</v>
      </c>
      <c r="CO172" s="47"/>
    </row>
    <row r="173" spans="1:93" s="48" customFormat="1">
      <c r="A173" s="22">
        <v>163</v>
      </c>
      <c r="B173" s="63" t="s">
        <v>261</v>
      </c>
      <c r="C173" s="24">
        <v>181873</v>
      </c>
      <c r="D173" s="25">
        <v>44576</v>
      </c>
      <c r="E173" s="25">
        <v>44665</v>
      </c>
      <c r="F173" s="26">
        <v>6.8</v>
      </c>
      <c r="G173" s="24" t="s">
        <v>76</v>
      </c>
      <c r="H173" s="24" t="s">
        <v>58</v>
      </c>
      <c r="I173" s="24" t="s">
        <v>114</v>
      </c>
      <c r="J173" s="24" t="s">
        <v>78</v>
      </c>
      <c r="K173" s="27" t="s">
        <v>71</v>
      </c>
      <c r="L173" s="24"/>
      <c r="M173" s="24"/>
      <c r="N173" s="22">
        <v>22</v>
      </c>
      <c r="O173" s="22">
        <v>19</v>
      </c>
      <c r="P173" s="22">
        <v>2</v>
      </c>
      <c r="Q173" s="22">
        <v>0</v>
      </c>
      <c r="R173" s="22">
        <v>0</v>
      </c>
      <c r="S173" s="22">
        <v>0</v>
      </c>
      <c r="T173" s="22">
        <v>0</v>
      </c>
      <c r="U173" s="22">
        <f t="shared" si="100"/>
        <v>2</v>
      </c>
      <c r="V173" s="22">
        <f t="shared" si="101"/>
        <v>17</v>
      </c>
      <c r="W173" s="22">
        <f t="shared" si="102"/>
        <v>19</v>
      </c>
      <c r="X173" s="22">
        <v>7.75</v>
      </c>
      <c r="Y173" s="22">
        <v>0</v>
      </c>
      <c r="Z173" s="28">
        <f t="shared" si="103"/>
        <v>1</v>
      </c>
      <c r="AA173" s="22">
        <f t="shared" si="104"/>
        <v>5</v>
      </c>
      <c r="AB173" s="29">
        <f t="shared" si="105"/>
        <v>0.1</v>
      </c>
      <c r="AC173" s="22">
        <f t="shared" si="106"/>
        <v>2</v>
      </c>
      <c r="AD173" s="28">
        <f t="shared" si="107"/>
        <v>0.88235294117647056</v>
      </c>
      <c r="AE173" s="22">
        <f t="shared" si="108"/>
        <v>0</v>
      </c>
      <c r="AF173" s="29">
        <f t="shared" si="109"/>
        <v>0</v>
      </c>
      <c r="AG173" s="22">
        <f t="shared" si="110"/>
        <v>8835</v>
      </c>
      <c r="AH173" s="30">
        <v>8183.666666666667</v>
      </c>
      <c r="AI173" s="31">
        <f t="shared" si="111"/>
        <v>0.92627806074325603</v>
      </c>
      <c r="AJ173" s="22">
        <f t="shared" si="112"/>
        <v>2</v>
      </c>
      <c r="AK173" s="29">
        <f t="shared" si="113"/>
        <v>0.04</v>
      </c>
      <c r="AL173" s="32">
        <v>300</v>
      </c>
      <c r="AM173" s="33">
        <v>264.34241908006817</v>
      </c>
      <c r="AN173" s="32">
        <f t="shared" si="114"/>
        <v>5</v>
      </c>
      <c r="AO173" s="29">
        <f t="shared" si="115"/>
        <v>0.15</v>
      </c>
      <c r="AP173" s="34">
        <v>95</v>
      </c>
      <c r="AQ173" s="34">
        <v>93.611111111111114</v>
      </c>
      <c r="AR173" s="32">
        <f t="shared" si="116"/>
        <v>1</v>
      </c>
      <c r="AS173" s="29">
        <f t="shared" si="117"/>
        <v>0.02</v>
      </c>
      <c r="AT173" s="35">
        <v>0.92</v>
      </c>
      <c r="AU173" s="35">
        <v>0.88888888888888895</v>
      </c>
      <c r="AV173" s="32">
        <f t="shared" si="118"/>
        <v>1</v>
      </c>
      <c r="AW173" s="29">
        <f t="shared" si="119"/>
        <v>0.02</v>
      </c>
      <c r="AX173" s="34">
        <v>90</v>
      </c>
      <c r="AY173" s="34">
        <v>100</v>
      </c>
      <c r="AZ173" s="32">
        <f t="shared" si="120"/>
        <v>5</v>
      </c>
      <c r="BA173" s="29">
        <f t="shared" si="121"/>
        <v>0.08</v>
      </c>
      <c r="BB173" s="28">
        <v>0.85</v>
      </c>
      <c r="BC173" s="28">
        <v>0.4</v>
      </c>
      <c r="BD173" s="36" t="s">
        <v>72</v>
      </c>
      <c r="BE173" s="32">
        <f t="shared" si="122"/>
        <v>1</v>
      </c>
      <c r="BF173" s="29">
        <f t="shared" si="123"/>
        <v>1.2E-2</v>
      </c>
      <c r="BG173" s="28">
        <v>0.4</v>
      </c>
      <c r="BH173" s="28">
        <v>0.66666666666666663</v>
      </c>
      <c r="BI173" s="32">
        <f t="shared" si="124"/>
        <v>5</v>
      </c>
      <c r="BJ173" s="29">
        <f t="shared" si="125"/>
        <v>0.06</v>
      </c>
      <c r="BK173" s="37">
        <v>0.95</v>
      </c>
      <c r="BL173" s="38">
        <v>0.98684210526315785</v>
      </c>
      <c r="BM173" s="32">
        <f t="shared" si="126"/>
        <v>5</v>
      </c>
      <c r="BN173" s="29">
        <f t="shared" si="127"/>
        <v>0.05</v>
      </c>
      <c r="BO173" s="39">
        <f>VLOOKUP(B173,[1]Sheet1!$B$2:$D$214,3,0)</f>
        <v>2</v>
      </c>
      <c r="BP173" s="32">
        <f t="shared" si="128"/>
        <v>5</v>
      </c>
      <c r="BQ173" s="29">
        <f t="shared" si="129"/>
        <v>0.05</v>
      </c>
      <c r="BR173" s="29">
        <f t="shared" si="130"/>
        <v>0.29000000000000004</v>
      </c>
      <c r="BS173" s="29">
        <f t="shared" si="131"/>
        <v>0.192</v>
      </c>
      <c r="BT173" s="29">
        <f t="shared" si="132"/>
        <v>0.1</v>
      </c>
      <c r="BU173" s="40">
        <f t="shared" si="133"/>
        <v>0.58200000000000007</v>
      </c>
      <c r="BV173" s="41" t="str">
        <f t="shared" si="134"/>
        <v>TERIMA</v>
      </c>
      <c r="BW173" s="42">
        <f t="shared" si="135"/>
        <v>670000</v>
      </c>
      <c r="BX173" s="43">
        <f t="shared" si="136"/>
        <v>128640</v>
      </c>
      <c r="BY173" s="44"/>
      <c r="BZ173" s="44"/>
      <c r="CA173" s="44"/>
      <c r="CB173" s="43">
        <f t="shared" si="137"/>
        <v>194300.00000000003</v>
      </c>
      <c r="CC173" s="43">
        <f t="shared" si="138"/>
        <v>128640</v>
      </c>
      <c r="CD173" s="43">
        <f t="shared" si="139"/>
        <v>67000</v>
      </c>
      <c r="CE173" s="36">
        <f t="shared" si="140"/>
        <v>0</v>
      </c>
      <c r="CF173" s="24">
        <f t="shared" si="141"/>
        <v>0</v>
      </c>
      <c r="CG173" s="24">
        <f t="shared" si="142"/>
        <v>0</v>
      </c>
      <c r="CH173" s="24">
        <f t="shared" si="143"/>
        <v>0</v>
      </c>
      <c r="CI173" s="24">
        <f t="shared" si="144"/>
        <v>0</v>
      </c>
      <c r="CJ173" s="24">
        <f t="shared" si="145"/>
        <v>0</v>
      </c>
      <c r="CK173" s="24">
        <f t="shared" si="146"/>
        <v>0</v>
      </c>
      <c r="CL173" s="24">
        <f t="shared" si="147"/>
        <v>1</v>
      </c>
      <c r="CM173" s="24">
        <f t="shared" si="148"/>
        <v>0</v>
      </c>
      <c r="CN173" s="45">
        <f t="shared" si="149"/>
        <v>389940</v>
      </c>
      <c r="CO173" s="47"/>
    </row>
    <row r="174" spans="1:93" s="48" customFormat="1">
      <c r="A174" s="22">
        <v>164</v>
      </c>
      <c r="B174" s="63" t="s">
        <v>262</v>
      </c>
      <c r="C174" s="24">
        <v>181874</v>
      </c>
      <c r="D174" s="25">
        <v>44576</v>
      </c>
      <c r="E174" s="25">
        <v>44665</v>
      </c>
      <c r="F174" s="26">
        <v>6.8</v>
      </c>
      <c r="G174" s="24" t="s">
        <v>76</v>
      </c>
      <c r="H174" s="24" t="s">
        <v>58</v>
      </c>
      <c r="I174" s="24" t="s">
        <v>74</v>
      </c>
      <c r="J174" s="24" t="s">
        <v>70</v>
      </c>
      <c r="K174" s="27" t="s">
        <v>71</v>
      </c>
      <c r="L174" s="24"/>
      <c r="M174" s="24"/>
      <c r="N174" s="22">
        <v>22</v>
      </c>
      <c r="O174" s="22">
        <v>18</v>
      </c>
      <c r="P174" s="22">
        <v>0</v>
      </c>
      <c r="Q174" s="22">
        <v>0</v>
      </c>
      <c r="R174" s="22">
        <v>0</v>
      </c>
      <c r="S174" s="22">
        <v>0</v>
      </c>
      <c r="T174" s="22">
        <v>0</v>
      </c>
      <c r="U174" s="22">
        <f t="shared" si="100"/>
        <v>0</v>
      </c>
      <c r="V174" s="22">
        <f t="shared" si="101"/>
        <v>18</v>
      </c>
      <c r="W174" s="22">
        <f t="shared" si="102"/>
        <v>18</v>
      </c>
      <c r="X174" s="22">
        <v>7.75</v>
      </c>
      <c r="Y174" s="22">
        <v>0</v>
      </c>
      <c r="Z174" s="28">
        <f t="shared" si="103"/>
        <v>1</v>
      </c>
      <c r="AA174" s="22">
        <f t="shared" si="104"/>
        <v>5</v>
      </c>
      <c r="AB174" s="29">
        <f t="shared" si="105"/>
        <v>0.1</v>
      </c>
      <c r="AC174" s="22">
        <f t="shared" si="106"/>
        <v>0</v>
      </c>
      <c r="AD174" s="28">
        <f t="shared" si="107"/>
        <v>1</v>
      </c>
      <c r="AE174" s="22">
        <f t="shared" si="108"/>
        <v>5</v>
      </c>
      <c r="AF174" s="29">
        <f t="shared" si="109"/>
        <v>0.15</v>
      </c>
      <c r="AG174" s="22">
        <f t="shared" si="110"/>
        <v>8370</v>
      </c>
      <c r="AH174" s="30">
        <v>8890.0833333333339</v>
      </c>
      <c r="AI174" s="31">
        <f t="shared" si="111"/>
        <v>1.0621365989645559</v>
      </c>
      <c r="AJ174" s="22">
        <f t="shared" si="112"/>
        <v>5</v>
      </c>
      <c r="AK174" s="29">
        <f t="shared" si="113"/>
        <v>0.1</v>
      </c>
      <c r="AL174" s="32">
        <v>300</v>
      </c>
      <c r="AM174" s="33">
        <v>276.8031847133758</v>
      </c>
      <c r="AN174" s="32">
        <f t="shared" si="114"/>
        <v>5</v>
      </c>
      <c r="AO174" s="29">
        <f t="shared" si="115"/>
        <v>0.15</v>
      </c>
      <c r="AP174" s="34">
        <v>95</v>
      </c>
      <c r="AQ174" s="34">
        <v>98.888888888888886</v>
      </c>
      <c r="AR174" s="32">
        <f t="shared" si="116"/>
        <v>5</v>
      </c>
      <c r="AS174" s="29">
        <f t="shared" si="117"/>
        <v>0.1</v>
      </c>
      <c r="AT174" s="35">
        <v>0.92</v>
      </c>
      <c r="AU174" s="35">
        <v>0.84615384615384615</v>
      </c>
      <c r="AV174" s="32">
        <f t="shared" si="118"/>
        <v>1</v>
      </c>
      <c r="AW174" s="29">
        <f t="shared" si="119"/>
        <v>0.02</v>
      </c>
      <c r="AX174" s="34">
        <v>90</v>
      </c>
      <c r="AY174" s="34">
        <v>100</v>
      </c>
      <c r="AZ174" s="32">
        <f t="shared" si="120"/>
        <v>5</v>
      </c>
      <c r="BA174" s="29">
        <f t="shared" si="121"/>
        <v>0.08</v>
      </c>
      <c r="BB174" s="28">
        <v>0.85</v>
      </c>
      <c r="BC174" s="28">
        <v>1</v>
      </c>
      <c r="BD174" s="36" t="s">
        <v>72</v>
      </c>
      <c r="BE174" s="32">
        <f t="shared" si="122"/>
        <v>5</v>
      </c>
      <c r="BF174" s="29">
        <f t="shared" si="123"/>
        <v>0.06</v>
      </c>
      <c r="BG174" s="28">
        <v>0.4</v>
      </c>
      <c r="BH174" s="28">
        <v>0.53846153846153844</v>
      </c>
      <c r="BI174" s="32">
        <f t="shared" si="124"/>
        <v>5</v>
      </c>
      <c r="BJ174" s="29">
        <f t="shared" si="125"/>
        <v>0.06</v>
      </c>
      <c r="BK174" s="37">
        <v>0.95</v>
      </c>
      <c r="BL174" s="38">
        <v>0.98795986622073584</v>
      </c>
      <c r="BM174" s="32">
        <f t="shared" si="126"/>
        <v>5</v>
      </c>
      <c r="BN174" s="29">
        <f t="shared" si="127"/>
        <v>0.05</v>
      </c>
      <c r="BO174" s="39">
        <f>VLOOKUP(B174,[1]Sheet1!$B$2:$D$214,3,0)</f>
        <v>2</v>
      </c>
      <c r="BP174" s="32">
        <f t="shared" si="128"/>
        <v>5</v>
      </c>
      <c r="BQ174" s="29">
        <f t="shared" si="129"/>
        <v>0.05</v>
      </c>
      <c r="BR174" s="29">
        <f t="shared" si="130"/>
        <v>0.5</v>
      </c>
      <c r="BS174" s="29">
        <f t="shared" si="131"/>
        <v>0.32</v>
      </c>
      <c r="BT174" s="29">
        <f t="shared" si="132"/>
        <v>0.1</v>
      </c>
      <c r="BU174" s="40">
        <f t="shared" si="133"/>
        <v>0.92</v>
      </c>
      <c r="BV174" s="41" t="str">
        <f t="shared" si="134"/>
        <v>TERIMA</v>
      </c>
      <c r="BW174" s="42">
        <f t="shared" si="135"/>
        <v>670000</v>
      </c>
      <c r="BX174" s="43">
        <f t="shared" si="136"/>
        <v>214400</v>
      </c>
      <c r="BY174" s="44" t="s">
        <v>90</v>
      </c>
      <c r="BZ174" s="44"/>
      <c r="CA174" s="44"/>
      <c r="CB174" s="43">
        <f t="shared" si="137"/>
        <v>335000</v>
      </c>
      <c r="CC174" s="43">
        <f t="shared" si="138"/>
        <v>182240</v>
      </c>
      <c r="CD174" s="43">
        <f t="shared" si="139"/>
        <v>67000</v>
      </c>
      <c r="CE174" s="36">
        <f t="shared" si="140"/>
        <v>0</v>
      </c>
      <c r="CF174" s="24">
        <f t="shared" si="141"/>
        <v>0</v>
      </c>
      <c r="CG174" s="24">
        <f t="shared" si="142"/>
        <v>0</v>
      </c>
      <c r="CH174" s="24">
        <f t="shared" si="143"/>
        <v>0</v>
      </c>
      <c r="CI174" s="24">
        <f t="shared" si="144"/>
        <v>0</v>
      </c>
      <c r="CJ174" s="24">
        <f t="shared" si="145"/>
        <v>0</v>
      </c>
      <c r="CK174" s="24">
        <f t="shared" si="146"/>
        <v>0</v>
      </c>
      <c r="CL174" s="24">
        <f t="shared" si="147"/>
        <v>1</v>
      </c>
      <c r="CM174" s="24">
        <f t="shared" si="148"/>
        <v>0</v>
      </c>
      <c r="CN174" s="45">
        <f t="shared" si="149"/>
        <v>584240</v>
      </c>
      <c r="CO174" s="47"/>
    </row>
    <row r="175" spans="1:93" s="48" customFormat="1">
      <c r="A175" s="22">
        <v>165</v>
      </c>
      <c r="B175" s="63" t="s">
        <v>263</v>
      </c>
      <c r="C175" s="24">
        <v>181875</v>
      </c>
      <c r="D175" s="25">
        <v>44576</v>
      </c>
      <c r="E175" s="25">
        <v>44665</v>
      </c>
      <c r="F175" s="26">
        <v>6.8</v>
      </c>
      <c r="G175" s="24" t="s">
        <v>76</v>
      </c>
      <c r="H175" s="24" t="s">
        <v>58</v>
      </c>
      <c r="I175" s="24" t="s">
        <v>104</v>
      </c>
      <c r="J175" s="24" t="s">
        <v>78</v>
      </c>
      <c r="K175" s="27" t="s">
        <v>71</v>
      </c>
      <c r="L175" s="24"/>
      <c r="M175" s="24"/>
      <c r="N175" s="22">
        <v>22</v>
      </c>
      <c r="O175" s="22">
        <v>19</v>
      </c>
      <c r="P175" s="22">
        <v>0</v>
      </c>
      <c r="Q175" s="22">
        <v>0</v>
      </c>
      <c r="R175" s="22">
        <v>0</v>
      </c>
      <c r="S175" s="22">
        <v>0</v>
      </c>
      <c r="T175" s="22">
        <v>0</v>
      </c>
      <c r="U175" s="22">
        <f t="shared" si="100"/>
        <v>0</v>
      </c>
      <c r="V175" s="22">
        <f t="shared" si="101"/>
        <v>19</v>
      </c>
      <c r="W175" s="22">
        <f t="shared" si="102"/>
        <v>19</v>
      </c>
      <c r="X175" s="22">
        <v>7.75</v>
      </c>
      <c r="Y175" s="22">
        <v>0</v>
      </c>
      <c r="Z175" s="28">
        <f t="shared" si="103"/>
        <v>1</v>
      </c>
      <c r="AA175" s="22">
        <f t="shared" si="104"/>
        <v>5</v>
      </c>
      <c r="AB175" s="29">
        <f t="shared" si="105"/>
        <v>0.1</v>
      </c>
      <c r="AC175" s="22">
        <f t="shared" si="106"/>
        <v>0</v>
      </c>
      <c r="AD175" s="28">
        <f t="shared" si="107"/>
        <v>1</v>
      </c>
      <c r="AE175" s="22">
        <f t="shared" si="108"/>
        <v>5</v>
      </c>
      <c r="AF175" s="29">
        <f t="shared" si="109"/>
        <v>0.15</v>
      </c>
      <c r="AG175" s="22">
        <f t="shared" si="110"/>
        <v>8835</v>
      </c>
      <c r="AH175" s="30">
        <v>9670.8333333333339</v>
      </c>
      <c r="AI175" s="31">
        <f t="shared" si="111"/>
        <v>1.0946047915487644</v>
      </c>
      <c r="AJ175" s="22">
        <f t="shared" si="112"/>
        <v>5</v>
      </c>
      <c r="AK175" s="29">
        <f t="shared" si="113"/>
        <v>0.1</v>
      </c>
      <c r="AL175" s="32">
        <v>300</v>
      </c>
      <c r="AM175" s="33">
        <v>284.25436893203886</v>
      </c>
      <c r="AN175" s="32">
        <f t="shared" si="114"/>
        <v>5</v>
      </c>
      <c r="AO175" s="29">
        <f t="shared" si="115"/>
        <v>0.15</v>
      </c>
      <c r="AP175" s="34">
        <v>95</v>
      </c>
      <c r="AQ175" s="34">
        <v>90.833333333333329</v>
      </c>
      <c r="AR175" s="32">
        <f t="shared" si="116"/>
        <v>1</v>
      </c>
      <c r="AS175" s="29">
        <f t="shared" si="117"/>
        <v>0.02</v>
      </c>
      <c r="AT175" s="35">
        <v>0.92</v>
      </c>
      <c r="AU175" s="35">
        <v>0.81904761904761902</v>
      </c>
      <c r="AV175" s="32">
        <f t="shared" si="118"/>
        <v>1</v>
      </c>
      <c r="AW175" s="29">
        <f t="shared" si="119"/>
        <v>0.02</v>
      </c>
      <c r="AX175" s="34">
        <v>90</v>
      </c>
      <c r="AY175" s="34">
        <v>100</v>
      </c>
      <c r="AZ175" s="32">
        <f t="shared" si="120"/>
        <v>5</v>
      </c>
      <c r="BA175" s="29">
        <f t="shared" si="121"/>
        <v>0.08</v>
      </c>
      <c r="BB175" s="28">
        <v>0.85</v>
      </c>
      <c r="BC175" s="28">
        <v>0.76923076923076927</v>
      </c>
      <c r="BD175" s="36" t="s">
        <v>72</v>
      </c>
      <c r="BE175" s="32">
        <f t="shared" si="122"/>
        <v>1</v>
      </c>
      <c r="BF175" s="29">
        <f t="shared" si="123"/>
        <v>1.2E-2</v>
      </c>
      <c r="BG175" s="28">
        <v>0.4</v>
      </c>
      <c r="BH175" s="28">
        <v>0.2857142857142857</v>
      </c>
      <c r="BI175" s="32">
        <f t="shared" si="124"/>
        <v>1</v>
      </c>
      <c r="BJ175" s="29">
        <f t="shared" si="125"/>
        <v>1.2E-2</v>
      </c>
      <c r="BK175" s="37">
        <v>0.95</v>
      </c>
      <c r="BL175" s="38">
        <v>0.97928802588996766</v>
      </c>
      <c r="BM175" s="32">
        <f t="shared" si="126"/>
        <v>5</v>
      </c>
      <c r="BN175" s="29">
        <f t="shared" si="127"/>
        <v>0.05</v>
      </c>
      <c r="BO175" s="39">
        <f>VLOOKUP(B175,[1]Sheet1!$B$2:$D$214,3,0)</f>
        <v>2</v>
      </c>
      <c r="BP175" s="32">
        <f t="shared" si="128"/>
        <v>5</v>
      </c>
      <c r="BQ175" s="29">
        <f t="shared" si="129"/>
        <v>0.05</v>
      </c>
      <c r="BR175" s="29">
        <f t="shared" si="130"/>
        <v>0.5</v>
      </c>
      <c r="BS175" s="29">
        <f t="shared" si="131"/>
        <v>0.14399999999999999</v>
      </c>
      <c r="BT175" s="29">
        <f t="shared" si="132"/>
        <v>0.1</v>
      </c>
      <c r="BU175" s="40">
        <f t="shared" si="133"/>
        <v>0.74399999999999999</v>
      </c>
      <c r="BV175" s="41" t="str">
        <f t="shared" si="134"/>
        <v>TERIMA</v>
      </c>
      <c r="BW175" s="42">
        <f t="shared" si="135"/>
        <v>670000</v>
      </c>
      <c r="BX175" s="43">
        <f t="shared" si="136"/>
        <v>96479.999999999985</v>
      </c>
      <c r="BY175" s="44" t="s">
        <v>122</v>
      </c>
      <c r="BZ175" s="44"/>
      <c r="CA175" s="44"/>
      <c r="CB175" s="43">
        <f t="shared" si="137"/>
        <v>335000</v>
      </c>
      <c r="CC175" s="43">
        <f t="shared" si="138"/>
        <v>82007.999999999985</v>
      </c>
      <c r="CD175" s="43">
        <f t="shared" si="139"/>
        <v>67000</v>
      </c>
      <c r="CE175" s="36">
        <f t="shared" si="140"/>
        <v>0</v>
      </c>
      <c r="CF175" s="24">
        <f t="shared" si="141"/>
        <v>0</v>
      </c>
      <c r="CG175" s="24">
        <f t="shared" si="142"/>
        <v>0</v>
      </c>
      <c r="CH175" s="24">
        <f t="shared" si="143"/>
        <v>0</v>
      </c>
      <c r="CI175" s="24">
        <f t="shared" si="144"/>
        <v>0</v>
      </c>
      <c r="CJ175" s="24">
        <f t="shared" si="145"/>
        <v>0</v>
      </c>
      <c r="CK175" s="24">
        <f t="shared" si="146"/>
        <v>0</v>
      </c>
      <c r="CL175" s="24">
        <f t="shared" si="147"/>
        <v>1</v>
      </c>
      <c r="CM175" s="24">
        <f t="shared" si="148"/>
        <v>0</v>
      </c>
      <c r="CN175" s="45">
        <f t="shared" si="149"/>
        <v>484008</v>
      </c>
      <c r="CO175" s="47"/>
    </row>
    <row r="176" spans="1:93" s="48" customFormat="1">
      <c r="A176" s="22">
        <v>166</v>
      </c>
      <c r="B176" s="63" t="s">
        <v>264</v>
      </c>
      <c r="C176" s="24">
        <v>181878</v>
      </c>
      <c r="D176" s="25">
        <v>44576</v>
      </c>
      <c r="E176" s="25">
        <v>44665</v>
      </c>
      <c r="F176" s="26">
        <v>6.8</v>
      </c>
      <c r="G176" s="24" t="s">
        <v>76</v>
      </c>
      <c r="H176" s="24" t="s">
        <v>59</v>
      </c>
      <c r="I176" s="24" t="s">
        <v>74</v>
      </c>
      <c r="J176" s="24" t="s">
        <v>70</v>
      </c>
      <c r="K176" s="27" t="s">
        <v>71</v>
      </c>
      <c r="L176" s="24"/>
      <c r="M176" s="24"/>
      <c r="N176" s="22">
        <v>22</v>
      </c>
      <c r="O176" s="22">
        <v>19</v>
      </c>
      <c r="P176" s="22">
        <v>0</v>
      </c>
      <c r="Q176" s="22">
        <v>0</v>
      </c>
      <c r="R176" s="22">
        <v>0</v>
      </c>
      <c r="S176" s="22">
        <v>0</v>
      </c>
      <c r="T176" s="22">
        <v>0</v>
      </c>
      <c r="U176" s="22">
        <f t="shared" si="100"/>
        <v>0</v>
      </c>
      <c r="V176" s="22">
        <f t="shared" si="101"/>
        <v>19</v>
      </c>
      <c r="W176" s="22">
        <f t="shared" si="102"/>
        <v>19</v>
      </c>
      <c r="X176" s="22">
        <v>7.75</v>
      </c>
      <c r="Y176" s="22">
        <v>0</v>
      </c>
      <c r="Z176" s="28">
        <f t="shared" si="103"/>
        <v>1</v>
      </c>
      <c r="AA176" s="22">
        <f t="shared" si="104"/>
        <v>5</v>
      </c>
      <c r="AB176" s="29">
        <f t="shared" si="105"/>
        <v>0.1</v>
      </c>
      <c r="AC176" s="22">
        <f t="shared" si="106"/>
        <v>0</v>
      </c>
      <c r="AD176" s="28">
        <f t="shared" si="107"/>
        <v>1</v>
      </c>
      <c r="AE176" s="22">
        <f t="shared" si="108"/>
        <v>5</v>
      </c>
      <c r="AF176" s="29">
        <f t="shared" si="109"/>
        <v>0.15</v>
      </c>
      <c r="AG176" s="22">
        <f t="shared" si="110"/>
        <v>8835</v>
      </c>
      <c r="AH176" s="30">
        <v>9345.8166666666675</v>
      </c>
      <c r="AI176" s="31">
        <f t="shared" si="111"/>
        <v>1.0578173929447274</v>
      </c>
      <c r="AJ176" s="22">
        <f t="shared" si="112"/>
        <v>5</v>
      </c>
      <c r="AK176" s="29">
        <f t="shared" si="113"/>
        <v>0.1</v>
      </c>
      <c r="AL176" s="32">
        <v>300</v>
      </c>
      <c r="AM176" s="33">
        <v>304.029468289558</v>
      </c>
      <c r="AN176" s="32">
        <f t="shared" si="114"/>
        <v>1</v>
      </c>
      <c r="AO176" s="29">
        <f t="shared" si="115"/>
        <v>0.03</v>
      </c>
      <c r="AP176" s="34">
        <v>95</v>
      </c>
      <c r="AQ176" s="34">
        <v>96.319444444444457</v>
      </c>
      <c r="AR176" s="32">
        <f t="shared" si="116"/>
        <v>5</v>
      </c>
      <c r="AS176" s="29">
        <f t="shared" si="117"/>
        <v>0.1</v>
      </c>
      <c r="AT176" s="35">
        <v>0.92</v>
      </c>
      <c r="AU176" s="35">
        <v>0.91500000000000004</v>
      </c>
      <c r="AV176" s="32">
        <f t="shared" si="118"/>
        <v>1</v>
      </c>
      <c r="AW176" s="29">
        <f t="shared" si="119"/>
        <v>0.02</v>
      </c>
      <c r="AX176" s="34">
        <v>90</v>
      </c>
      <c r="AY176" s="34">
        <v>100</v>
      </c>
      <c r="AZ176" s="32">
        <f t="shared" si="120"/>
        <v>5</v>
      </c>
      <c r="BA176" s="29">
        <f t="shared" si="121"/>
        <v>0.08</v>
      </c>
      <c r="BB176" s="28">
        <v>0.85</v>
      </c>
      <c r="BC176" s="28">
        <v>0.66666666666666663</v>
      </c>
      <c r="BD176" s="36" t="s">
        <v>72</v>
      </c>
      <c r="BE176" s="32">
        <f t="shared" si="122"/>
        <v>1</v>
      </c>
      <c r="BF176" s="29">
        <f t="shared" si="123"/>
        <v>1.2E-2</v>
      </c>
      <c r="BG176" s="28">
        <v>0.4</v>
      </c>
      <c r="BH176" s="28">
        <v>0.625</v>
      </c>
      <c r="BI176" s="32">
        <f t="shared" si="124"/>
        <v>5</v>
      </c>
      <c r="BJ176" s="29">
        <f t="shared" si="125"/>
        <v>0.06</v>
      </c>
      <c r="BK176" s="37">
        <v>0.95</v>
      </c>
      <c r="BL176" s="38">
        <v>0.99117447386286495</v>
      </c>
      <c r="BM176" s="32">
        <f t="shared" si="126"/>
        <v>5</v>
      </c>
      <c r="BN176" s="29">
        <f t="shared" si="127"/>
        <v>0.05</v>
      </c>
      <c r="BO176" s="39">
        <f>VLOOKUP(B176,[1]Sheet1!$B$2:$D$214,3,0)</f>
        <v>2</v>
      </c>
      <c r="BP176" s="32">
        <f t="shared" si="128"/>
        <v>5</v>
      </c>
      <c r="BQ176" s="29">
        <f t="shared" si="129"/>
        <v>0.05</v>
      </c>
      <c r="BR176" s="29">
        <f t="shared" si="130"/>
        <v>0.38</v>
      </c>
      <c r="BS176" s="29">
        <f t="shared" si="131"/>
        <v>0.27200000000000002</v>
      </c>
      <c r="BT176" s="29">
        <f t="shared" si="132"/>
        <v>0.1</v>
      </c>
      <c r="BU176" s="40">
        <f t="shared" si="133"/>
        <v>0.752</v>
      </c>
      <c r="BV176" s="41" t="str">
        <f t="shared" si="134"/>
        <v>TERIMA</v>
      </c>
      <c r="BW176" s="42">
        <f t="shared" si="135"/>
        <v>670000</v>
      </c>
      <c r="BX176" s="43">
        <f t="shared" si="136"/>
        <v>182240</v>
      </c>
      <c r="BY176" s="44"/>
      <c r="BZ176" s="44" t="s">
        <v>98</v>
      </c>
      <c r="CA176" s="44"/>
      <c r="CB176" s="43">
        <f t="shared" si="137"/>
        <v>254600</v>
      </c>
      <c r="CC176" s="43">
        <f t="shared" si="138"/>
        <v>109344</v>
      </c>
      <c r="CD176" s="43">
        <f t="shared" si="139"/>
        <v>67000</v>
      </c>
      <c r="CE176" s="36">
        <f t="shared" si="140"/>
        <v>0</v>
      </c>
      <c r="CF176" s="24">
        <f t="shared" si="141"/>
        <v>0</v>
      </c>
      <c r="CG176" s="24">
        <f t="shared" si="142"/>
        <v>0</v>
      </c>
      <c r="CH176" s="24">
        <f t="shared" si="143"/>
        <v>0</v>
      </c>
      <c r="CI176" s="24">
        <f t="shared" si="144"/>
        <v>0</v>
      </c>
      <c r="CJ176" s="24">
        <f t="shared" si="145"/>
        <v>0</v>
      </c>
      <c r="CK176" s="24">
        <f t="shared" si="146"/>
        <v>0</v>
      </c>
      <c r="CL176" s="24">
        <f t="shared" si="147"/>
        <v>0</v>
      </c>
      <c r="CM176" s="24">
        <f t="shared" si="148"/>
        <v>1</v>
      </c>
      <c r="CN176" s="45">
        <f t="shared" si="149"/>
        <v>430944</v>
      </c>
      <c r="CO176" s="47"/>
    </row>
    <row r="177" spans="1:93" s="48" customFormat="1">
      <c r="A177" s="22">
        <v>167</v>
      </c>
      <c r="B177" s="63" t="s">
        <v>265</v>
      </c>
      <c r="C177" s="24">
        <v>181879</v>
      </c>
      <c r="D177" s="25">
        <v>44576</v>
      </c>
      <c r="E177" s="25">
        <v>44756</v>
      </c>
      <c r="F177" s="26">
        <v>6.8</v>
      </c>
      <c r="G177" s="24" t="s">
        <v>76</v>
      </c>
      <c r="H177" s="24" t="s">
        <v>59</v>
      </c>
      <c r="I177" s="24" t="s">
        <v>84</v>
      </c>
      <c r="J177" s="24" t="s">
        <v>70</v>
      </c>
      <c r="K177" s="27" t="s">
        <v>71</v>
      </c>
      <c r="L177" s="24"/>
      <c r="M177" s="24"/>
      <c r="N177" s="22">
        <v>22</v>
      </c>
      <c r="O177" s="22">
        <v>18</v>
      </c>
      <c r="P177" s="22">
        <v>0</v>
      </c>
      <c r="Q177" s="22">
        <v>0</v>
      </c>
      <c r="R177" s="22">
        <v>0</v>
      </c>
      <c r="S177" s="22">
        <v>0</v>
      </c>
      <c r="T177" s="22">
        <v>0</v>
      </c>
      <c r="U177" s="22">
        <f t="shared" si="100"/>
        <v>0</v>
      </c>
      <c r="V177" s="22">
        <f t="shared" si="101"/>
        <v>18</v>
      </c>
      <c r="W177" s="22">
        <f t="shared" si="102"/>
        <v>18</v>
      </c>
      <c r="X177" s="22">
        <v>7.75</v>
      </c>
      <c r="Y177" s="22">
        <v>0</v>
      </c>
      <c r="Z177" s="28">
        <f t="shared" si="103"/>
        <v>1</v>
      </c>
      <c r="AA177" s="22">
        <f t="shared" si="104"/>
        <v>5</v>
      </c>
      <c r="AB177" s="29">
        <f t="shared" si="105"/>
        <v>0.1</v>
      </c>
      <c r="AC177" s="22">
        <f t="shared" si="106"/>
        <v>0</v>
      </c>
      <c r="AD177" s="28">
        <f t="shared" si="107"/>
        <v>1</v>
      </c>
      <c r="AE177" s="22">
        <f t="shared" si="108"/>
        <v>5</v>
      </c>
      <c r="AF177" s="29">
        <f t="shared" si="109"/>
        <v>0.15</v>
      </c>
      <c r="AG177" s="22">
        <f t="shared" si="110"/>
        <v>8370</v>
      </c>
      <c r="AH177" s="30">
        <v>8696.2999999999993</v>
      </c>
      <c r="AI177" s="31">
        <f t="shared" si="111"/>
        <v>1.038984468339307</v>
      </c>
      <c r="AJ177" s="22">
        <f t="shared" si="112"/>
        <v>4</v>
      </c>
      <c r="AK177" s="29">
        <f t="shared" si="113"/>
        <v>0.08</v>
      </c>
      <c r="AL177" s="32">
        <v>300</v>
      </c>
      <c r="AM177" s="33">
        <v>273.54481881754612</v>
      </c>
      <c r="AN177" s="32">
        <f t="shared" si="114"/>
        <v>5</v>
      </c>
      <c r="AO177" s="29">
        <f t="shared" si="115"/>
        <v>0.15</v>
      </c>
      <c r="AP177" s="34">
        <v>95</v>
      </c>
      <c r="AQ177" s="34">
        <v>88.055555555555557</v>
      </c>
      <c r="AR177" s="32">
        <f t="shared" si="116"/>
        <v>1</v>
      </c>
      <c r="AS177" s="29">
        <f t="shared" si="117"/>
        <v>0.02</v>
      </c>
      <c r="AT177" s="35">
        <v>0.92</v>
      </c>
      <c r="AU177" s="35">
        <v>0.91851851851851851</v>
      </c>
      <c r="AV177" s="32">
        <f t="shared" si="118"/>
        <v>1</v>
      </c>
      <c r="AW177" s="29">
        <f t="shared" si="119"/>
        <v>0.02</v>
      </c>
      <c r="AX177" s="34">
        <v>90</v>
      </c>
      <c r="AY177" s="34">
        <v>100</v>
      </c>
      <c r="AZ177" s="32">
        <f t="shared" si="120"/>
        <v>5</v>
      </c>
      <c r="BA177" s="29">
        <f t="shared" si="121"/>
        <v>0.08</v>
      </c>
      <c r="BB177" s="28">
        <v>0.85</v>
      </c>
      <c r="BC177" s="28">
        <v>0.77777777777777779</v>
      </c>
      <c r="BD177" s="36" t="s">
        <v>72</v>
      </c>
      <c r="BE177" s="32">
        <f t="shared" si="122"/>
        <v>1</v>
      </c>
      <c r="BF177" s="29">
        <f t="shared" si="123"/>
        <v>1.2E-2</v>
      </c>
      <c r="BG177" s="28">
        <v>0.4</v>
      </c>
      <c r="BH177" s="28">
        <v>0.62962962962962965</v>
      </c>
      <c r="BI177" s="32">
        <f t="shared" si="124"/>
        <v>5</v>
      </c>
      <c r="BJ177" s="29">
        <f t="shared" si="125"/>
        <v>0.06</v>
      </c>
      <c r="BK177" s="37">
        <v>0.95</v>
      </c>
      <c r="BL177" s="38">
        <v>0.98855218855218852</v>
      </c>
      <c r="BM177" s="32">
        <f t="shared" si="126"/>
        <v>5</v>
      </c>
      <c r="BN177" s="29">
        <f t="shared" si="127"/>
        <v>0.05</v>
      </c>
      <c r="BO177" s="39">
        <f>VLOOKUP(B177,[1]Sheet1!$B$2:$D$214,3,0)</f>
        <v>2</v>
      </c>
      <c r="BP177" s="32">
        <f t="shared" si="128"/>
        <v>5</v>
      </c>
      <c r="BQ177" s="29">
        <f t="shared" si="129"/>
        <v>0.05</v>
      </c>
      <c r="BR177" s="29">
        <f t="shared" si="130"/>
        <v>0.48</v>
      </c>
      <c r="BS177" s="29">
        <f t="shared" si="131"/>
        <v>0.192</v>
      </c>
      <c r="BT177" s="29">
        <f t="shared" si="132"/>
        <v>0.1</v>
      </c>
      <c r="BU177" s="40">
        <f t="shared" si="133"/>
        <v>0.77199999999999991</v>
      </c>
      <c r="BV177" s="41" t="str">
        <f t="shared" si="134"/>
        <v>TERIMA</v>
      </c>
      <c r="BW177" s="42">
        <f t="shared" si="135"/>
        <v>670000</v>
      </c>
      <c r="BX177" s="43">
        <f t="shared" si="136"/>
        <v>128640</v>
      </c>
      <c r="BY177" s="44"/>
      <c r="BZ177" s="44"/>
      <c r="CA177" s="44"/>
      <c r="CB177" s="43">
        <f t="shared" si="137"/>
        <v>321600</v>
      </c>
      <c r="CC177" s="43">
        <f t="shared" si="138"/>
        <v>128640</v>
      </c>
      <c r="CD177" s="43">
        <f t="shared" si="139"/>
        <v>67000</v>
      </c>
      <c r="CE177" s="36">
        <f t="shared" si="140"/>
        <v>0</v>
      </c>
      <c r="CF177" s="24">
        <f t="shared" si="141"/>
        <v>0</v>
      </c>
      <c r="CG177" s="24">
        <f t="shared" si="142"/>
        <v>0</v>
      </c>
      <c r="CH177" s="24">
        <f t="shared" si="143"/>
        <v>0</v>
      </c>
      <c r="CI177" s="24">
        <f t="shared" si="144"/>
        <v>0</v>
      </c>
      <c r="CJ177" s="24">
        <f t="shared" si="145"/>
        <v>0</v>
      </c>
      <c r="CK177" s="24">
        <f t="shared" si="146"/>
        <v>0</v>
      </c>
      <c r="CL177" s="24">
        <f t="shared" si="147"/>
        <v>0</v>
      </c>
      <c r="CM177" s="24">
        <f t="shared" si="148"/>
        <v>1</v>
      </c>
      <c r="CN177" s="45">
        <f t="shared" si="149"/>
        <v>517240</v>
      </c>
      <c r="CO177" s="47"/>
    </row>
    <row r="178" spans="1:93" s="48" customFormat="1">
      <c r="A178" s="22">
        <v>168</v>
      </c>
      <c r="B178" s="63" t="s">
        <v>266</v>
      </c>
      <c r="C178" s="24">
        <v>182236</v>
      </c>
      <c r="D178" s="25">
        <v>44414</v>
      </c>
      <c r="E178" s="25">
        <v>44597</v>
      </c>
      <c r="F178" s="26">
        <v>6.0666666666666664</v>
      </c>
      <c r="G178" s="24" t="s">
        <v>76</v>
      </c>
      <c r="H178" s="24" t="s">
        <v>58</v>
      </c>
      <c r="I178" s="24" t="s">
        <v>93</v>
      </c>
      <c r="J178" s="24" t="s">
        <v>78</v>
      </c>
      <c r="K178" s="27" t="s">
        <v>71</v>
      </c>
      <c r="L178" s="24"/>
      <c r="M178" s="24"/>
      <c r="N178" s="22">
        <v>22</v>
      </c>
      <c r="O178" s="22">
        <v>19</v>
      </c>
      <c r="P178" s="22">
        <v>0</v>
      </c>
      <c r="Q178" s="22">
        <v>0</v>
      </c>
      <c r="R178" s="22">
        <v>0</v>
      </c>
      <c r="S178" s="22">
        <v>0</v>
      </c>
      <c r="T178" s="22">
        <v>0</v>
      </c>
      <c r="U178" s="22">
        <f t="shared" si="100"/>
        <v>0</v>
      </c>
      <c r="V178" s="22">
        <f t="shared" si="101"/>
        <v>19</v>
      </c>
      <c r="W178" s="22">
        <f t="shared" si="102"/>
        <v>19</v>
      </c>
      <c r="X178" s="22">
        <v>7.75</v>
      </c>
      <c r="Y178" s="22">
        <v>0</v>
      </c>
      <c r="Z178" s="28">
        <f t="shared" si="103"/>
        <v>1</v>
      </c>
      <c r="AA178" s="22">
        <f t="shared" si="104"/>
        <v>5</v>
      </c>
      <c r="AB178" s="29">
        <f t="shared" si="105"/>
        <v>0.1</v>
      </c>
      <c r="AC178" s="22">
        <f t="shared" si="106"/>
        <v>0</v>
      </c>
      <c r="AD178" s="28">
        <f t="shared" si="107"/>
        <v>1</v>
      </c>
      <c r="AE178" s="22">
        <f t="shared" si="108"/>
        <v>5</v>
      </c>
      <c r="AF178" s="29">
        <f t="shared" si="109"/>
        <v>0.15</v>
      </c>
      <c r="AG178" s="22">
        <f t="shared" si="110"/>
        <v>8835</v>
      </c>
      <c r="AH178" s="30">
        <v>9490.1</v>
      </c>
      <c r="AI178" s="31">
        <f t="shared" si="111"/>
        <v>1.074148273910583</v>
      </c>
      <c r="AJ178" s="22">
        <f t="shared" si="112"/>
        <v>5</v>
      </c>
      <c r="AK178" s="29">
        <f t="shared" si="113"/>
        <v>0.1</v>
      </c>
      <c r="AL178" s="32">
        <v>300</v>
      </c>
      <c r="AM178" s="33">
        <v>279.50733886407147</v>
      </c>
      <c r="AN178" s="32">
        <f t="shared" si="114"/>
        <v>5</v>
      </c>
      <c r="AO178" s="29">
        <f t="shared" si="115"/>
        <v>0.15</v>
      </c>
      <c r="AP178" s="34">
        <v>95</v>
      </c>
      <c r="AQ178" s="34">
        <v>95.833333333333343</v>
      </c>
      <c r="AR178" s="32">
        <f t="shared" si="116"/>
        <v>5</v>
      </c>
      <c r="AS178" s="29">
        <f t="shared" si="117"/>
        <v>0.1</v>
      </c>
      <c r="AT178" s="35">
        <v>0.92</v>
      </c>
      <c r="AU178" s="35">
        <v>0.86923076923076914</v>
      </c>
      <c r="AV178" s="32">
        <f t="shared" si="118"/>
        <v>1</v>
      </c>
      <c r="AW178" s="29">
        <f t="shared" si="119"/>
        <v>0.02</v>
      </c>
      <c r="AX178" s="34">
        <v>90</v>
      </c>
      <c r="AY178" s="34">
        <v>100</v>
      </c>
      <c r="AZ178" s="32">
        <f t="shared" si="120"/>
        <v>5</v>
      </c>
      <c r="BA178" s="29">
        <f t="shared" si="121"/>
        <v>0.08</v>
      </c>
      <c r="BB178" s="28">
        <v>0.85</v>
      </c>
      <c r="BC178" s="28">
        <v>0.66666666666666663</v>
      </c>
      <c r="BD178" s="36" t="s">
        <v>72</v>
      </c>
      <c r="BE178" s="32">
        <f t="shared" si="122"/>
        <v>1</v>
      </c>
      <c r="BF178" s="29">
        <f t="shared" si="123"/>
        <v>1.2E-2</v>
      </c>
      <c r="BG178" s="28">
        <v>0.4</v>
      </c>
      <c r="BH178" s="28">
        <v>0.53846153846153844</v>
      </c>
      <c r="BI178" s="32">
        <f t="shared" si="124"/>
        <v>5</v>
      </c>
      <c r="BJ178" s="29">
        <f t="shared" si="125"/>
        <v>0.06</v>
      </c>
      <c r="BK178" s="37">
        <v>0.95</v>
      </c>
      <c r="BL178" s="38">
        <v>0.98661971830985917</v>
      </c>
      <c r="BM178" s="32">
        <f t="shared" si="126"/>
        <v>5</v>
      </c>
      <c r="BN178" s="29">
        <f t="shared" si="127"/>
        <v>0.05</v>
      </c>
      <c r="BO178" s="39">
        <f>VLOOKUP(B178,[1]Sheet1!$B$2:$D$214,3,0)</f>
        <v>2</v>
      </c>
      <c r="BP178" s="32">
        <f t="shared" si="128"/>
        <v>5</v>
      </c>
      <c r="BQ178" s="29">
        <f t="shared" si="129"/>
        <v>0.05</v>
      </c>
      <c r="BR178" s="29">
        <f t="shared" si="130"/>
        <v>0.5</v>
      </c>
      <c r="BS178" s="29">
        <f t="shared" si="131"/>
        <v>0.27200000000000002</v>
      </c>
      <c r="BT178" s="29">
        <f t="shared" si="132"/>
        <v>0.1</v>
      </c>
      <c r="BU178" s="40">
        <f t="shared" si="133"/>
        <v>0.872</v>
      </c>
      <c r="BV178" s="41" t="str">
        <f t="shared" si="134"/>
        <v>TERIMA</v>
      </c>
      <c r="BW178" s="42">
        <f t="shared" si="135"/>
        <v>670000</v>
      </c>
      <c r="BX178" s="43">
        <f t="shared" si="136"/>
        <v>182240</v>
      </c>
      <c r="BY178" s="44"/>
      <c r="BZ178" s="44"/>
      <c r="CA178" s="44"/>
      <c r="CB178" s="43">
        <f t="shared" si="137"/>
        <v>335000</v>
      </c>
      <c r="CC178" s="43">
        <f t="shared" si="138"/>
        <v>182240</v>
      </c>
      <c r="CD178" s="43">
        <f t="shared" si="139"/>
        <v>67000</v>
      </c>
      <c r="CE178" s="36">
        <f t="shared" si="140"/>
        <v>0</v>
      </c>
      <c r="CF178" s="24">
        <f t="shared" si="141"/>
        <v>0</v>
      </c>
      <c r="CG178" s="24">
        <f t="shared" si="142"/>
        <v>0</v>
      </c>
      <c r="CH178" s="24">
        <f t="shared" si="143"/>
        <v>0</v>
      </c>
      <c r="CI178" s="24">
        <f t="shared" si="144"/>
        <v>0</v>
      </c>
      <c r="CJ178" s="24">
        <f t="shared" si="145"/>
        <v>0</v>
      </c>
      <c r="CK178" s="24">
        <f t="shared" si="146"/>
        <v>0</v>
      </c>
      <c r="CL178" s="24">
        <f t="shared" si="147"/>
        <v>1</v>
      </c>
      <c r="CM178" s="24">
        <f t="shared" si="148"/>
        <v>0</v>
      </c>
      <c r="CN178" s="45">
        <f t="shared" si="149"/>
        <v>584240</v>
      </c>
      <c r="CO178" s="47"/>
    </row>
    <row r="179" spans="1:93" s="48" customFormat="1">
      <c r="A179" s="22">
        <v>169</v>
      </c>
      <c r="B179" s="63" t="s">
        <v>267</v>
      </c>
      <c r="C179" s="24">
        <v>182232</v>
      </c>
      <c r="D179" s="25">
        <v>44417</v>
      </c>
      <c r="E179" s="25">
        <v>44600</v>
      </c>
      <c r="F179" s="26">
        <v>5.9666666666666668</v>
      </c>
      <c r="G179" s="24" t="s">
        <v>76</v>
      </c>
      <c r="H179" s="24" t="s">
        <v>59</v>
      </c>
      <c r="I179" s="24" t="s">
        <v>97</v>
      </c>
      <c r="J179" s="24" t="s">
        <v>78</v>
      </c>
      <c r="K179" s="27" t="s">
        <v>71</v>
      </c>
      <c r="L179" s="24"/>
      <c r="M179" s="24"/>
      <c r="N179" s="22">
        <v>22</v>
      </c>
      <c r="O179" s="22">
        <v>18</v>
      </c>
      <c r="P179" s="22">
        <v>0</v>
      </c>
      <c r="Q179" s="22">
        <v>0</v>
      </c>
      <c r="R179" s="22">
        <v>0</v>
      </c>
      <c r="S179" s="22">
        <v>0</v>
      </c>
      <c r="T179" s="22">
        <v>0</v>
      </c>
      <c r="U179" s="22">
        <f t="shared" si="100"/>
        <v>0</v>
      </c>
      <c r="V179" s="22">
        <f t="shared" si="101"/>
        <v>18</v>
      </c>
      <c r="W179" s="22">
        <f t="shared" si="102"/>
        <v>18</v>
      </c>
      <c r="X179" s="22">
        <v>7.75</v>
      </c>
      <c r="Y179" s="22">
        <v>0</v>
      </c>
      <c r="Z179" s="28">
        <f t="shared" si="103"/>
        <v>1</v>
      </c>
      <c r="AA179" s="22">
        <f t="shared" si="104"/>
        <v>5</v>
      </c>
      <c r="AB179" s="29">
        <f t="shared" si="105"/>
        <v>0.1</v>
      </c>
      <c r="AC179" s="22">
        <f t="shared" si="106"/>
        <v>0</v>
      </c>
      <c r="AD179" s="28">
        <f t="shared" si="107"/>
        <v>1</v>
      </c>
      <c r="AE179" s="22">
        <f t="shared" si="108"/>
        <v>5</v>
      </c>
      <c r="AF179" s="29">
        <f t="shared" si="109"/>
        <v>0.15</v>
      </c>
      <c r="AG179" s="22">
        <f t="shared" si="110"/>
        <v>8370</v>
      </c>
      <c r="AH179" s="30">
        <v>8941.9333333333325</v>
      </c>
      <c r="AI179" s="31">
        <f t="shared" si="111"/>
        <v>1.0683313420947829</v>
      </c>
      <c r="AJ179" s="22">
        <f t="shared" si="112"/>
        <v>5</v>
      </c>
      <c r="AK179" s="29">
        <f t="shared" si="113"/>
        <v>0.1</v>
      </c>
      <c r="AL179" s="32">
        <v>300</v>
      </c>
      <c r="AM179" s="33">
        <v>299.95066666666668</v>
      </c>
      <c r="AN179" s="32">
        <f t="shared" si="114"/>
        <v>5</v>
      </c>
      <c r="AO179" s="29">
        <f t="shared" si="115"/>
        <v>0.15</v>
      </c>
      <c r="AP179" s="34">
        <v>95</v>
      </c>
      <c r="AQ179" s="34">
        <v>98.541666666666657</v>
      </c>
      <c r="AR179" s="32">
        <f t="shared" si="116"/>
        <v>5</v>
      </c>
      <c r="AS179" s="29">
        <f t="shared" si="117"/>
        <v>0.1</v>
      </c>
      <c r="AT179" s="35">
        <v>0.92</v>
      </c>
      <c r="AU179" s="35">
        <v>0.92413793103448272</v>
      </c>
      <c r="AV179" s="32">
        <f t="shared" si="118"/>
        <v>5</v>
      </c>
      <c r="AW179" s="29">
        <f t="shared" si="119"/>
        <v>0.1</v>
      </c>
      <c r="AX179" s="34">
        <v>90</v>
      </c>
      <c r="AY179" s="34">
        <v>100</v>
      </c>
      <c r="AZ179" s="32">
        <f t="shared" si="120"/>
        <v>5</v>
      </c>
      <c r="BA179" s="29">
        <f t="shared" si="121"/>
        <v>0.08</v>
      </c>
      <c r="BB179" s="28">
        <v>0.85</v>
      </c>
      <c r="BC179" s="28">
        <v>0.875</v>
      </c>
      <c r="BD179" s="36">
        <v>1</v>
      </c>
      <c r="BE179" s="32">
        <f t="shared" si="122"/>
        <v>0</v>
      </c>
      <c r="BF179" s="29">
        <f t="shared" si="123"/>
        <v>0</v>
      </c>
      <c r="BG179" s="28">
        <v>0.4</v>
      </c>
      <c r="BH179" s="28">
        <v>0.62068965517241381</v>
      </c>
      <c r="BI179" s="32">
        <f t="shared" si="124"/>
        <v>5</v>
      </c>
      <c r="BJ179" s="29">
        <f t="shared" si="125"/>
        <v>0.06</v>
      </c>
      <c r="BK179" s="37">
        <v>0.95</v>
      </c>
      <c r="BL179" s="38">
        <v>0.98733333333333329</v>
      </c>
      <c r="BM179" s="32">
        <f t="shared" si="126"/>
        <v>5</v>
      </c>
      <c r="BN179" s="29">
        <f t="shared" si="127"/>
        <v>0.05</v>
      </c>
      <c r="BO179" s="39">
        <f>VLOOKUP(B179,[1]Sheet1!$B$2:$D$214,3,0)</f>
        <v>2</v>
      </c>
      <c r="BP179" s="32">
        <f t="shared" si="128"/>
        <v>5</v>
      </c>
      <c r="BQ179" s="29">
        <f t="shared" si="129"/>
        <v>0.05</v>
      </c>
      <c r="BR179" s="29">
        <f t="shared" si="130"/>
        <v>0.5</v>
      </c>
      <c r="BS179" s="29">
        <f t="shared" si="131"/>
        <v>0.33999999999999997</v>
      </c>
      <c r="BT179" s="29">
        <f t="shared" si="132"/>
        <v>0.1</v>
      </c>
      <c r="BU179" s="40">
        <f t="shared" si="133"/>
        <v>0.94</v>
      </c>
      <c r="BV179" s="41" t="str">
        <f t="shared" si="134"/>
        <v>TERIMA</v>
      </c>
      <c r="BW179" s="42">
        <f t="shared" si="135"/>
        <v>670000</v>
      </c>
      <c r="BX179" s="43">
        <f t="shared" si="136"/>
        <v>227799.99999999997</v>
      </c>
      <c r="BY179" s="44"/>
      <c r="BZ179" s="44"/>
      <c r="CA179" s="44"/>
      <c r="CB179" s="43">
        <f t="shared" si="137"/>
        <v>335000</v>
      </c>
      <c r="CC179" s="43">
        <f t="shared" si="138"/>
        <v>227799.99999999997</v>
      </c>
      <c r="CD179" s="43">
        <f t="shared" si="139"/>
        <v>67000</v>
      </c>
      <c r="CE179" s="36">
        <f t="shared" si="140"/>
        <v>0</v>
      </c>
      <c r="CF179" s="24">
        <f t="shared" si="141"/>
        <v>0</v>
      </c>
      <c r="CG179" s="24">
        <f t="shared" si="142"/>
        <v>0</v>
      </c>
      <c r="CH179" s="24">
        <f t="shared" si="143"/>
        <v>0</v>
      </c>
      <c r="CI179" s="24">
        <f t="shared" si="144"/>
        <v>0</v>
      </c>
      <c r="CJ179" s="24">
        <f t="shared" si="145"/>
        <v>0</v>
      </c>
      <c r="CK179" s="24">
        <f t="shared" si="146"/>
        <v>0</v>
      </c>
      <c r="CL179" s="24">
        <f t="shared" si="147"/>
        <v>0</v>
      </c>
      <c r="CM179" s="24">
        <f t="shared" si="148"/>
        <v>1</v>
      </c>
      <c r="CN179" s="45">
        <f t="shared" si="149"/>
        <v>629800</v>
      </c>
      <c r="CO179" s="47"/>
    </row>
    <row r="180" spans="1:93" s="48" customFormat="1">
      <c r="A180" s="22">
        <v>170</v>
      </c>
      <c r="B180" s="63" t="s">
        <v>268</v>
      </c>
      <c r="C180" s="24">
        <v>182915</v>
      </c>
      <c r="D180" s="25">
        <v>44432</v>
      </c>
      <c r="E180" s="25">
        <v>44615</v>
      </c>
      <c r="F180" s="26">
        <v>5.4666666666666668</v>
      </c>
      <c r="G180" s="24" t="s">
        <v>76</v>
      </c>
      <c r="H180" s="24" t="s">
        <v>58</v>
      </c>
      <c r="I180" s="24" t="s">
        <v>106</v>
      </c>
      <c r="J180" s="24" t="s">
        <v>78</v>
      </c>
      <c r="K180" s="27" t="s">
        <v>71</v>
      </c>
      <c r="L180" s="24"/>
      <c r="M180" s="24"/>
      <c r="N180" s="22">
        <v>22</v>
      </c>
      <c r="O180" s="22">
        <v>19</v>
      </c>
      <c r="P180" s="22">
        <v>1</v>
      </c>
      <c r="Q180" s="22">
        <v>0</v>
      </c>
      <c r="R180" s="22">
        <v>0</v>
      </c>
      <c r="S180" s="22">
        <v>0</v>
      </c>
      <c r="T180" s="22">
        <v>0</v>
      </c>
      <c r="U180" s="22">
        <f t="shared" si="100"/>
        <v>1</v>
      </c>
      <c r="V180" s="22">
        <f t="shared" si="101"/>
        <v>18</v>
      </c>
      <c r="W180" s="22">
        <f t="shared" si="102"/>
        <v>19</v>
      </c>
      <c r="X180" s="22">
        <v>7.75</v>
      </c>
      <c r="Y180" s="22">
        <v>0</v>
      </c>
      <c r="Z180" s="28">
        <f t="shared" si="103"/>
        <v>1</v>
      </c>
      <c r="AA180" s="22">
        <f t="shared" si="104"/>
        <v>5</v>
      </c>
      <c r="AB180" s="29">
        <f t="shared" si="105"/>
        <v>0.1</v>
      </c>
      <c r="AC180" s="22">
        <f t="shared" si="106"/>
        <v>1</v>
      </c>
      <c r="AD180" s="28">
        <f t="shared" si="107"/>
        <v>0.94444444444444442</v>
      </c>
      <c r="AE180" s="22">
        <f t="shared" si="108"/>
        <v>1</v>
      </c>
      <c r="AF180" s="29">
        <f t="shared" si="109"/>
        <v>0.03</v>
      </c>
      <c r="AG180" s="22">
        <f t="shared" si="110"/>
        <v>8835</v>
      </c>
      <c r="AH180" s="30">
        <v>8528.0333333333328</v>
      </c>
      <c r="AI180" s="31">
        <f t="shared" si="111"/>
        <v>0.96525561214865119</v>
      </c>
      <c r="AJ180" s="22">
        <f t="shared" si="112"/>
        <v>2</v>
      </c>
      <c r="AK180" s="29">
        <f t="shared" si="113"/>
        <v>0.04</v>
      </c>
      <c r="AL180" s="32">
        <v>300</v>
      </c>
      <c r="AM180" s="33">
        <v>263.765625</v>
      </c>
      <c r="AN180" s="32">
        <f t="shared" si="114"/>
        <v>5</v>
      </c>
      <c r="AO180" s="29">
        <f t="shared" si="115"/>
        <v>0.15</v>
      </c>
      <c r="AP180" s="34">
        <v>95</v>
      </c>
      <c r="AQ180" s="34">
        <v>99.333333333333343</v>
      </c>
      <c r="AR180" s="32">
        <f t="shared" si="116"/>
        <v>5</v>
      </c>
      <c r="AS180" s="29">
        <f t="shared" si="117"/>
        <v>0.1</v>
      </c>
      <c r="AT180" s="35">
        <v>0.92</v>
      </c>
      <c r="AU180" s="35">
        <v>0.82857142857142863</v>
      </c>
      <c r="AV180" s="32">
        <f t="shared" si="118"/>
        <v>1</v>
      </c>
      <c r="AW180" s="29">
        <f t="shared" si="119"/>
        <v>0.02</v>
      </c>
      <c r="AX180" s="34">
        <v>90</v>
      </c>
      <c r="AY180" s="34">
        <v>90</v>
      </c>
      <c r="AZ180" s="32">
        <f t="shared" si="120"/>
        <v>3</v>
      </c>
      <c r="BA180" s="29">
        <f t="shared" si="121"/>
        <v>4.8000000000000001E-2</v>
      </c>
      <c r="BB180" s="28">
        <v>0.85</v>
      </c>
      <c r="BC180" s="28">
        <v>0.5</v>
      </c>
      <c r="BD180" s="36" t="s">
        <v>72</v>
      </c>
      <c r="BE180" s="32">
        <f t="shared" si="122"/>
        <v>1</v>
      </c>
      <c r="BF180" s="29">
        <f t="shared" si="123"/>
        <v>1.2E-2</v>
      </c>
      <c r="BG180" s="28">
        <v>0.4</v>
      </c>
      <c r="BH180" s="28">
        <v>0.33333333333333331</v>
      </c>
      <c r="BI180" s="32">
        <f t="shared" si="124"/>
        <v>1</v>
      </c>
      <c r="BJ180" s="29">
        <f t="shared" si="125"/>
        <v>1.2E-2</v>
      </c>
      <c r="BK180" s="37">
        <v>0.95</v>
      </c>
      <c r="BL180" s="38">
        <v>0.97975415762834417</v>
      </c>
      <c r="BM180" s="32">
        <f t="shared" si="126"/>
        <v>5</v>
      </c>
      <c r="BN180" s="29">
        <f t="shared" si="127"/>
        <v>0.05</v>
      </c>
      <c r="BO180" s="39">
        <f>VLOOKUP(B180,[1]Sheet1!$B$2:$D$214,3,0)</f>
        <v>2</v>
      </c>
      <c r="BP180" s="32">
        <f t="shared" si="128"/>
        <v>5</v>
      </c>
      <c r="BQ180" s="29">
        <f t="shared" si="129"/>
        <v>0.05</v>
      </c>
      <c r="BR180" s="29">
        <f t="shared" si="130"/>
        <v>0.32</v>
      </c>
      <c r="BS180" s="29">
        <f t="shared" si="131"/>
        <v>0.192</v>
      </c>
      <c r="BT180" s="29">
        <f t="shared" si="132"/>
        <v>0.1</v>
      </c>
      <c r="BU180" s="40">
        <f t="shared" si="133"/>
        <v>0.61199999999999999</v>
      </c>
      <c r="BV180" s="41" t="str">
        <f t="shared" si="134"/>
        <v>TERIMA</v>
      </c>
      <c r="BW180" s="42">
        <f t="shared" si="135"/>
        <v>670000</v>
      </c>
      <c r="BX180" s="43">
        <f t="shared" si="136"/>
        <v>128640</v>
      </c>
      <c r="BY180" s="44" t="s">
        <v>122</v>
      </c>
      <c r="BZ180" s="44"/>
      <c r="CA180" s="44"/>
      <c r="CB180" s="43">
        <f t="shared" si="137"/>
        <v>214400</v>
      </c>
      <c r="CC180" s="43">
        <f t="shared" si="138"/>
        <v>109344</v>
      </c>
      <c r="CD180" s="43">
        <f t="shared" si="139"/>
        <v>67000</v>
      </c>
      <c r="CE180" s="36">
        <f t="shared" si="140"/>
        <v>0</v>
      </c>
      <c r="CF180" s="24">
        <f t="shared" si="141"/>
        <v>0</v>
      </c>
      <c r="CG180" s="24">
        <f t="shared" si="142"/>
        <v>0</v>
      </c>
      <c r="CH180" s="24">
        <f t="shared" si="143"/>
        <v>0</v>
      </c>
      <c r="CI180" s="24">
        <f t="shared" si="144"/>
        <v>0</v>
      </c>
      <c r="CJ180" s="24">
        <f t="shared" si="145"/>
        <v>0</v>
      </c>
      <c r="CK180" s="24">
        <f t="shared" si="146"/>
        <v>0</v>
      </c>
      <c r="CL180" s="24">
        <f t="shared" si="147"/>
        <v>1</v>
      </c>
      <c r="CM180" s="24">
        <f t="shared" si="148"/>
        <v>0</v>
      </c>
      <c r="CN180" s="45">
        <f t="shared" si="149"/>
        <v>390744</v>
      </c>
      <c r="CO180" s="47"/>
    </row>
    <row r="181" spans="1:93" s="48" customFormat="1">
      <c r="A181" s="22">
        <v>171</v>
      </c>
      <c r="B181" s="63" t="s">
        <v>269</v>
      </c>
      <c r="C181" s="24">
        <v>182918</v>
      </c>
      <c r="D181" s="25">
        <v>44432</v>
      </c>
      <c r="E181" s="25">
        <v>44615</v>
      </c>
      <c r="F181" s="26">
        <v>5.4666666666666668</v>
      </c>
      <c r="G181" s="24" t="s">
        <v>76</v>
      </c>
      <c r="H181" s="50" t="s">
        <v>59</v>
      </c>
      <c r="I181" s="24" t="s">
        <v>112</v>
      </c>
      <c r="J181" s="24" t="s">
        <v>70</v>
      </c>
      <c r="K181" s="27" t="s">
        <v>71</v>
      </c>
      <c r="L181" s="24"/>
      <c r="M181" s="24"/>
      <c r="N181" s="22">
        <v>22</v>
      </c>
      <c r="O181" s="22">
        <v>19</v>
      </c>
      <c r="P181" s="22">
        <v>0</v>
      </c>
      <c r="Q181" s="22">
        <v>0</v>
      </c>
      <c r="R181" s="22">
        <v>0</v>
      </c>
      <c r="S181" s="22">
        <v>0</v>
      </c>
      <c r="T181" s="22">
        <v>0</v>
      </c>
      <c r="U181" s="22">
        <f t="shared" si="100"/>
        <v>0</v>
      </c>
      <c r="V181" s="22">
        <f t="shared" si="101"/>
        <v>19</v>
      </c>
      <c r="W181" s="22">
        <f t="shared" si="102"/>
        <v>19</v>
      </c>
      <c r="X181" s="22">
        <v>7.75</v>
      </c>
      <c r="Y181" s="22">
        <v>0</v>
      </c>
      <c r="Z181" s="28">
        <f t="shared" si="103"/>
        <v>1</v>
      </c>
      <c r="AA181" s="22">
        <f t="shared" si="104"/>
        <v>5</v>
      </c>
      <c r="AB181" s="29">
        <f t="shared" si="105"/>
        <v>0.1</v>
      </c>
      <c r="AC181" s="22">
        <f t="shared" si="106"/>
        <v>0</v>
      </c>
      <c r="AD181" s="28">
        <f t="shared" si="107"/>
        <v>1</v>
      </c>
      <c r="AE181" s="22">
        <f t="shared" si="108"/>
        <v>5</v>
      </c>
      <c r="AF181" s="29">
        <f t="shared" si="109"/>
        <v>0.15</v>
      </c>
      <c r="AG181" s="22">
        <f t="shared" si="110"/>
        <v>8835</v>
      </c>
      <c r="AH181" s="30">
        <v>9248.8833333333332</v>
      </c>
      <c r="AI181" s="31">
        <f t="shared" si="111"/>
        <v>1.0468458781362007</v>
      </c>
      <c r="AJ181" s="22">
        <f t="shared" si="112"/>
        <v>4</v>
      </c>
      <c r="AK181" s="29">
        <f t="shared" si="113"/>
        <v>0.08</v>
      </c>
      <c r="AL181" s="32">
        <v>300</v>
      </c>
      <c r="AM181" s="33">
        <v>349.90340030911904</v>
      </c>
      <c r="AN181" s="32">
        <f t="shared" si="114"/>
        <v>1</v>
      </c>
      <c r="AO181" s="29">
        <f t="shared" si="115"/>
        <v>0.03</v>
      </c>
      <c r="AP181" s="34">
        <v>95</v>
      </c>
      <c r="AQ181" s="34">
        <v>98.166666666666657</v>
      </c>
      <c r="AR181" s="32">
        <f t="shared" si="116"/>
        <v>5</v>
      </c>
      <c r="AS181" s="29">
        <f t="shared" si="117"/>
        <v>0.1</v>
      </c>
      <c r="AT181" s="35">
        <v>0.92</v>
      </c>
      <c r="AU181" s="35">
        <v>0.876595744680851</v>
      </c>
      <c r="AV181" s="32">
        <f t="shared" si="118"/>
        <v>1</v>
      </c>
      <c r="AW181" s="29">
        <f t="shared" si="119"/>
        <v>0.02</v>
      </c>
      <c r="AX181" s="34">
        <v>90</v>
      </c>
      <c r="AY181" s="34">
        <v>100</v>
      </c>
      <c r="AZ181" s="32">
        <f t="shared" si="120"/>
        <v>5</v>
      </c>
      <c r="BA181" s="29">
        <f t="shared" si="121"/>
        <v>0.08</v>
      </c>
      <c r="BB181" s="28">
        <v>0.85</v>
      </c>
      <c r="BC181" s="28">
        <v>0.72222222222222221</v>
      </c>
      <c r="BD181" s="36" t="s">
        <v>72</v>
      </c>
      <c r="BE181" s="32">
        <f t="shared" si="122"/>
        <v>1</v>
      </c>
      <c r="BF181" s="29">
        <f t="shared" si="123"/>
        <v>1.2E-2</v>
      </c>
      <c r="BG181" s="28">
        <v>0.4</v>
      </c>
      <c r="BH181" s="28">
        <v>0.44680851063829785</v>
      </c>
      <c r="BI181" s="32">
        <f t="shared" si="124"/>
        <v>5</v>
      </c>
      <c r="BJ181" s="29">
        <f t="shared" si="125"/>
        <v>0.06</v>
      </c>
      <c r="BK181" s="37">
        <v>0.95</v>
      </c>
      <c r="BL181" s="38">
        <v>0.98180242634315429</v>
      </c>
      <c r="BM181" s="32">
        <f t="shared" si="126"/>
        <v>5</v>
      </c>
      <c r="BN181" s="29">
        <f t="shared" si="127"/>
        <v>0.05</v>
      </c>
      <c r="BO181" s="39">
        <f>VLOOKUP(B181,[1]Sheet1!$B$2:$D$214,3,0)</f>
        <v>2</v>
      </c>
      <c r="BP181" s="32">
        <f t="shared" si="128"/>
        <v>5</v>
      </c>
      <c r="BQ181" s="29">
        <f t="shared" si="129"/>
        <v>0.05</v>
      </c>
      <c r="BR181" s="29">
        <f t="shared" si="130"/>
        <v>0.36</v>
      </c>
      <c r="BS181" s="29">
        <f t="shared" si="131"/>
        <v>0.27200000000000002</v>
      </c>
      <c r="BT181" s="29">
        <f t="shared" si="132"/>
        <v>0.1</v>
      </c>
      <c r="BU181" s="40">
        <f t="shared" si="133"/>
        <v>0.73199999999999998</v>
      </c>
      <c r="BV181" s="41" t="str">
        <f t="shared" si="134"/>
        <v>TERIMA</v>
      </c>
      <c r="BW181" s="42">
        <f t="shared" si="135"/>
        <v>670000</v>
      </c>
      <c r="BX181" s="43">
        <f t="shared" si="136"/>
        <v>182240</v>
      </c>
      <c r="BY181" s="44"/>
      <c r="BZ181" s="44" t="s">
        <v>98</v>
      </c>
      <c r="CA181" s="44"/>
      <c r="CB181" s="43">
        <f t="shared" si="137"/>
        <v>241200</v>
      </c>
      <c r="CC181" s="43">
        <f t="shared" si="138"/>
        <v>109344</v>
      </c>
      <c r="CD181" s="43">
        <f t="shared" si="139"/>
        <v>67000</v>
      </c>
      <c r="CE181" s="36">
        <f t="shared" si="140"/>
        <v>0</v>
      </c>
      <c r="CF181" s="24">
        <f t="shared" si="141"/>
        <v>0</v>
      </c>
      <c r="CG181" s="24">
        <f t="shared" si="142"/>
        <v>0</v>
      </c>
      <c r="CH181" s="24">
        <f t="shared" si="143"/>
        <v>0</v>
      </c>
      <c r="CI181" s="24">
        <f t="shared" si="144"/>
        <v>0</v>
      </c>
      <c r="CJ181" s="24">
        <f t="shared" si="145"/>
        <v>0</v>
      </c>
      <c r="CK181" s="24">
        <f t="shared" si="146"/>
        <v>0</v>
      </c>
      <c r="CL181" s="24">
        <f t="shared" si="147"/>
        <v>0</v>
      </c>
      <c r="CM181" s="24">
        <f t="shared" si="148"/>
        <v>1</v>
      </c>
      <c r="CN181" s="45">
        <f t="shared" si="149"/>
        <v>417544</v>
      </c>
      <c r="CO181" s="47"/>
    </row>
    <row r="182" spans="1:93" s="48" customFormat="1">
      <c r="A182" s="22">
        <v>172</v>
      </c>
      <c r="B182" s="63" t="s">
        <v>270</v>
      </c>
      <c r="C182" s="24">
        <v>182920</v>
      </c>
      <c r="D182" s="25">
        <v>44432</v>
      </c>
      <c r="E182" s="25">
        <v>44615</v>
      </c>
      <c r="F182" s="26">
        <v>5.4666666666666668</v>
      </c>
      <c r="G182" s="24" t="s">
        <v>76</v>
      </c>
      <c r="H182" s="50" t="s">
        <v>59</v>
      </c>
      <c r="I182" s="24" t="s">
        <v>110</v>
      </c>
      <c r="J182" s="24" t="s">
        <v>70</v>
      </c>
      <c r="K182" s="27" t="s">
        <v>71</v>
      </c>
      <c r="L182" s="24"/>
      <c r="M182" s="24"/>
      <c r="N182" s="22">
        <v>22</v>
      </c>
      <c r="O182" s="22">
        <v>19</v>
      </c>
      <c r="P182" s="22">
        <v>0</v>
      </c>
      <c r="Q182" s="22">
        <v>0</v>
      </c>
      <c r="R182" s="22">
        <v>0</v>
      </c>
      <c r="S182" s="22">
        <v>0</v>
      </c>
      <c r="T182" s="22">
        <v>0</v>
      </c>
      <c r="U182" s="22">
        <f t="shared" si="100"/>
        <v>0</v>
      </c>
      <c r="V182" s="22">
        <f t="shared" si="101"/>
        <v>19</v>
      </c>
      <c r="W182" s="22">
        <f t="shared" si="102"/>
        <v>19</v>
      </c>
      <c r="X182" s="22">
        <v>7.75</v>
      </c>
      <c r="Y182" s="22">
        <v>0</v>
      </c>
      <c r="Z182" s="28">
        <f t="shared" si="103"/>
        <v>1</v>
      </c>
      <c r="AA182" s="22">
        <f t="shared" si="104"/>
        <v>5</v>
      </c>
      <c r="AB182" s="29">
        <f t="shared" si="105"/>
        <v>0.1</v>
      </c>
      <c r="AC182" s="22">
        <f t="shared" si="106"/>
        <v>0</v>
      </c>
      <c r="AD182" s="28">
        <f t="shared" si="107"/>
        <v>1</v>
      </c>
      <c r="AE182" s="22">
        <f t="shared" si="108"/>
        <v>5</v>
      </c>
      <c r="AF182" s="29">
        <f t="shared" si="109"/>
        <v>0.15</v>
      </c>
      <c r="AG182" s="22">
        <f t="shared" si="110"/>
        <v>8835</v>
      </c>
      <c r="AH182" s="30">
        <v>9022.6333333333332</v>
      </c>
      <c r="AI182" s="31">
        <f t="shared" si="111"/>
        <v>1.0212375023580456</v>
      </c>
      <c r="AJ182" s="22">
        <f t="shared" si="112"/>
        <v>4</v>
      </c>
      <c r="AK182" s="29">
        <f t="shared" si="113"/>
        <v>0.08</v>
      </c>
      <c r="AL182" s="32">
        <v>300</v>
      </c>
      <c r="AM182" s="33">
        <v>286.23153942428036</v>
      </c>
      <c r="AN182" s="32">
        <f t="shared" si="114"/>
        <v>5</v>
      </c>
      <c r="AO182" s="29">
        <f t="shared" si="115"/>
        <v>0.15</v>
      </c>
      <c r="AP182" s="34">
        <v>95</v>
      </c>
      <c r="AQ182" s="34">
        <v>98.888888888888886</v>
      </c>
      <c r="AR182" s="32">
        <f t="shared" si="116"/>
        <v>5</v>
      </c>
      <c r="AS182" s="29">
        <f t="shared" si="117"/>
        <v>0.1</v>
      </c>
      <c r="AT182" s="35">
        <v>0.92</v>
      </c>
      <c r="AU182" s="35">
        <v>0.91666666666666663</v>
      </c>
      <c r="AV182" s="32">
        <f t="shared" si="118"/>
        <v>1</v>
      </c>
      <c r="AW182" s="29">
        <f t="shared" si="119"/>
        <v>0.02</v>
      </c>
      <c r="AX182" s="34">
        <v>90</v>
      </c>
      <c r="AY182" s="34">
        <v>100</v>
      </c>
      <c r="AZ182" s="32">
        <f t="shared" si="120"/>
        <v>5</v>
      </c>
      <c r="BA182" s="29">
        <f t="shared" si="121"/>
        <v>0.08</v>
      </c>
      <c r="BB182" s="28">
        <v>0.85</v>
      </c>
      <c r="BC182" s="28">
        <v>0.66666666666666663</v>
      </c>
      <c r="BD182" s="36" t="s">
        <v>72</v>
      </c>
      <c r="BE182" s="32">
        <f t="shared" si="122"/>
        <v>1</v>
      </c>
      <c r="BF182" s="29">
        <f t="shared" si="123"/>
        <v>1.2E-2</v>
      </c>
      <c r="BG182" s="28">
        <v>0.4</v>
      </c>
      <c r="BH182" s="28">
        <v>0.5</v>
      </c>
      <c r="BI182" s="32">
        <f t="shared" si="124"/>
        <v>5</v>
      </c>
      <c r="BJ182" s="29">
        <f t="shared" si="125"/>
        <v>0.06</v>
      </c>
      <c r="BK182" s="37">
        <v>0.95</v>
      </c>
      <c r="BL182" s="38">
        <v>0.97779319916724494</v>
      </c>
      <c r="BM182" s="32">
        <f t="shared" si="126"/>
        <v>5</v>
      </c>
      <c r="BN182" s="29">
        <f t="shared" si="127"/>
        <v>0.05</v>
      </c>
      <c r="BO182" s="39">
        <f>VLOOKUP(B182,[1]Sheet1!$B$2:$D$214,3,0)</f>
        <v>2</v>
      </c>
      <c r="BP182" s="32">
        <f t="shared" si="128"/>
        <v>5</v>
      </c>
      <c r="BQ182" s="29">
        <f t="shared" si="129"/>
        <v>0.05</v>
      </c>
      <c r="BR182" s="29">
        <f t="shared" si="130"/>
        <v>0.48</v>
      </c>
      <c r="BS182" s="29">
        <f t="shared" si="131"/>
        <v>0.27200000000000002</v>
      </c>
      <c r="BT182" s="29">
        <f t="shared" si="132"/>
        <v>0.1</v>
      </c>
      <c r="BU182" s="40">
        <f t="shared" si="133"/>
        <v>0.85199999999999998</v>
      </c>
      <c r="BV182" s="41" t="str">
        <f t="shared" si="134"/>
        <v>TERIMA</v>
      </c>
      <c r="BW182" s="42">
        <f t="shared" si="135"/>
        <v>670000</v>
      </c>
      <c r="BX182" s="43">
        <f t="shared" si="136"/>
        <v>182240</v>
      </c>
      <c r="BY182" s="44" t="s">
        <v>90</v>
      </c>
      <c r="BZ182" s="44"/>
      <c r="CA182" s="44"/>
      <c r="CB182" s="43">
        <f t="shared" si="137"/>
        <v>321600</v>
      </c>
      <c r="CC182" s="43">
        <f t="shared" si="138"/>
        <v>154904</v>
      </c>
      <c r="CD182" s="43">
        <f t="shared" si="139"/>
        <v>67000</v>
      </c>
      <c r="CE182" s="36">
        <f t="shared" si="140"/>
        <v>0</v>
      </c>
      <c r="CF182" s="24">
        <f t="shared" si="141"/>
        <v>0</v>
      </c>
      <c r="CG182" s="24">
        <f t="shared" si="142"/>
        <v>0</v>
      </c>
      <c r="CH182" s="24">
        <f t="shared" si="143"/>
        <v>0</v>
      </c>
      <c r="CI182" s="24">
        <f t="shared" si="144"/>
        <v>0</v>
      </c>
      <c r="CJ182" s="24">
        <f t="shared" si="145"/>
        <v>0</v>
      </c>
      <c r="CK182" s="24">
        <f t="shared" si="146"/>
        <v>0</v>
      </c>
      <c r="CL182" s="24">
        <f t="shared" si="147"/>
        <v>0</v>
      </c>
      <c r="CM182" s="24">
        <f t="shared" si="148"/>
        <v>1</v>
      </c>
      <c r="CN182" s="45">
        <f t="shared" si="149"/>
        <v>543504</v>
      </c>
      <c r="CO182" s="47"/>
    </row>
    <row r="183" spans="1:93" s="48" customFormat="1">
      <c r="A183" s="22">
        <v>173</v>
      </c>
      <c r="B183" s="63" t="s">
        <v>271</v>
      </c>
      <c r="C183" s="24">
        <v>182923</v>
      </c>
      <c r="D183" s="25">
        <v>44432</v>
      </c>
      <c r="E183" s="25">
        <v>44615</v>
      </c>
      <c r="F183" s="26">
        <v>5.4666666666666668</v>
      </c>
      <c r="G183" s="24" t="s">
        <v>76</v>
      </c>
      <c r="H183" s="50" t="s">
        <v>58</v>
      </c>
      <c r="I183" s="24" t="s">
        <v>130</v>
      </c>
      <c r="J183" s="24" t="s">
        <v>78</v>
      </c>
      <c r="K183" s="27" t="s">
        <v>71</v>
      </c>
      <c r="L183" s="24"/>
      <c r="M183" s="24"/>
      <c r="N183" s="22">
        <v>22</v>
      </c>
      <c r="O183" s="22">
        <v>19</v>
      </c>
      <c r="P183" s="22">
        <v>0</v>
      </c>
      <c r="Q183" s="22">
        <v>0</v>
      </c>
      <c r="R183" s="22">
        <v>0</v>
      </c>
      <c r="S183" s="22">
        <v>0</v>
      </c>
      <c r="T183" s="22">
        <v>0</v>
      </c>
      <c r="U183" s="22">
        <f t="shared" si="100"/>
        <v>0</v>
      </c>
      <c r="V183" s="22">
        <f t="shared" si="101"/>
        <v>19</v>
      </c>
      <c r="W183" s="22">
        <f t="shared" si="102"/>
        <v>19</v>
      </c>
      <c r="X183" s="22">
        <v>7.75</v>
      </c>
      <c r="Y183" s="22">
        <v>0</v>
      </c>
      <c r="Z183" s="28">
        <f t="shared" si="103"/>
        <v>1</v>
      </c>
      <c r="AA183" s="22">
        <f t="shared" si="104"/>
        <v>5</v>
      </c>
      <c r="AB183" s="29">
        <f t="shared" si="105"/>
        <v>0.1</v>
      </c>
      <c r="AC183" s="22">
        <f t="shared" si="106"/>
        <v>0</v>
      </c>
      <c r="AD183" s="28">
        <f t="shared" si="107"/>
        <v>1</v>
      </c>
      <c r="AE183" s="22">
        <f t="shared" si="108"/>
        <v>5</v>
      </c>
      <c r="AF183" s="29">
        <f t="shared" si="109"/>
        <v>0.15</v>
      </c>
      <c r="AG183" s="22">
        <f t="shared" si="110"/>
        <v>8835</v>
      </c>
      <c r="AH183" s="30">
        <v>9023.0166666666664</v>
      </c>
      <c r="AI183" s="31">
        <f t="shared" si="111"/>
        <v>1.0212808903980382</v>
      </c>
      <c r="AJ183" s="22">
        <f t="shared" si="112"/>
        <v>4</v>
      </c>
      <c r="AK183" s="29">
        <f t="shared" si="113"/>
        <v>0.08</v>
      </c>
      <c r="AL183" s="32">
        <v>300</v>
      </c>
      <c r="AM183" s="33">
        <v>281.67043189368769</v>
      </c>
      <c r="AN183" s="32">
        <f t="shared" si="114"/>
        <v>5</v>
      </c>
      <c r="AO183" s="29">
        <f t="shared" si="115"/>
        <v>0.15</v>
      </c>
      <c r="AP183" s="34">
        <v>95</v>
      </c>
      <c r="AQ183" s="34">
        <v>94.444444444444457</v>
      </c>
      <c r="AR183" s="32">
        <f t="shared" si="116"/>
        <v>1</v>
      </c>
      <c r="AS183" s="29">
        <f t="shared" si="117"/>
        <v>0.02</v>
      </c>
      <c r="AT183" s="35">
        <v>0.92</v>
      </c>
      <c r="AU183" s="35">
        <v>0.92941176470588238</v>
      </c>
      <c r="AV183" s="32">
        <f t="shared" si="118"/>
        <v>5</v>
      </c>
      <c r="AW183" s="29">
        <f t="shared" si="119"/>
        <v>0.1</v>
      </c>
      <c r="AX183" s="34">
        <v>90</v>
      </c>
      <c r="AY183" s="34">
        <v>95</v>
      </c>
      <c r="AZ183" s="32">
        <f t="shared" si="120"/>
        <v>5</v>
      </c>
      <c r="BA183" s="29">
        <f t="shared" si="121"/>
        <v>0.08</v>
      </c>
      <c r="BB183" s="28">
        <v>0.85</v>
      </c>
      <c r="BC183" s="28">
        <v>0.72</v>
      </c>
      <c r="BD183" s="36">
        <v>1</v>
      </c>
      <c r="BE183" s="32">
        <f t="shared" si="122"/>
        <v>0</v>
      </c>
      <c r="BF183" s="29">
        <f t="shared" si="123"/>
        <v>0</v>
      </c>
      <c r="BG183" s="28">
        <v>0.4</v>
      </c>
      <c r="BH183" s="28">
        <v>0.79411764705882348</v>
      </c>
      <c r="BI183" s="32">
        <f t="shared" si="124"/>
        <v>5</v>
      </c>
      <c r="BJ183" s="29">
        <f t="shared" si="125"/>
        <v>0.06</v>
      </c>
      <c r="BK183" s="37">
        <v>0.95</v>
      </c>
      <c r="BL183" s="38">
        <v>0.98688046647230321</v>
      </c>
      <c r="BM183" s="32">
        <f t="shared" si="126"/>
        <v>5</v>
      </c>
      <c r="BN183" s="29">
        <f t="shared" si="127"/>
        <v>0.05</v>
      </c>
      <c r="BO183" s="39">
        <f>VLOOKUP(B183,[1]Sheet1!$B$2:$D$214,3,0)</f>
        <v>2</v>
      </c>
      <c r="BP183" s="32">
        <f t="shared" si="128"/>
        <v>5</v>
      </c>
      <c r="BQ183" s="29">
        <f t="shared" si="129"/>
        <v>0.05</v>
      </c>
      <c r="BR183" s="29">
        <f t="shared" si="130"/>
        <v>0.48</v>
      </c>
      <c r="BS183" s="29">
        <f t="shared" si="131"/>
        <v>0.26</v>
      </c>
      <c r="BT183" s="29">
        <f t="shared" si="132"/>
        <v>0.1</v>
      </c>
      <c r="BU183" s="40">
        <f t="shared" si="133"/>
        <v>0.84</v>
      </c>
      <c r="BV183" s="41" t="str">
        <f t="shared" si="134"/>
        <v>TERIMA</v>
      </c>
      <c r="BW183" s="42">
        <f t="shared" si="135"/>
        <v>670000</v>
      </c>
      <c r="BX183" s="43">
        <f t="shared" si="136"/>
        <v>174200</v>
      </c>
      <c r="BY183" s="44"/>
      <c r="BZ183" s="44"/>
      <c r="CA183" s="44"/>
      <c r="CB183" s="43">
        <f t="shared" si="137"/>
        <v>321600</v>
      </c>
      <c r="CC183" s="43">
        <f t="shared" si="138"/>
        <v>174200</v>
      </c>
      <c r="CD183" s="43">
        <f t="shared" si="139"/>
        <v>67000</v>
      </c>
      <c r="CE183" s="36">
        <f t="shared" si="140"/>
        <v>0</v>
      </c>
      <c r="CF183" s="24">
        <f t="shared" si="141"/>
        <v>0</v>
      </c>
      <c r="CG183" s="24">
        <f t="shared" si="142"/>
        <v>0</v>
      </c>
      <c r="CH183" s="24">
        <f t="shared" si="143"/>
        <v>0</v>
      </c>
      <c r="CI183" s="24">
        <f t="shared" si="144"/>
        <v>0</v>
      </c>
      <c r="CJ183" s="24">
        <f t="shared" si="145"/>
        <v>0</v>
      </c>
      <c r="CK183" s="24">
        <f t="shared" si="146"/>
        <v>0</v>
      </c>
      <c r="CL183" s="24">
        <f t="shared" si="147"/>
        <v>1</v>
      </c>
      <c r="CM183" s="24">
        <f t="shared" si="148"/>
        <v>0</v>
      </c>
      <c r="CN183" s="45">
        <f t="shared" si="149"/>
        <v>562800</v>
      </c>
      <c r="CO183" s="47"/>
    </row>
    <row r="184" spans="1:93" s="48" customFormat="1">
      <c r="A184" s="22">
        <v>174</v>
      </c>
      <c r="B184" s="63" t="s">
        <v>272</v>
      </c>
      <c r="C184" s="24">
        <v>182924</v>
      </c>
      <c r="D184" s="25">
        <v>44432</v>
      </c>
      <c r="E184" s="25">
        <v>44615</v>
      </c>
      <c r="F184" s="26">
        <v>5.4666666666666668</v>
      </c>
      <c r="G184" s="24" t="s">
        <v>76</v>
      </c>
      <c r="H184" s="24" t="s">
        <v>59</v>
      </c>
      <c r="I184" s="24" t="s">
        <v>82</v>
      </c>
      <c r="J184" s="24" t="s">
        <v>70</v>
      </c>
      <c r="K184" s="27" t="s">
        <v>71</v>
      </c>
      <c r="L184" s="24"/>
      <c r="M184" s="24"/>
      <c r="N184" s="22">
        <v>22</v>
      </c>
      <c r="O184" s="22">
        <v>19</v>
      </c>
      <c r="P184" s="22">
        <v>0</v>
      </c>
      <c r="Q184" s="22">
        <v>0</v>
      </c>
      <c r="R184" s="22">
        <v>0</v>
      </c>
      <c r="S184" s="22">
        <v>0</v>
      </c>
      <c r="T184" s="22">
        <v>0</v>
      </c>
      <c r="U184" s="22">
        <f t="shared" si="100"/>
        <v>0</v>
      </c>
      <c r="V184" s="22">
        <f t="shared" si="101"/>
        <v>19</v>
      </c>
      <c r="W184" s="22">
        <f t="shared" si="102"/>
        <v>19</v>
      </c>
      <c r="X184" s="22">
        <v>7.75</v>
      </c>
      <c r="Y184" s="22">
        <v>0</v>
      </c>
      <c r="Z184" s="28">
        <f t="shared" si="103"/>
        <v>1</v>
      </c>
      <c r="AA184" s="22">
        <f t="shared" si="104"/>
        <v>5</v>
      </c>
      <c r="AB184" s="29">
        <f t="shared" si="105"/>
        <v>0.1</v>
      </c>
      <c r="AC184" s="22">
        <f t="shared" si="106"/>
        <v>0</v>
      </c>
      <c r="AD184" s="28">
        <f t="shared" si="107"/>
        <v>1</v>
      </c>
      <c r="AE184" s="22">
        <f t="shared" si="108"/>
        <v>5</v>
      </c>
      <c r="AF184" s="29">
        <f t="shared" si="109"/>
        <v>0.15</v>
      </c>
      <c r="AG184" s="22">
        <f t="shared" si="110"/>
        <v>8835</v>
      </c>
      <c r="AH184" s="30">
        <v>9219.8333333333339</v>
      </c>
      <c r="AI184" s="31">
        <f t="shared" si="111"/>
        <v>1.0435578192793813</v>
      </c>
      <c r="AJ184" s="22">
        <f t="shared" si="112"/>
        <v>4</v>
      </c>
      <c r="AK184" s="29">
        <f t="shared" si="113"/>
        <v>0.08</v>
      </c>
      <c r="AL184" s="32">
        <v>300</v>
      </c>
      <c r="AM184" s="33">
        <v>305.75502008032129</v>
      </c>
      <c r="AN184" s="32">
        <f t="shared" si="114"/>
        <v>1</v>
      </c>
      <c r="AO184" s="29">
        <f t="shared" si="115"/>
        <v>0.03</v>
      </c>
      <c r="AP184" s="34">
        <v>95</v>
      </c>
      <c r="AQ184" s="34">
        <v>99.375</v>
      </c>
      <c r="AR184" s="32">
        <f t="shared" si="116"/>
        <v>5</v>
      </c>
      <c r="AS184" s="29">
        <f t="shared" si="117"/>
        <v>0.1</v>
      </c>
      <c r="AT184" s="35">
        <v>0.92</v>
      </c>
      <c r="AU184" s="35">
        <v>0.96170212765957452</v>
      </c>
      <c r="AV184" s="32">
        <f t="shared" si="118"/>
        <v>5</v>
      </c>
      <c r="AW184" s="29">
        <f t="shared" si="119"/>
        <v>0.1</v>
      </c>
      <c r="AX184" s="34">
        <v>90</v>
      </c>
      <c r="AY184" s="34">
        <v>100</v>
      </c>
      <c r="AZ184" s="32">
        <f t="shared" si="120"/>
        <v>5</v>
      </c>
      <c r="BA184" s="29">
        <f t="shared" si="121"/>
        <v>0.08</v>
      </c>
      <c r="BB184" s="28">
        <v>0.85</v>
      </c>
      <c r="BC184" s="28">
        <v>0.81081081081081086</v>
      </c>
      <c r="BD184" s="36">
        <v>1</v>
      </c>
      <c r="BE184" s="32">
        <f t="shared" si="122"/>
        <v>0</v>
      </c>
      <c r="BF184" s="29">
        <f t="shared" si="123"/>
        <v>0</v>
      </c>
      <c r="BG184" s="28">
        <v>0.4</v>
      </c>
      <c r="BH184" s="28">
        <v>0.61702127659574468</v>
      </c>
      <c r="BI184" s="32">
        <f t="shared" si="124"/>
        <v>5</v>
      </c>
      <c r="BJ184" s="29">
        <f t="shared" si="125"/>
        <v>0.06</v>
      </c>
      <c r="BK184" s="37">
        <v>0.95</v>
      </c>
      <c r="BL184" s="38">
        <v>0.9865819209039548</v>
      </c>
      <c r="BM184" s="32">
        <f t="shared" si="126"/>
        <v>5</v>
      </c>
      <c r="BN184" s="29">
        <f t="shared" si="127"/>
        <v>0.05</v>
      </c>
      <c r="BO184" s="39">
        <f>VLOOKUP(B184,[1]Sheet1!$B$2:$D$214,3,0)</f>
        <v>2</v>
      </c>
      <c r="BP184" s="32">
        <f t="shared" si="128"/>
        <v>5</v>
      </c>
      <c r="BQ184" s="29">
        <f t="shared" si="129"/>
        <v>0.05</v>
      </c>
      <c r="BR184" s="29">
        <f t="shared" si="130"/>
        <v>0.36</v>
      </c>
      <c r="BS184" s="29">
        <f t="shared" si="131"/>
        <v>0.33999999999999997</v>
      </c>
      <c r="BT184" s="29">
        <f t="shared" si="132"/>
        <v>0.1</v>
      </c>
      <c r="BU184" s="40">
        <f t="shared" si="133"/>
        <v>0.79999999999999993</v>
      </c>
      <c r="BV184" s="41" t="str">
        <f t="shared" si="134"/>
        <v>TERIMA</v>
      </c>
      <c r="BW184" s="42">
        <f t="shared" si="135"/>
        <v>670000</v>
      </c>
      <c r="BX184" s="43">
        <f t="shared" si="136"/>
        <v>227799.99999999997</v>
      </c>
      <c r="BY184" s="44" t="s">
        <v>90</v>
      </c>
      <c r="BZ184" s="44"/>
      <c r="CA184" s="44"/>
      <c r="CB184" s="43">
        <f t="shared" si="137"/>
        <v>241200</v>
      </c>
      <c r="CC184" s="43">
        <f t="shared" si="138"/>
        <v>193629.99999999997</v>
      </c>
      <c r="CD184" s="43">
        <f t="shared" si="139"/>
        <v>67000</v>
      </c>
      <c r="CE184" s="36">
        <f t="shared" si="140"/>
        <v>0</v>
      </c>
      <c r="CF184" s="24">
        <f t="shared" si="141"/>
        <v>0</v>
      </c>
      <c r="CG184" s="24">
        <f t="shared" si="142"/>
        <v>0</v>
      </c>
      <c r="CH184" s="24">
        <f t="shared" si="143"/>
        <v>0</v>
      </c>
      <c r="CI184" s="24">
        <f t="shared" si="144"/>
        <v>0</v>
      </c>
      <c r="CJ184" s="24">
        <f t="shared" si="145"/>
        <v>0</v>
      </c>
      <c r="CK184" s="24">
        <f t="shared" si="146"/>
        <v>0</v>
      </c>
      <c r="CL184" s="24">
        <f t="shared" si="147"/>
        <v>0</v>
      </c>
      <c r="CM184" s="24">
        <f t="shared" si="148"/>
        <v>1</v>
      </c>
      <c r="CN184" s="45">
        <f t="shared" si="149"/>
        <v>501830</v>
      </c>
      <c r="CO184" s="47"/>
    </row>
    <row r="185" spans="1:93" s="48" customFormat="1">
      <c r="A185" s="22">
        <v>175</v>
      </c>
      <c r="B185" s="63" t="s">
        <v>273</v>
      </c>
      <c r="C185" s="24">
        <v>183339</v>
      </c>
      <c r="D185" s="25">
        <v>44434</v>
      </c>
      <c r="E185" s="25">
        <v>44617</v>
      </c>
      <c r="F185" s="26">
        <v>5.4</v>
      </c>
      <c r="G185" s="24" t="s">
        <v>76</v>
      </c>
      <c r="H185" s="50" t="s">
        <v>59</v>
      </c>
      <c r="I185" s="24" t="s">
        <v>77</v>
      </c>
      <c r="J185" s="24" t="s">
        <v>78</v>
      </c>
      <c r="K185" s="27" t="s">
        <v>71</v>
      </c>
      <c r="L185" s="24"/>
      <c r="M185" s="24"/>
      <c r="N185" s="22">
        <v>22</v>
      </c>
      <c r="O185" s="22">
        <v>19</v>
      </c>
      <c r="P185" s="22">
        <v>0</v>
      </c>
      <c r="Q185" s="22">
        <v>0</v>
      </c>
      <c r="R185" s="22">
        <v>0</v>
      </c>
      <c r="S185" s="22">
        <v>0</v>
      </c>
      <c r="T185" s="22">
        <v>0</v>
      </c>
      <c r="U185" s="22">
        <f t="shared" si="100"/>
        <v>0</v>
      </c>
      <c r="V185" s="22">
        <f t="shared" si="101"/>
        <v>19</v>
      </c>
      <c r="W185" s="22">
        <f t="shared" si="102"/>
        <v>19</v>
      </c>
      <c r="X185" s="22">
        <v>7.75</v>
      </c>
      <c r="Y185" s="22">
        <v>0</v>
      </c>
      <c r="Z185" s="28">
        <f t="shared" si="103"/>
        <v>1</v>
      </c>
      <c r="AA185" s="22">
        <f t="shared" si="104"/>
        <v>5</v>
      </c>
      <c r="AB185" s="29">
        <f t="shared" si="105"/>
        <v>0.1</v>
      </c>
      <c r="AC185" s="22">
        <f t="shared" si="106"/>
        <v>0</v>
      </c>
      <c r="AD185" s="28">
        <f t="shared" si="107"/>
        <v>1</v>
      </c>
      <c r="AE185" s="22">
        <f t="shared" si="108"/>
        <v>5</v>
      </c>
      <c r="AF185" s="29">
        <f t="shared" si="109"/>
        <v>0.15</v>
      </c>
      <c r="AG185" s="22">
        <f t="shared" si="110"/>
        <v>8835</v>
      </c>
      <c r="AH185" s="30">
        <v>9324.4</v>
      </c>
      <c r="AI185" s="31">
        <f t="shared" si="111"/>
        <v>1.0553933220147143</v>
      </c>
      <c r="AJ185" s="22">
        <f t="shared" si="112"/>
        <v>5</v>
      </c>
      <c r="AK185" s="29">
        <f t="shared" si="113"/>
        <v>0.1</v>
      </c>
      <c r="AL185" s="32">
        <v>300</v>
      </c>
      <c r="AM185" s="33">
        <v>265.93546576879908</v>
      </c>
      <c r="AN185" s="32">
        <f t="shared" si="114"/>
        <v>5</v>
      </c>
      <c r="AO185" s="29">
        <f t="shared" si="115"/>
        <v>0.15</v>
      </c>
      <c r="AP185" s="34">
        <v>95</v>
      </c>
      <c r="AQ185" s="34">
        <v>100</v>
      </c>
      <c r="AR185" s="32">
        <f t="shared" si="116"/>
        <v>5</v>
      </c>
      <c r="AS185" s="29">
        <f t="shared" si="117"/>
        <v>0.1</v>
      </c>
      <c r="AT185" s="35">
        <v>0.92</v>
      </c>
      <c r="AU185" s="35">
        <v>0.90588235294117647</v>
      </c>
      <c r="AV185" s="32">
        <f t="shared" si="118"/>
        <v>1</v>
      </c>
      <c r="AW185" s="29">
        <f t="shared" si="119"/>
        <v>0.02</v>
      </c>
      <c r="AX185" s="34">
        <v>90</v>
      </c>
      <c r="AY185" s="34">
        <v>100</v>
      </c>
      <c r="AZ185" s="32">
        <f t="shared" si="120"/>
        <v>5</v>
      </c>
      <c r="BA185" s="29">
        <f t="shared" si="121"/>
        <v>0.08</v>
      </c>
      <c r="BB185" s="28">
        <v>0.85</v>
      </c>
      <c r="BC185" s="28">
        <v>0.60869565217391308</v>
      </c>
      <c r="BD185" s="36" t="s">
        <v>72</v>
      </c>
      <c r="BE185" s="32">
        <f t="shared" si="122"/>
        <v>1</v>
      </c>
      <c r="BF185" s="29">
        <f t="shared" si="123"/>
        <v>1.2E-2</v>
      </c>
      <c r="BG185" s="28">
        <v>0.4</v>
      </c>
      <c r="BH185" s="28">
        <v>0.47058823529411764</v>
      </c>
      <c r="BI185" s="32">
        <f t="shared" si="124"/>
        <v>5</v>
      </c>
      <c r="BJ185" s="29">
        <f t="shared" si="125"/>
        <v>0.06</v>
      </c>
      <c r="BK185" s="37">
        <v>0.95</v>
      </c>
      <c r="BL185" s="38">
        <v>0.98684210526315785</v>
      </c>
      <c r="BM185" s="32">
        <f t="shared" si="126"/>
        <v>5</v>
      </c>
      <c r="BN185" s="29">
        <f t="shared" si="127"/>
        <v>0.05</v>
      </c>
      <c r="BO185" s="39">
        <f>VLOOKUP(B185,[1]Sheet1!$B$2:$D$214,3,0)</f>
        <v>2</v>
      </c>
      <c r="BP185" s="32">
        <f t="shared" si="128"/>
        <v>5</v>
      </c>
      <c r="BQ185" s="29">
        <f t="shared" si="129"/>
        <v>0.05</v>
      </c>
      <c r="BR185" s="29">
        <f t="shared" si="130"/>
        <v>0.5</v>
      </c>
      <c r="BS185" s="29">
        <f t="shared" si="131"/>
        <v>0.27200000000000002</v>
      </c>
      <c r="BT185" s="29">
        <f t="shared" si="132"/>
        <v>0.1</v>
      </c>
      <c r="BU185" s="40">
        <f t="shared" si="133"/>
        <v>0.872</v>
      </c>
      <c r="BV185" s="41" t="str">
        <f t="shared" si="134"/>
        <v>TERIMA</v>
      </c>
      <c r="BW185" s="42">
        <f t="shared" si="135"/>
        <v>670000</v>
      </c>
      <c r="BX185" s="43">
        <f t="shared" si="136"/>
        <v>182240</v>
      </c>
      <c r="BY185" s="44"/>
      <c r="BZ185" s="44"/>
      <c r="CA185" s="44"/>
      <c r="CB185" s="43">
        <f t="shared" si="137"/>
        <v>335000</v>
      </c>
      <c r="CC185" s="43">
        <f t="shared" si="138"/>
        <v>182240</v>
      </c>
      <c r="CD185" s="43">
        <f t="shared" si="139"/>
        <v>67000</v>
      </c>
      <c r="CE185" s="36">
        <f t="shared" si="140"/>
        <v>0</v>
      </c>
      <c r="CF185" s="24">
        <f t="shared" si="141"/>
        <v>0</v>
      </c>
      <c r="CG185" s="24">
        <f t="shared" si="142"/>
        <v>0</v>
      </c>
      <c r="CH185" s="24">
        <f t="shared" si="143"/>
        <v>0</v>
      </c>
      <c r="CI185" s="24">
        <f t="shared" si="144"/>
        <v>0</v>
      </c>
      <c r="CJ185" s="24">
        <f t="shared" si="145"/>
        <v>0</v>
      </c>
      <c r="CK185" s="24">
        <f t="shared" si="146"/>
        <v>0</v>
      </c>
      <c r="CL185" s="24">
        <f t="shared" si="147"/>
        <v>0</v>
      </c>
      <c r="CM185" s="24">
        <f t="shared" si="148"/>
        <v>1</v>
      </c>
      <c r="CN185" s="45">
        <f t="shared" si="149"/>
        <v>584240</v>
      </c>
      <c r="CO185" s="47"/>
    </row>
    <row r="186" spans="1:93" s="48" customFormat="1">
      <c r="A186" s="22">
        <v>176</v>
      </c>
      <c r="B186" s="63" t="s">
        <v>274</v>
      </c>
      <c r="C186" s="24">
        <v>183342</v>
      </c>
      <c r="D186" s="25">
        <v>44434</v>
      </c>
      <c r="E186" s="25">
        <v>44617</v>
      </c>
      <c r="F186" s="26">
        <v>5.4</v>
      </c>
      <c r="G186" s="24" t="s">
        <v>76</v>
      </c>
      <c r="H186" s="24" t="s">
        <v>59</v>
      </c>
      <c r="I186" s="24" t="s">
        <v>93</v>
      </c>
      <c r="J186" s="24" t="s">
        <v>78</v>
      </c>
      <c r="K186" s="27" t="s">
        <v>71</v>
      </c>
      <c r="L186" s="24"/>
      <c r="M186" s="24"/>
      <c r="N186" s="22">
        <v>22</v>
      </c>
      <c r="O186" s="22">
        <v>19</v>
      </c>
      <c r="P186" s="22">
        <v>0</v>
      </c>
      <c r="Q186" s="22">
        <v>0</v>
      </c>
      <c r="R186" s="22">
        <v>0</v>
      </c>
      <c r="S186" s="22">
        <v>0</v>
      </c>
      <c r="T186" s="22">
        <v>0</v>
      </c>
      <c r="U186" s="22">
        <f t="shared" si="100"/>
        <v>0</v>
      </c>
      <c r="V186" s="22">
        <f t="shared" si="101"/>
        <v>19</v>
      </c>
      <c r="W186" s="22">
        <f t="shared" si="102"/>
        <v>19</v>
      </c>
      <c r="X186" s="22">
        <v>7.75</v>
      </c>
      <c r="Y186" s="22">
        <v>0</v>
      </c>
      <c r="Z186" s="28">
        <f t="shared" si="103"/>
        <v>1</v>
      </c>
      <c r="AA186" s="22">
        <f t="shared" si="104"/>
        <v>5</v>
      </c>
      <c r="AB186" s="29">
        <f t="shared" si="105"/>
        <v>0.1</v>
      </c>
      <c r="AC186" s="22">
        <f t="shared" si="106"/>
        <v>0</v>
      </c>
      <c r="AD186" s="28">
        <f t="shared" si="107"/>
        <v>1</v>
      </c>
      <c r="AE186" s="22">
        <f t="shared" si="108"/>
        <v>5</v>
      </c>
      <c r="AF186" s="29">
        <f t="shared" si="109"/>
        <v>0.15</v>
      </c>
      <c r="AG186" s="22">
        <f t="shared" si="110"/>
        <v>8835</v>
      </c>
      <c r="AH186" s="30">
        <v>9344.1666666666661</v>
      </c>
      <c r="AI186" s="31">
        <f t="shared" si="111"/>
        <v>1.0576306357291076</v>
      </c>
      <c r="AJ186" s="22">
        <f t="shared" si="112"/>
        <v>5</v>
      </c>
      <c r="AK186" s="29">
        <f t="shared" si="113"/>
        <v>0.1</v>
      </c>
      <c r="AL186" s="32">
        <v>300</v>
      </c>
      <c r="AM186" s="33">
        <v>270.79016786570742</v>
      </c>
      <c r="AN186" s="32">
        <f t="shared" si="114"/>
        <v>5</v>
      </c>
      <c r="AO186" s="29">
        <f t="shared" si="115"/>
        <v>0.15</v>
      </c>
      <c r="AP186" s="34">
        <v>95</v>
      </c>
      <c r="AQ186" s="34">
        <v>97.555555555555543</v>
      </c>
      <c r="AR186" s="32">
        <f t="shared" si="116"/>
        <v>5</v>
      </c>
      <c r="AS186" s="29">
        <f t="shared" si="117"/>
        <v>0.1</v>
      </c>
      <c r="AT186" s="35">
        <v>0.92</v>
      </c>
      <c r="AU186" s="35">
        <v>0.89696969696969686</v>
      </c>
      <c r="AV186" s="32">
        <f t="shared" si="118"/>
        <v>1</v>
      </c>
      <c r="AW186" s="29">
        <f t="shared" si="119"/>
        <v>0.02</v>
      </c>
      <c r="AX186" s="34">
        <v>90</v>
      </c>
      <c r="AY186" s="34">
        <v>100</v>
      </c>
      <c r="AZ186" s="32">
        <f t="shared" si="120"/>
        <v>5</v>
      </c>
      <c r="BA186" s="29">
        <f t="shared" si="121"/>
        <v>0.08</v>
      </c>
      <c r="BB186" s="28">
        <v>0.85</v>
      </c>
      <c r="BC186" s="28">
        <v>0.80952380952380953</v>
      </c>
      <c r="BD186" s="36" t="s">
        <v>72</v>
      </c>
      <c r="BE186" s="32">
        <f t="shared" si="122"/>
        <v>1</v>
      </c>
      <c r="BF186" s="29">
        <f t="shared" si="123"/>
        <v>1.2E-2</v>
      </c>
      <c r="BG186" s="28">
        <v>0.4</v>
      </c>
      <c r="BH186" s="28">
        <v>0.51515151515151514</v>
      </c>
      <c r="BI186" s="32">
        <f t="shared" si="124"/>
        <v>5</v>
      </c>
      <c r="BJ186" s="29">
        <f t="shared" si="125"/>
        <v>0.06</v>
      </c>
      <c r="BK186" s="37">
        <v>0.95</v>
      </c>
      <c r="BL186" s="38">
        <v>0.98251513113651645</v>
      </c>
      <c r="BM186" s="32">
        <f t="shared" si="126"/>
        <v>5</v>
      </c>
      <c r="BN186" s="29">
        <f t="shared" si="127"/>
        <v>0.05</v>
      </c>
      <c r="BO186" s="39">
        <f>VLOOKUP(B186,[1]Sheet1!$B$2:$D$214,3,0)</f>
        <v>2</v>
      </c>
      <c r="BP186" s="32">
        <f t="shared" si="128"/>
        <v>5</v>
      </c>
      <c r="BQ186" s="29">
        <f t="shared" si="129"/>
        <v>0.05</v>
      </c>
      <c r="BR186" s="29">
        <f t="shared" si="130"/>
        <v>0.5</v>
      </c>
      <c r="BS186" s="29">
        <f t="shared" si="131"/>
        <v>0.27200000000000002</v>
      </c>
      <c r="BT186" s="29">
        <f t="shared" si="132"/>
        <v>0.1</v>
      </c>
      <c r="BU186" s="40">
        <f t="shared" si="133"/>
        <v>0.872</v>
      </c>
      <c r="BV186" s="41" t="str">
        <f t="shared" si="134"/>
        <v>TERIMA</v>
      </c>
      <c r="BW186" s="42">
        <f t="shared" si="135"/>
        <v>670000</v>
      </c>
      <c r="BX186" s="43">
        <f t="shared" si="136"/>
        <v>182240</v>
      </c>
      <c r="BY186" s="44"/>
      <c r="BZ186" s="44"/>
      <c r="CA186" s="44"/>
      <c r="CB186" s="43">
        <f t="shared" si="137"/>
        <v>335000</v>
      </c>
      <c r="CC186" s="43">
        <f t="shared" si="138"/>
        <v>182240</v>
      </c>
      <c r="CD186" s="43">
        <f t="shared" si="139"/>
        <v>67000</v>
      </c>
      <c r="CE186" s="36">
        <f t="shared" si="140"/>
        <v>0</v>
      </c>
      <c r="CF186" s="24">
        <f t="shared" si="141"/>
        <v>0</v>
      </c>
      <c r="CG186" s="24">
        <f t="shared" si="142"/>
        <v>0</v>
      </c>
      <c r="CH186" s="24">
        <f t="shared" si="143"/>
        <v>0</v>
      </c>
      <c r="CI186" s="24">
        <f t="shared" si="144"/>
        <v>0</v>
      </c>
      <c r="CJ186" s="24">
        <f t="shared" si="145"/>
        <v>0</v>
      </c>
      <c r="CK186" s="24">
        <f t="shared" si="146"/>
        <v>0</v>
      </c>
      <c r="CL186" s="24">
        <f t="shared" si="147"/>
        <v>0</v>
      </c>
      <c r="CM186" s="24">
        <f t="shared" si="148"/>
        <v>1</v>
      </c>
      <c r="CN186" s="45">
        <f t="shared" si="149"/>
        <v>584240</v>
      </c>
      <c r="CO186" s="47"/>
    </row>
    <row r="187" spans="1:93" s="48" customFormat="1">
      <c r="A187" s="22">
        <v>177</v>
      </c>
      <c r="B187" s="63" t="s">
        <v>275</v>
      </c>
      <c r="C187" s="24">
        <v>183345</v>
      </c>
      <c r="D187" s="25">
        <v>44434</v>
      </c>
      <c r="E187" s="25">
        <v>44617</v>
      </c>
      <c r="F187" s="26">
        <v>5.4</v>
      </c>
      <c r="G187" s="24" t="s">
        <v>76</v>
      </c>
      <c r="H187" s="24" t="s">
        <v>58</v>
      </c>
      <c r="I187" s="24" t="s">
        <v>112</v>
      </c>
      <c r="J187" s="24" t="s">
        <v>70</v>
      </c>
      <c r="K187" s="27" t="s">
        <v>71</v>
      </c>
      <c r="L187" s="24"/>
      <c r="M187" s="24"/>
      <c r="N187" s="22">
        <v>22</v>
      </c>
      <c r="O187" s="22">
        <v>19</v>
      </c>
      <c r="P187" s="22">
        <v>0</v>
      </c>
      <c r="Q187" s="22">
        <v>0</v>
      </c>
      <c r="R187" s="22">
        <v>0</v>
      </c>
      <c r="S187" s="22">
        <v>0</v>
      </c>
      <c r="T187" s="22">
        <v>0</v>
      </c>
      <c r="U187" s="22">
        <f t="shared" si="100"/>
        <v>0</v>
      </c>
      <c r="V187" s="22">
        <f t="shared" si="101"/>
        <v>19</v>
      </c>
      <c r="W187" s="22">
        <f t="shared" si="102"/>
        <v>19</v>
      </c>
      <c r="X187" s="22">
        <v>7.75</v>
      </c>
      <c r="Y187" s="22">
        <v>0</v>
      </c>
      <c r="Z187" s="28">
        <f t="shared" si="103"/>
        <v>1</v>
      </c>
      <c r="AA187" s="22">
        <f t="shared" si="104"/>
        <v>5</v>
      </c>
      <c r="AB187" s="29">
        <f t="shared" si="105"/>
        <v>0.1</v>
      </c>
      <c r="AC187" s="22">
        <f t="shared" si="106"/>
        <v>0</v>
      </c>
      <c r="AD187" s="28">
        <f t="shared" si="107"/>
        <v>1</v>
      </c>
      <c r="AE187" s="22">
        <f t="shared" si="108"/>
        <v>5</v>
      </c>
      <c r="AF187" s="29">
        <f t="shared" si="109"/>
        <v>0.15</v>
      </c>
      <c r="AG187" s="22">
        <f t="shared" si="110"/>
        <v>8835</v>
      </c>
      <c r="AH187" s="30">
        <v>9118.7666666666664</v>
      </c>
      <c r="AI187" s="31">
        <f t="shared" si="111"/>
        <v>1.0321184682135447</v>
      </c>
      <c r="AJ187" s="22">
        <f t="shared" si="112"/>
        <v>4</v>
      </c>
      <c r="AK187" s="29">
        <f t="shared" si="113"/>
        <v>0.08</v>
      </c>
      <c r="AL187" s="32">
        <v>300</v>
      </c>
      <c r="AM187" s="33">
        <v>294.04778156996588</v>
      </c>
      <c r="AN187" s="32">
        <f t="shared" si="114"/>
        <v>5</v>
      </c>
      <c r="AO187" s="29">
        <f t="shared" si="115"/>
        <v>0.15</v>
      </c>
      <c r="AP187" s="34">
        <v>95</v>
      </c>
      <c r="AQ187" s="34">
        <v>100</v>
      </c>
      <c r="AR187" s="32">
        <f t="shared" si="116"/>
        <v>5</v>
      </c>
      <c r="AS187" s="29">
        <f t="shared" si="117"/>
        <v>0.1</v>
      </c>
      <c r="AT187" s="35">
        <v>0.92</v>
      </c>
      <c r="AU187" s="35">
        <v>0.875</v>
      </c>
      <c r="AV187" s="32">
        <f t="shared" si="118"/>
        <v>1</v>
      </c>
      <c r="AW187" s="29">
        <f t="shared" si="119"/>
        <v>0.02</v>
      </c>
      <c r="AX187" s="34">
        <v>90</v>
      </c>
      <c r="AY187" s="34">
        <v>100</v>
      </c>
      <c r="AZ187" s="32">
        <f t="shared" si="120"/>
        <v>5</v>
      </c>
      <c r="BA187" s="29">
        <f t="shared" si="121"/>
        <v>0.08</v>
      </c>
      <c r="BB187" s="28">
        <v>0.85</v>
      </c>
      <c r="BC187" s="28">
        <v>0.76923076923076927</v>
      </c>
      <c r="BD187" s="36" t="s">
        <v>72</v>
      </c>
      <c r="BE187" s="32">
        <f t="shared" si="122"/>
        <v>1</v>
      </c>
      <c r="BF187" s="29">
        <f t="shared" si="123"/>
        <v>1.2E-2</v>
      </c>
      <c r="BG187" s="28">
        <v>0.4</v>
      </c>
      <c r="BH187" s="28">
        <v>0.4375</v>
      </c>
      <c r="BI187" s="32">
        <f t="shared" si="124"/>
        <v>5</v>
      </c>
      <c r="BJ187" s="29">
        <f t="shared" si="125"/>
        <v>0.06</v>
      </c>
      <c r="BK187" s="37">
        <v>0.95</v>
      </c>
      <c r="BL187" s="38">
        <v>0.98452012383900933</v>
      </c>
      <c r="BM187" s="32">
        <f t="shared" si="126"/>
        <v>5</v>
      </c>
      <c r="BN187" s="29">
        <f t="shared" si="127"/>
        <v>0.05</v>
      </c>
      <c r="BO187" s="39">
        <f>VLOOKUP(B187,[1]Sheet1!$B$2:$D$214,3,0)</f>
        <v>2</v>
      </c>
      <c r="BP187" s="32">
        <f t="shared" si="128"/>
        <v>5</v>
      </c>
      <c r="BQ187" s="29">
        <f t="shared" si="129"/>
        <v>0.05</v>
      </c>
      <c r="BR187" s="29">
        <f t="shared" si="130"/>
        <v>0.48</v>
      </c>
      <c r="BS187" s="29">
        <f t="shared" si="131"/>
        <v>0.27200000000000002</v>
      </c>
      <c r="BT187" s="29">
        <f t="shared" si="132"/>
        <v>0.1</v>
      </c>
      <c r="BU187" s="40">
        <f t="shared" si="133"/>
        <v>0.85199999999999998</v>
      </c>
      <c r="BV187" s="41" t="str">
        <f t="shared" si="134"/>
        <v>TERIMA</v>
      </c>
      <c r="BW187" s="42">
        <f t="shared" si="135"/>
        <v>670000</v>
      </c>
      <c r="BX187" s="43">
        <f t="shared" si="136"/>
        <v>182240</v>
      </c>
      <c r="BY187" s="44" t="s">
        <v>122</v>
      </c>
      <c r="BZ187" s="44"/>
      <c r="CA187" s="44"/>
      <c r="CB187" s="43">
        <f t="shared" si="137"/>
        <v>321600</v>
      </c>
      <c r="CC187" s="43">
        <f t="shared" si="138"/>
        <v>154904</v>
      </c>
      <c r="CD187" s="43">
        <f t="shared" si="139"/>
        <v>67000</v>
      </c>
      <c r="CE187" s="36">
        <f t="shared" si="140"/>
        <v>0</v>
      </c>
      <c r="CF187" s="24">
        <f t="shared" si="141"/>
        <v>0</v>
      </c>
      <c r="CG187" s="24">
        <f t="shared" si="142"/>
        <v>0</v>
      </c>
      <c r="CH187" s="24">
        <f t="shared" si="143"/>
        <v>0</v>
      </c>
      <c r="CI187" s="24">
        <f t="shared" si="144"/>
        <v>0</v>
      </c>
      <c r="CJ187" s="24">
        <f t="shared" si="145"/>
        <v>0</v>
      </c>
      <c r="CK187" s="24">
        <f t="shared" si="146"/>
        <v>0</v>
      </c>
      <c r="CL187" s="24">
        <f t="shared" si="147"/>
        <v>1</v>
      </c>
      <c r="CM187" s="24">
        <f t="shared" si="148"/>
        <v>0</v>
      </c>
      <c r="CN187" s="45">
        <f t="shared" si="149"/>
        <v>543504</v>
      </c>
      <c r="CO187" s="47"/>
    </row>
    <row r="188" spans="1:93" s="48" customFormat="1">
      <c r="A188" s="22">
        <v>178</v>
      </c>
      <c r="B188" s="63" t="s">
        <v>276</v>
      </c>
      <c r="C188" s="24">
        <v>183238</v>
      </c>
      <c r="D188" s="25">
        <v>44440</v>
      </c>
      <c r="E188" s="25">
        <v>44620</v>
      </c>
      <c r="F188" s="26">
        <v>5.2</v>
      </c>
      <c r="G188" s="24" t="s">
        <v>76</v>
      </c>
      <c r="H188" s="50" t="s">
        <v>59</v>
      </c>
      <c r="I188" s="24" t="s">
        <v>86</v>
      </c>
      <c r="J188" s="24" t="s">
        <v>78</v>
      </c>
      <c r="K188" s="27" t="s">
        <v>71</v>
      </c>
      <c r="L188" s="24"/>
      <c r="M188" s="24"/>
      <c r="N188" s="22">
        <v>22</v>
      </c>
      <c r="O188" s="22">
        <v>19</v>
      </c>
      <c r="P188" s="22">
        <v>0</v>
      </c>
      <c r="Q188" s="22">
        <v>0</v>
      </c>
      <c r="R188" s="22">
        <v>0</v>
      </c>
      <c r="S188" s="22">
        <v>0</v>
      </c>
      <c r="T188" s="22">
        <v>0</v>
      </c>
      <c r="U188" s="22">
        <f t="shared" si="100"/>
        <v>0</v>
      </c>
      <c r="V188" s="22">
        <f t="shared" si="101"/>
        <v>19</v>
      </c>
      <c r="W188" s="22">
        <f t="shared" si="102"/>
        <v>19</v>
      </c>
      <c r="X188" s="22">
        <v>7.75</v>
      </c>
      <c r="Y188" s="22">
        <v>0</v>
      </c>
      <c r="Z188" s="28">
        <f t="shared" si="103"/>
        <v>1</v>
      </c>
      <c r="AA188" s="22">
        <f t="shared" si="104"/>
        <v>5</v>
      </c>
      <c r="AB188" s="29">
        <f t="shared" si="105"/>
        <v>0.1</v>
      </c>
      <c r="AC188" s="22">
        <f t="shared" si="106"/>
        <v>0</v>
      </c>
      <c r="AD188" s="28">
        <f t="shared" si="107"/>
        <v>1</v>
      </c>
      <c r="AE188" s="22">
        <f t="shared" si="108"/>
        <v>5</v>
      </c>
      <c r="AF188" s="29">
        <f t="shared" si="109"/>
        <v>0.15</v>
      </c>
      <c r="AG188" s="22">
        <f t="shared" si="110"/>
        <v>8835</v>
      </c>
      <c r="AH188" s="30">
        <v>9129.2333333333336</v>
      </c>
      <c r="AI188" s="31">
        <f t="shared" si="111"/>
        <v>1.0333031503489907</v>
      </c>
      <c r="AJ188" s="22">
        <f t="shared" si="112"/>
        <v>4</v>
      </c>
      <c r="AK188" s="29">
        <f t="shared" si="113"/>
        <v>0.08</v>
      </c>
      <c r="AL188" s="32">
        <v>300</v>
      </c>
      <c r="AM188" s="33">
        <v>365.12978889757625</v>
      </c>
      <c r="AN188" s="32">
        <f t="shared" si="114"/>
        <v>1</v>
      </c>
      <c r="AO188" s="29">
        <f t="shared" si="115"/>
        <v>0.03</v>
      </c>
      <c r="AP188" s="34">
        <v>95</v>
      </c>
      <c r="AQ188" s="34">
        <v>99.166666666666657</v>
      </c>
      <c r="AR188" s="32">
        <f t="shared" si="116"/>
        <v>5</v>
      </c>
      <c r="AS188" s="29">
        <f t="shared" si="117"/>
        <v>0.1</v>
      </c>
      <c r="AT188" s="35">
        <v>0.92</v>
      </c>
      <c r="AU188" s="35">
        <v>0.8571428571428571</v>
      </c>
      <c r="AV188" s="32">
        <f t="shared" si="118"/>
        <v>1</v>
      </c>
      <c r="AW188" s="29">
        <f t="shared" si="119"/>
        <v>0.02</v>
      </c>
      <c r="AX188" s="34">
        <v>90</v>
      </c>
      <c r="AY188" s="34">
        <v>100</v>
      </c>
      <c r="AZ188" s="32">
        <f t="shared" si="120"/>
        <v>5</v>
      </c>
      <c r="BA188" s="29">
        <f t="shared" si="121"/>
        <v>0.08</v>
      </c>
      <c r="BB188" s="28">
        <v>0.85</v>
      </c>
      <c r="BC188" s="28">
        <v>0.80952380952380953</v>
      </c>
      <c r="BD188" s="36" t="s">
        <v>72</v>
      </c>
      <c r="BE188" s="32">
        <f t="shared" si="122"/>
        <v>1</v>
      </c>
      <c r="BF188" s="29">
        <f t="shared" si="123"/>
        <v>1.2E-2</v>
      </c>
      <c r="BG188" s="28">
        <v>0.4</v>
      </c>
      <c r="BH188" s="28">
        <v>0.39285714285714285</v>
      </c>
      <c r="BI188" s="32">
        <f t="shared" si="124"/>
        <v>1</v>
      </c>
      <c r="BJ188" s="29">
        <f t="shared" si="125"/>
        <v>1.2E-2</v>
      </c>
      <c r="BK188" s="37">
        <v>0.95</v>
      </c>
      <c r="BL188" s="38">
        <v>0.98311111111111116</v>
      </c>
      <c r="BM188" s="32">
        <f t="shared" si="126"/>
        <v>5</v>
      </c>
      <c r="BN188" s="29">
        <f t="shared" si="127"/>
        <v>0.05</v>
      </c>
      <c r="BO188" s="39">
        <f>VLOOKUP(B188,[1]Sheet1!$B$2:$D$214,3,0)</f>
        <v>2</v>
      </c>
      <c r="BP188" s="32">
        <f t="shared" si="128"/>
        <v>5</v>
      </c>
      <c r="BQ188" s="29">
        <f t="shared" si="129"/>
        <v>0.05</v>
      </c>
      <c r="BR188" s="29">
        <f t="shared" si="130"/>
        <v>0.36</v>
      </c>
      <c r="BS188" s="29">
        <f t="shared" si="131"/>
        <v>0.224</v>
      </c>
      <c r="BT188" s="29">
        <f t="shared" si="132"/>
        <v>0.1</v>
      </c>
      <c r="BU188" s="40">
        <f t="shared" si="133"/>
        <v>0.68399999999999994</v>
      </c>
      <c r="BV188" s="41" t="str">
        <f t="shared" si="134"/>
        <v>TERIMA</v>
      </c>
      <c r="BW188" s="42">
        <f t="shared" si="135"/>
        <v>670000</v>
      </c>
      <c r="BX188" s="43">
        <f t="shared" si="136"/>
        <v>150080</v>
      </c>
      <c r="BY188" s="44" t="s">
        <v>90</v>
      </c>
      <c r="BZ188" s="44"/>
      <c r="CA188" s="44"/>
      <c r="CB188" s="43">
        <f t="shared" si="137"/>
        <v>241200</v>
      </c>
      <c r="CC188" s="43">
        <f t="shared" si="138"/>
        <v>127568</v>
      </c>
      <c r="CD188" s="43">
        <f t="shared" si="139"/>
        <v>67000</v>
      </c>
      <c r="CE188" s="36">
        <f t="shared" si="140"/>
        <v>0</v>
      </c>
      <c r="CF188" s="24">
        <f t="shared" si="141"/>
        <v>0</v>
      </c>
      <c r="CG188" s="24">
        <f t="shared" si="142"/>
        <v>0</v>
      </c>
      <c r="CH188" s="24">
        <f t="shared" si="143"/>
        <v>0</v>
      </c>
      <c r="CI188" s="24">
        <f t="shared" si="144"/>
        <v>0</v>
      </c>
      <c r="CJ188" s="24">
        <f t="shared" si="145"/>
        <v>0</v>
      </c>
      <c r="CK188" s="24">
        <f t="shared" si="146"/>
        <v>0</v>
      </c>
      <c r="CL188" s="24">
        <f t="shared" si="147"/>
        <v>0</v>
      </c>
      <c r="CM188" s="24">
        <f t="shared" si="148"/>
        <v>1</v>
      </c>
      <c r="CN188" s="45">
        <f t="shared" si="149"/>
        <v>435768</v>
      </c>
      <c r="CO188" s="47"/>
    </row>
    <row r="189" spans="1:93" s="48" customFormat="1">
      <c r="A189" s="22">
        <v>179</v>
      </c>
      <c r="B189" s="63" t="s">
        <v>277</v>
      </c>
      <c r="C189" s="24">
        <v>183243</v>
      </c>
      <c r="D189" s="25">
        <v>44440</v>
      </c>
      <c r="E189" s="25">
        <v>44620</v>
      </c>
      <c r="F189" s="26">
        <v>5.2</v>
      </c>
      <c r="G189" s="24" t="s">
        <v>76</v>
      </c>
      <c r="H189" s="50" t="s">
        <v>58</v>
      </c>
      <c r="I189" s="24" t="s">
        <v>82</v>
      </c>
      <c r="J189" s="24" t="s">
        <v>70</v>
      </c>
      <c r="K189" s="27" t="s">
        <v>71</v>
      </c>
      <c r="L189" s="24"/>
      <c r="M189" s="24"/>
      <c r="N189" s="22">
        <v>22</v>
      </c>
      <c r="O189" s="22">
        <v>19</v>
      </c>
      <c r="P189" s="22">
        <v>0</v>
      </c>
      <c r="Q189" s="22">
        <v>0</v>
      </c>
      <c r="R189" s="22">
        <v>0</v>
      </c>
      <c r="S189" s="22">
        <v>0</v>
      </c>
      <c r="T189" s="22">
        <v>0</v>
      </c>
      <c r="U189" s="22">
        <f t="shared" si="100"/>
        <v>0</v>
      </c>
      <c r="V189" s="22">
        <f t="shared" si="101"/>
        <v>19</v>
      </c>
      <c r="W189" s="22">
        <f t="shared" si="102"/>
        <v>19</v>
      </c>
      <c r="X189" s="22">
        <v>7.75</v>
      </c>
      <c r="Y189" s="22">
        <v>0</v>
      </c>
      <c r="Z189" s="28">
        <f t="shared" si="103"/>
        <v>1</v>
      </c>
      <c r="AA189" s="22">
        <f t="shared" si="104"/>
        <v>5</v>
      </c>
      <c r="AB189" s="29">
        <f t="shared" si="105"/>
        <v>0.1</v>
      </c>
      <c r="AC189" s="22">
        <f t="shared" si="106"/>
        <v>0</v>
      </c>
      <c r="AD189" s="28">
        <f t="shared" si="107"/>
        <v>1</v>
      </c>
      <c r="AE189" s="22">
        <f t="shared" si="108"/>
        <v>5</v>
      </c>
      <c r="AF189" s="29">
        <f t="shared" si="109"/>
        <v>0.15</v>
      </c>
      <c r="AG189" s="22">
        <f t="shared" si="110"/>
        <v>8835</v>
      </c>
      <c r="AH189" s="30">
        <v>9105.8166666666675</v>
      </c>
      <c r="AI189" s="31">
        <f t="shared" si="111"/>
        <v>1.0306527070364082</v>
      </c>
      <c r="AJ189" s="22">
        <f t="shared" si="112"/>
        <v>4</v>
      </c>
      <c r="AK189" s="29">
        <f t="shared" si="113"/>
        <v>0.08</v>
      </c>
      <c r="AL189" s="32">
        <v>300</v>
      </c>
      <c r="AM189" s="33">
        <v>289.51201747997089</v>
      </c>
      <c r="AN189" s="32">
        <f t="shared" si="114"/>
        <v>5</v>
      </c>
      <c r="AO189" s="29">
        <f t="shared" si="115"/>
        <v>0.15</v>
      </c>
      <c r="AP189" s="34">
        <v>95</v>
      </c>
      <c r="AQ189" s="34">
        <v>98.333333333333343</v>
      </c>
      <c r="AR189" s="32">
        <f t="shared" si="116"/>
        <v>5</v>
      </c>
      <c r="AS189" s="29">
        <f t="shared" si="117"/>
        <v>0.1</v>
      </c>
      <c r="AT189" s="35">
        <v>0.92</v>
      </c>
      <c r="AU189" s="35">
        <v>0.81176470588235294</v>
      </c>
      <c r="AV189" s="32">
        <f t="shared" si="118"/>
        <v>1</v>
      </c>
      <c r="AW189" s="29">
        <f t="shared" si="119"/>
        <v>0.02</v>
      </c>
      <c r="AX189" s="34">
        <v>90</v>
      </c>
      <c r="AY189" s="34">
        <v>95</v>
      </c>
      <c r="AZ189" s="32">
        <f t="shared" si="120"/>
        <v>5</v>
      </c>
      <c r="BA189" s="29">
        <f t="shared" si="121"/>
        <v>0.08</v>
      </c>
      <c r="BB189" s="28">
        <v>0.85</v>
      </c>
      <c r="BC189" s="28">
        <v>0.8</v>
      </c>
      <c r="BD189" s="36" t="s">
        <v>72</v>
      </c>
      <c r="BE189" s="32">
        <f t="shared" si="122"/>
        <v>1</v>
      </c>
      <c r="BF189" s="29">
        <f t="shared" si="123"/>
        <v>1.2E-2</v>
      </c>
      <c r="BG189" s="28">
        <v>0.4</v>
      </c>
      <c r="BH189" s="28">
        <v>0.29411764705882354</v>
      </c>
      <c r="BI189" s="32">
        <f t="shared" si="124"/>
        <v>1</v>
      </c>
      <c r="BJ189" s="29">
        <f t="shared" si="125"/>
        <v>1.2E-2</v>
      </c>
      <c r="BK189" s="37">
        <v>0.95</v>
      </c>
      <c r="BL189" s="38">
        <v>0.98172757475083061</v>
      </c>
      <c r="BM189" s="32">
        <f t="shared" si="126"/>
        <v>5</v>
      </c>
      <c r="BN189" s="29">
        <f t="shared" si="127"/>
        <v>0.05</v>
      </c>
      <c r="BO189" s="39">
        <f>VLOOKUP(B189,[1]Sheet1!$B$2:$D$214,3,0)</f>
        <v>2</v>
      </c>
      <c r="BP189" s="32">
        <f t="shared" si="128"/>
        <v>5</v>
      </c>
      <c r="BQ189" s="29">
        <f t="shared" si="129"/>
        <v>0.05</v>
      </c>
      <c r="BR189" s="29">
        <f t="shared" si="130"/>
        <v>0.48</v>
      </c>
      <c r="BS189" s="29">
        <f t="shared" si="131"/>
        <v>0.224</v>
      </c>
      <c r="BT189" s="29">
        <f t="shared" si="132"/>
        <v>0.1</v>
      </c>
      <c r="BU189" s="40">
        <f t="shared" si="133"/>
        <v>0.80399999999999994</v>
      </c>
      <c r="BV189" s="41" t="str">
        <f t="shared" si="134"/>
        <v>TERIMA</v>
      </c>
      <c r="BW189" s="42">
        <f t="shared" si="135"/>
        <v>670000</v>
      </c>
      <c r="BX189" s="43">
        <f t="shared" si="136"/>
        <v>150080</v>
      </c>
      <c r="BY189" s="44" t="s">
        <v>122</v>
      </c>
      <c r="BZ189" s="44"/>
      <c r="CA189" s="44"/>
      <c r="CB189" s="43">
        <f t="shared" si="137"/>
        <v>321600</v>
      </c>
      <c r="CC189" s="43">
        <f t="shared" si="138"/>
        <v>127568</v>
      </c>
      <c r="CD189" s="43">
        <f t="shared" si="139"/>
        <v>67000</v>
      </c>
      <c r="CE189" s="36">
        <f t="shared" si="140"/>
        <v>0</v>
      </c>
      <c r="CF189" s="24">
        <f t="shared" si="141"/>
        <v>0</v>
      </c>
      <c r="CG189" s="24">
        <f t="shared" si="142"/>
        <v>0</v>
      </c>
      <c r="CH189" s="24">
        <f t="shared" si="143"/>
        <v>0</v>
      </c>
      <c r="CI189" s="24">
        <f t="shared" si="144"/>
        <v>0</v>
      </c>
      <c r="CJ189" s="24">
        <f t="shared" si="145"/>
        <v>0</v>
      </c>
      <c r="CK189" s="24">
        <f t="shared" si="146"/>
        <v>0</v>
      </c>
      <c r="CL189" s="24">
        <f t="shared" si="147"/>
        <v>1</v>
      </c>
      <c r="CM189" s="24">
        <f t="shared" si="148"/>
        <v>0</v>
      </c>
      <c r="CN189" s="45">
        <f t="shared" si="149"/>
        <v>516168</v>
      </c>
      <c r="CO189" s="47"/>
    </row>
    <row r="190" spans="1:93" s="48" customFormat="1">
      <c r="A190" s="22">
        <v>180</v>
      </c>
      <c r="B190" s="63" t="s">
        <v>278</v>
      </c>
      <c r="C190" s="24">
        <v>183248</v>
      </c>
      <c r="D190" s="25">
        <v>44440</v>
      </c>
      <c r="E190" s="25">
        <v>44620</v>
      </c>
      <c r="F190" s="26">
        <v>5.2</v>
      </c>
      <c r="G190" s="24" t="s">
        <v>76</v>
      </c>
      <c r="H190" s="50" t="s">
        <v>59</v>
      </c>
      <c r="I190" s="24" t="s">
        <v>119</v>
      </c>
      <c r="J190" s="24" t="s">
        <v>70</v>
      </c>
      <c r="K190" s="27" t="s">
        <v>71</v>
      </c>
      <c r="L190" s="24"/>
      <c r="M190" s="24"/>
      <c r="N190" s="22">
        <v>22</v>
      </c>
      <c r="O190" s="22">
        <v>19</v>
      </c>
      <c r="P190" s="22">
        <v>0</v>
      </c>
      <c r="Q190" s="22">
        <v>0</v>
      </c>
      <c r="R190" s="22">
        <v>0</v>
      </c>
      <c r="S190" s="22">
        <v>0</v>
      </c>
      <c r="T190" s="22">
        <v>0</v>
      </c>
      <c r="U190" s="22">
        <f t="shared" si="100"/>
        <v>0</v>
      </c>
      <c r="V190" s="22">
        <f t="shared" si="101"/>
        <v>19</v>
      </c>
      <c r="W190" s="22">
        <f t="shared" si="102"/>
        <v>19</v>
      </c>
      <c r="X190" s="22">
        <v>7.75</v>
      </c>
      <c r="Y190" s="22">
        <v>0</v>
      </c>
      <c r="Z190" s="28">
        <f t="shared" si="103"/>
        <v>1</v>
      </c>
      <c r="AA190" s="22">
        <f t="shared" si="104"/>
        <v>5</v>
      </c>
      <c r="AB190" s="29">
        <f t="shared" si="105"/>
        <v>0.1</v>
      </c>
      <c r="AC190" s="22">
        <f t="shared" si="106"/>
        <v>0</v>
      </c>
      <c r="AD190" s="28">
        <f t="shared" si="107"/>
        <v>1</v>
      </c>
      <c r="AE190" s="22">
        <f t="shared" si="108"/>
        <v>5</v>
      </c>
      <c r="AF190" s="29">
        <f t="shared" si="109"/>
        <v>0.15</v>
      </c>
      <c r="AG190" s="22">
        <f t="shared" si="110"/>
        <v>8835</v>
      </c>
      <c r="AH190" s="30">
        <v>9348.4166666666661</v>
      </c>
      <c r="AI190" s="31">
        <f t="shared" si="111"/>
        <v>1.0581116770420675</v>
      </c>
      <c r="AJ190" s="22">
        <f t="shared" si="112"/>
        <v>5</v>
      </c>
      <c r="AK190" s="29">
        <f t="shared" si="113"/>
        <v>0.1</v>
      </c>
      <c r="AL190" s="32">
        <v>300</v>
      </c>
      <c r="AM190" s="33">
        <v>301.83159268929506</v>
      </c>
      <c r="AN190" s="32">
        <f t="shared" si="114"/>
        <v>1</v>
      </c>
      <c r="AO190" s="29">
        <f t="shared" si="115"/>
        <v>0.03</v>
      </c>
      <c r="AP190" s="34">
        <v>95</v>
      </c>
      <c r="AQ190" s="34">
        <v>100</v>
      </c>
      <c r="AR190" s="32">
        <f t="shared" si="116"/>
        <v>5</v>
      </c>
      <c r="AS190" s="29">
        <f t="shared" si="117"/>
        <v>0.1</v>
      </c>
      <c r="AT190" s="35">
        <v>0.92</v>
      </c>
      <c r="AU190" s="35">
        <v>0.90999999999999992</v>
      </c>
      <c r="AV190" s="32">
        <f t="shared" si="118"/>
        <v>1</v>
      </c>
      <c r="AW190" s="29">
        <f t="shared" si="119"/>
        <v>0.02</v>
      </c>
      <c r="AX190" s="34">
        <v>90</v>
      </c>
      <c r="AY190" s="34">
        <v>100</v>
      </c>
      <c r="AZ190" s="32">
        <f t="shared" si="120"/>
        <v>5</v>
      </c>
      <c r="BA190" s="29">
        <f t="shared" si="121"/>
        <v>0.08</v>
      </c>
      <c r="BB190" s="28">
        <v>0.85</v>
      </c>
      <c r="BC190" s="28">
        <v>0.8</v>
      </c>
      <c r="BD190" s="36" t="s">
        <v>72</v>
      </c>
      <c r="BE190" s="32">
        <f t="shared" si="122"/>
        <v>1</v>
      </c>
      <c r="BF190" s="29">
        <f t="shared" si="123"/>
        <v>1.2E-2</v>
      </c>
      <c r="BG190" s="28">
        <v>0.4</v>
      </c>
      <c r="BH190" s="28">
        <v>0.5</v>
      </c>
      <c r="BI190" s="32">
        <f t="shared" si="124"/>
        <v>5</v>
      </c>
      <c r="BJ190" s="29">
        <f t="shared" si="125"/>
        <v>0.06</v>
      </c>
      <c r="BK190" s="37">
        <v>0.95</v>
      </c>
      <c r="BL190" s="38">
        <v>0.98372781065088755</v>
      </c>
      <c r="BM190" s="32">
        <f t="shared" si="126"/>
        <v>5</v>
      </c>
      <c r="BN190" s="29">
        <f t="shared" si="127"/>
        <v>0.05</v>
      </c>
      <c r="BO190" s="39">
        <f>VLOOKUP(B190,[1]Sheet1!$B$2:$D$214,3,0)</f>
        <v>2</v>
      </c>
      <c r="BP190" s="32">
        <f t="shared" si="128"/>
        <v>5</v>
      </c>
      <c r="BQ190" s="29">
        <f t="shared" si="129"/>
        <v>0.05</v>
      </c>
      <c r="BR190" s="29">
        <f t="shared" si="130"/>
        <v>0.38</v>
      </c>
      <c r="BS190" s="29">
        <f t="shared" si="131"/>
        <v>0.27200000000000002</v>
      </c>
      <c r="BT190" s="29">
        <f t="shared" si="132"/>
        <v>0.1</v>
      </c>
      <c r="BU190" s="40">
        <f t="shared" si="133"/>
        <v>0.752</v>
      </c>
      <c r="BV190" s="41" t="str">
        <f t="shared" si="134"/>
        <v>TERIMA</v>
      </c>
      <c r="BW190" s="42">
        <f t="shared" si="135"/>
        <v>670000</v>
      </c>
      <c r="BX190" s="43">
        <f t="shared" si="136"/>
        <v>182240</v>
      </c>
      <c r="BY190" s="44"/>
      <c r="BZ190" s="44"/>
      <c r="CA190" s="44"/>
      <c r="CB190" s="43">
        <f t="shared" si="137"/>
        <v>254600</v>
      </c>
      <c r="CC190" s="43">
        <f t="shared" si="138"/>
        <v>182240</v>
      </c>
      <c r="CD190" s="43">
        <f t="shared" si="139"/>
        <v>67000</v>
      </c>
      <c r="CE190" s="36">
        <f t="shared" si="140"/>
        <v>0</v>
      </c>
      <c r="CF190" s="24">
        <f t="shared" si="141"/>
        <v>0</v>
      </c>
      <c r="CG190" s="24">
        <f t="shared" si="142"/>
        <v>0</v>
      </c>
      <c r="CH190" s="24">
        <f t="shared" si="143"/>
        <v>0</v>
      </c>
      <c r="CI190" s="24">
        <f t="shared" si="144"/>
        <v>0</v>
      </c>
      <c r="CJ190" s="24">
        <f t="shared" si="145"/>
        <v>0</v>
      </c>
      <c r="CK190" s="24">
        <f t="shared" si="146"/>
        <v>0</v>
      </c>
      <c r="CL190" s="24">
        <f t="shared" si="147"/>
        <v>0</v>
      </c>
      <c r="CM190" s="24">
        <f t="shared" si="148"/>
        <v>1</v>
      </c>
      <c r="CN190" s="45">
        <f t="shared" si="149"/>
        <v>503840</v>
      </c>
      <c r="CO190" s="47"/>
    </row>
    <row r="191" spans="1:93" s="48" customFormat="1">
      <c r="A191" s="22">
        <v>181</v>
      </c>
      <c r="B191" s="63" t="s">
        <v>279</v>
      </c>
      <c r="C191" s="24">
        <v>183250</v>
      </c>
      <c r="D191" s="25">
        <v>44440</v>
      </c>
      <c r="E191" s="25">
        <v>44620</v>
      </c>
      <c r="F191" s="26">
        <v>5.2</v>
      </c>
      <c r="G191" s="24" t="s">
        <v>76</v>
      </c>
      <c r="H191" s="50" t="s">
        <v>59</v>
      </c>
      <c r="I191" s="24" t="s">
        <v>114</v>
      </c>
      <c r="J191" s="24" t="s">
        <v>78</v>
      </c>
      <c r="K191" s="27" t="s">
        <v>71</v>
      </c>
      <c r="L191" s="24"/>
      <c r="M191" s="24"/>
      <c r="N191" s="22">
        <v>22</v>
      </c>
      <c r="O191" s="22">
        <v>19</v>
      </c>
      <c r="P191" s="22">
        <v>0</v>
      </c>
      <c r="Q191" s="22">
        <v>0</v>
      </c>
      <c r="R191" s="22">
        <v>0</v>
      </c>
      <c r="S191" s="22">
        <v>0</v>
      </c>
      <c r="T191" s="22">
        <v>0</v>
      </c>
      <c r="U191" s="22">
        <f t="shared" si="100"/>
        <v>0</v>
      </c>
      <c r="V191" s="22">
        <f t="shared" si="101"/>
        <v>19</v>
      </c>
      <c r="W191" s="22">
        <f t="shared" si="102"/>
        <v>19</v>
      </c>
      <c r="X191" s="22">
        <v>7.75</v>
      </c>
      <c r="Y191" s="22">
        <v>0</v>
      </c>
      <c r="Z191" s="28">
        <f t="shared" si="103"/>
        <v>1</v>
      </c>
      <c r="AA191" s="22">
        <f t="shared" si="104"/>
        <v>5</v>
      </c>
      <c r="AB191" s="29">
        <f t="shared" si="105"/>
        <v>0.1</v>
      </c>
      <c r="AC191" s="22">
        <f t="shared" si="106"/>
        <v>0</v>
      </c>
      <c r="AD191" s="28">
        <f t="shared" si="107"/>
        <v>1</v>
      </c>
      <c r="AE191" s="22">
        <f t="shared" si="108"/>
        <v>5</v>
      </c>
      <c r="AF191" s="29">
        <f t="shared" si="109"/>
        <v>0.15</v>
      </c>
      <c r="AG191" s="22">
        <f t="shared" si="110"/>
        <v>8835</v>
      </c>
      <c r="AH191" s="30">
        <v>8867.1833333333325</v>
      </c>
      <c r="AI191" s="31">
        <f t="shared" si="111"/>
        <v>1.0036427089228446</v>
      </c>
      <c r="AJ191" s="22">
        <f t="shared" si="112"/>
        <v>4</v>
      </c>
      <c r="AK191" s="29">
        <f t="shared" si="113"/>
        <v>0.08</v>
      </c>
      <c r="AL191" s="32">
        <v>300</v>
      </c>
      <c r="AM191" s="33">
        <v>330.59630996309966</v>
      </c>
      <c r="AN191" s="32">
        <f t="shared" si="114"/>
        <v>1</v>
      </c>
      <c r="AO191" s="29">
        <f t="shared" si="115"/>
        <v>0.03</v>
      </c>
      <c r="AP191" s="34">
        <v>95</v>
      </c>
      <c r="AQ191" s="34">
        <v>98.888888888888886</v>
      </c>
      <c r="AR191" s="32">
        <f t="shared" si="116"/>
        <v>5</v>
      </c>
      <c r="AS191" s="29">
        <f t="shared" si="117"/>
        <v>0.1</v>
      </c>
      <c r="AT191" s="35">
        <v>0.92</v>
      </c>
      <c r="AU191" s="35">
        <v>0.95384615384615379</v>
      </c>
      <c r="AV191" s="32">
        <f t="shared" si="118"/>
        <v>5</v>
      </c>
      <c r="AW191" s="29">
        <f t="shared" si="119"/>
        <v>0.1</v>
      </c>
      <c r="AX191" s="34">
        <v>90</v>
      </c>
      <c r="AY191" s="34">
        <v>100</v>
      </c>
      <c r="AZ191" s="32">
        <f t="shared" si="120"/>
        <v>5</v>
      </c>
      <c r="BA191" s="29">
        <f t="shared" si="121"/>
        <v>0.08</v>
      </c>
      <c r="BB191" s="28">
        <v>0.85</v>
      </c>
      <c r="BC191" s="28">
        <v>0.78260869565217395</v>
      </c>
      <c r="BD191" s="36" t="s">
        <v>72</v>
      </c>
      <c r="BE191" s="32">
        <f t="shared" si="122"/>
        <v>1</v>
      </c>
      <c r="BF191" s="29">
        <f t="shared" si="123"/>
        <v>1.2E-2</v>
      </c>
      <c r="BG191" s="28">
        <v>0.4</v>
      </c>
      <c r="BH191" s="28">
        <v>0.61538461538461542</v>
      </c>
      <c r="BI191" s="32">
        <f t="shared" si="124"/>
        <v>5</v>
      </c>
      <c r="BJ191" s="29">
        <f t="shared" si="125"/>
        <v>0.06</v>
      </c>
      <c r="BK191" s="37">
        <v>0.95</v>
      </c>
      <c r="BL191" s="38">
        <v>0.98611111111111116</v>
      </c>
      <c r="BM191" s="32">
        <f t="shared" si="126"/>
        <v>5</v>
      </c>
      <c r="BN191" s="29">
        <f t="shared" si="127"/>
        <v>0.05</v>
      </c>
      <c r="BO191" s="39">
        <f>VLOOKUP(B191,[1]Sheet1!$B$2:$D$214,3,0)</f>
        <v>2</v>
      </c>
      <c r="BP191" s="32">
        <f t="shared" si="128"/>
        <v>5</v>
      </c>
      <c r="BQ191" s="29">
        <f t="shared" si="129"/>
        <v>0.05</v>
      </c>
      <c r="BR191" s="29">
        <f t="shared" si="130"/>
        <v>0.36</v>
      </c>
      <c r="BS191" s="29">
        <f t="shared" si="131"/>
        <v>0.35199999999999998</v>
      </c>
      <c r="BT191" s="29">
        <f t="shared" si="132"/>
        <v>0.1</v>
      </c>
      <c r="BU191" s="40">
        <f t="shared" si="133"/>
        <v>0.81199999999999994</v>
      </c>
      <c r="BV191" s="41" t="str">
        <f t="shared" si="134"/>
        <v>TERIMA</v>
      </c>
      <c r="BW191" s="42">
        <f t="shared" si="135"/>
        <v>670000</v>
      </c>
      <c r="BX191" s="43">
        <f t="shared" si="136"/>
        <v>235840</v>
      </c>
      <c r="BY191" s="44" t="s">
        <v>90</v>
      </c>
      <c r="BZ191" s="44"/>
      <c r="CA191" s="44"/>
      <c r="CB191" s="43">
        <f t="shared" si="137"/>
        <v>241200</v>
      </c>
      <c r="CC191" s="43">
        <f t="shared" si="138"/>
        <v>200464</v>
      </c>
      <c r="CD191" s="43">
        <f t="shared" si="139"/>
        <v>67000</v>
      </c>
      <c r="CE191" s="36">
        <f t="shared" si="140"/>
        <v>0</v>
      </c>
      <c r="CF191" s="24">
        <f t="shared" si="141"/>
        <v>0</v>
      </c>
      <c r="CG191" s="24">
        <f t="shared" si="142"/>
        <v>0</v>
      </c>
      <c r="CH191" s="24">
        <f t="shared" si="143"/>
        <v>0</v>
      </c>
      <c r="CI191" s="24">
        <f t="shared" si="144"/>
        <v>0</v>
      </c>
      <c r="CJ191" s="24">
        <f t="shared" si="145"/>
        <v>0</v>
      </c>
      <c r="CK191" s="24">
        <f t="shared" si="146"/>
        <v>0</v>
      </c>
      <c r="CL191" s="24">
        <f t="shared" si="147"/>
        <v>0</v>
      </c>
      <c r="CM191" s="24">
        <f t="shared" si="148"/>
        <v>1</v>
      </c>
      <c r="CN191" s="45">
        <f t="shared" si="149"/>
        <v>508664</v>
      </c>
      <c r="CO191" s="47"/>
    </row>
    <row r="192" spans="1:93" s="48" customFormat="1">
      <c r="A192" s="22">
        <v>182</v>
      </c>
      <c r="B192" s="63" t="s">
        <v>280</v>
      </c>
      <c r="C192" s="24">
        <v>183254</v>
      </c>
      <c r="D192" s="25">
        <v>44440</v>
      </c>
      <c r="E192" s="25">
        <v>44620</v>
      </c>
      <c r="F192" s="26">
        <v>5.2</v>
      </c>
      <c r="G192" s="24" t="s">
        <v>76</v>
      </c>
      <c r="H192" s="50" t="s">
        <v>59</v>
      </c>
      <c r="I192" s="24" t="s">
        <v>135</v>
      </c>
      <c r="J192" s="24" t="s">
        <v>78</v>
      </c>
      <c r="K192" s="27" t="s">
        <v>71</v>
      </c>
      <c r="L192" s="24"/>
      <c r="M192" s="24"/>
      <c r="N192" s="22">
        <v>22</v>
      </c>
      <c r="O192" s="22">
        <v>19</v>
      </c>
      <c r="P192" s="22">
        <v>0</v>
      </c>
      <c r="Q192" s="22">
        <v>0</v>
      </c>
      <c r="R192" s="22">
        <v>0</v>
      </c>
      <c r="S192" s="22">
        <v>0</v>
      </c>
      <c r="T192" s="22">
        <v>6</v>
      </c>
      <c r="U192" s="22">
        <f t="shared" si="100"/>
        <v>0</v>
      </c>
      <c r="V192" s="22">
        <f t="shared" si="101"/>
        <v>13</v>
      </c>
      <c r="W192" s="22">
        <f t="shared" si="102"/>
        <v>13</v>
      </c>
      <c r="X192" s="22">
        <v>7.75</v>
      </c>
      <c r="Y192" s="22">
        <v>0</v>
      </c>
      <c r="Z192" s="28">
        <f t="shared" si="103"/>
        <v>1</v>
      </c>
      <c r="AA192" s="22">
        <f t="shared" si="104"/>
        <v>5</v>
      </c>
      <c r="AB192" s="29">
        <f t="shared" si="105"/>
        <v>0.1</v>
      </c>
      <c r="AC192" s="22">
        <f t="shared" si="106"/>
        <v>0</v>
      </c>
      <c r="AD192" s="28">
        <f t="shared" si="107"/>
        <v>1</v>
      </c>
      <c r="AE192" s="22">
        <f t="shared" si="108"/>
        <v>5</v>
      </c>
      <c r="AF192" s="29">
        <f t="shared" si="109"/>
        <v>0.15</v>
      </c>
      <c r="AG192" s="22">
        <f t="shared" si="110"/>
        <v>6045</v>
      </c>
      <c r="AH192" s="30">
        <v>6077.583333333333</v>
      </c>
      <c r="AI192" s="31">
        <f t="shared" si="111"/>
        <v>1.005390129583678</v>
      </c>
      <c r="AJ192" s="22">
        <f t="shared" si="112"/>
        <v>4</v>
      </c>
      <c r="AK192" s="29">
        <f t="shared" si="113"/>
        <v>0.08</v>
      </c>
      <c r="AL192" s="32">
        <v>300</v>
      </c>
      <c r="AM192" s="33">
        <v>263.04050405040505</v>
      </c>
      <c r="AN192" s="32">
        <f t="shared" si="114"/>
        <v>5</v>
      </c>
      <c r="AO192" s="29">
        <f t="shared" si="115"/>
        <v>0.15</v>
      </c>
      <c r="AP192" s="34">
        <v>95</v>
      </c>
      <c r="AQ192" s="34">
        <v>96.666666666666657</v>
      </c>
      <c r="AR192" s="32">
        <f t="shared" si="116"/>
        <v>5</v>
      </c>
      <c r="AS192" s="29">
        <f t="shared" si="117"/>
        <v>0.1</v>
      </c>
      <c r="AT192" s="35">
        <v>0.92</v>
      </c>
      <c r="AU192" s="35">
        <v>0.88571428571428579</v>
      </c>
      <c r="AV192" s="32">
        <f t="shared" si="118"/>
        <v>1</v>
      </c>
      <c r="AW192" s="29">
        <f t="shared" si="119"/>
        <v>0.02</v>
      </c>
      <c r="AX192" s="34">
        <v>90</v>
      </c>
      <c r="AY192" s="34">
        <v>100</v>
      </c>
      <c r="AZ192" s="32">
        <f t="shared" si="120"/>
        <v>5</v>
      </c>
      <c r="BA192" s="29">
        <f t="shared" si="121"/>
        <v>0.08</v>
      </c>
      <c r="BB192" s="28">
        <v>0.85</v>
      </c>
      <c r="BC192" s="28">
        <v>0.58333333333333337</v>
      </c>
      <c r="BD192" s="36" t="s">
        <v>72</v>
      </c>
      <c r="BE192" s="32">
        <f t="shared" si="122"/>
        <v>1</v>
      </c>
      <c r="BF192" s="29">
        <f t="shared" si="123"/>
        <v>1.2E-2</v>
      </c>
      <c r="BG192" s="28">
        <v>0.4</v>
      </c>
      <c r="BH192" s="28">
        <v>0.5714285714285714</v>
      </c>
      <c r="BI192" s="32">
        <f t="shared" si="124"/>
        <v>5</v>
      </c>
      <c r="BJ192" s="29">
        <f t="shared" si="125"/>
        <v>0.06</v>
      </c>
      <c r="BK192" s="37">
        <v>0.95</v>
      </c>
      <c r="BL192" s="38">
        <v>0.98919891989198916</v>
      </c>
      <c r="BM192" s="32">
        <f t="shared" si="126"/>
        <v>5</v>
      </c>
      <c r="BN192" s="29">
        <f t="shared" si="127"/>
        <v>0.05</v>
      </c>
      <c r="BO192" s="39">
        <f>VLOOKUP(B192,[1]Sheet1!$B$2:$D$214,3,0)</f>
        <v>2</v>
      </c>
      <c r="BP192" s="32">
        <f t="shared" si="128"/>
        <v>5</v>
      </c>
      <c r="BQ192" s="29">
        <f t="shared" si="129"/>
        <v>0.05</v>
      </c>
      <c r="BR192" s="29">
        <f t="shared" si="130"/>
        <v>0.48</v>
      </c>
      <c r="BS192" s="29">
        <f t="shared" si="131"/>
        <v>0.27200000000000002</v>
      </c>
      <c r="BT192" s="29">
        <f t="shared" si="132"/>
        <v>0.1</v>
      </c>
      <c r="BU192" s="40">
        <f t="shared" si="133"/>
        <v>0.85199999999999998</v>
      </c>
      <c r="BV192" s="41" t="str">
        <f t="shared" si="134"/>
        <v>TERIMA</v>
      </c>
      <c r="BW192" s="42">
        <f t="shared" si="135"/>
        <v>670000</v>
      </c>
      <c r="BX192" s="43">
        <f t="shared" si="136"/>
        <v>182240</v>
      </c>
      <c r="BY192" s="44"/>
      <c r="BZ192" s="44"/>
      <c r="CA192" s="44"/>
      <c r="CB192" s="43">
        <f t="shared" si="137"/>
        <v>321600</v>
      </c>
      <c r="CC192" s="43">
        <f t="shared" si="138"/>
        <v>107687.27272727274</v>
      </c>
      <c r="CD192" s="43">
        <f t="shared" si="139"/>
        <v>67000</v>
      </c>
      <c r="CE192" s="36">
        <f t="shared" si="140"/>
        <v>0</v>
      </c>
      <c r="CF192" s="24">
        <f t="shared" si="141"/>
        <v>0</v>
      </c>
      <c r="CG192" s="24">
        <f t="shared" si="142"/>
        <v>0</v>
      </c>
      <c r="CH192" s="24">
        <f t="shared" si="143"/>
        <v>0</v>
      </c>
      <c r="CI192" s="24">
        <f t="shared" si="144"/>
        <v>0</v>
      </c>
      <c r="CJ192" s="24">
        <f t="shared" si="145"/>
        <v>0</v>
      </c>
      <c r="CK192" s="24">
        <f t="shared" si="146"/>
        <v>0</v>
      </c>
      <c r="CL192" s="24">
        <f t="shared" si="147"/>
        <v>0</v>
      </c>
      <c r="CM192" s="24">
        <f t="shared" si="148"/>
        <v>1</v>
      </c>
      <c r="CN192" s="45">
        <f t="shared" si="149"/>
        <v>496287.27272727271</v>
      </c>
      <c r="CO192" s="47"/>
    </row>
    <row r="193" spans="1:93" s="48" customFormat="1">
      <c r="A193" s="22">
        <v>183</v>
      </c>
      <c r="B193" s="63" t="s">
        <v>281</v>
      </c>
      <c r="C193" s="24">
        <v>183256</v>
      </c>
      <c r="D193" s="25">
        <v>44440</v>
      </c>
      <c r="E193" s="25">
        <v>44620</v>
      </c>
      <c r="F193" s="26">
        <v>5.2</v>
      </c>
      <c r="G193" s="24" t="s">
        <v>76</v>
      </c>
      <c r="H193" s="50" t="s">
        <v>58</v>
      </c>
      <c r="I193" s="24" t="s">
        <v>84</v>
      </c>
      <c r="J193" s="24" t="s">
        <v>70</v>
      </c>
      <c r="K193" s="27" t="s">
        <v>71</v>
      </c>
      <c r="L193" s="24"/>
      <c r="M193" s="24"/>
      <c r="N193" s="22">
        <v>22</v>
      </c>
      <c r="O193" s="22">
        <v>19</v>
      </c>
      <c r="P193" s="22">
        <v>0</v>
      </c>
      <c r="Q193" s="22">
        <v>0</v>
      </c>
      <c r="R193" s="22">
        <v>0</v>
      </c>
      <c r="S193" s="22">
        <v>0</v>
      </c>
      <c r="T193" s="22">
        <v>0</v>
      </c>
      <c r="U193" s="22">
        <f t="shared" si="100"/>
        <v>0</v>
      </c>
      <c r="V193" s="22">
        <f t="shared" si="101"/>
        <v>19</v>
      </c>
      <c r="W193" s="22">
        <f t="shared" si="102"/>
        <v>19</v>
      </c>
      <c r="X193" s="22">
        <v>7.75</v>
      </c>
      <c r="Y193" s="22">
        <v>0</v>
      </c>
      <c r="Z193" s="28">
        <f t="shared" si="103"/>
        <v>1</v>
      </c>
      <c r="AA193" s="22">
        <f t="shared" si="104"/>
        <v>5</v>
      </c>
      <c r="AB193" s="29">
        <f t="shared" si="105"/>
        <v>0.1</v>
      </c>
      <c r="AC193" s="22">
        <f t="shared" si="106"/>
        <v>0</v>
      </c>
      <c r="AD193" s="28">
        <f t="shared" si="107"/>
        <v>1</v>
      </c>
      <c r="AE193" s="22">
        <f t="shared" si="108"/>
        <v>5</v>
      </c>
      <c r="AF193" s="29">
        <f t="shared" si="109"/>
        <v>0.15</v>
      </c>
      <c r="AG193" s="22">
        <f t="shared" si="110"/>
        <v>8835</v>
      </c>
      <c r="AH193" s="30">
        <v>9300.2666666666664</v>
      </c>
      <c r="AI193" s="31">
        <f t="shared" si="111"/>
        <v>1.0526617619317109</v>
      </c>
      <c r="AJ193" s="22">
        <f t="shared" si="112"/>
        <v>5</v>
      </c>
      <c r="AK193" s="29">
        <f t="shared" si="113"/>
        <v>0.1</v>
      </c>
      <c r="AL193" s="32">
        <v>300</v>
      </c>
      <c r="AM193" s="33">
        <v>279.83951449763993</v>
      </c>
      <c r="AN193" s="32">
        <f t="shared" si="114"/>
        <v>5</v>
      </c>
      <c r="AO193" s="29">
        <f t="shared" si="115"/>
        <v>0.15</v>
      </c>
      <c r="AP193" s="34">
        <v>95</v>
      </c>
      <c r="AQ193" s="34">
        <v>92.083333333333343</v>
      </c>
      <c r="AR193" s="32">
        <f t="shared" si="116"/>
        <v>1</v>
      </c>
      <c r="AS193" s="29">
        <f t="shared" si="117"/>
        <v>0.02</v>
      </c>
      <c r="AT193" s="35">
        <v>0.92</v>
      </c>
      <c r="AU193" s="35">
        <v>0.78181818181818186</v>
      </c>
      <c r="AV193" s="32">
        <f t="shared" si="118"/>
        <v>1</v>
      </c>
      <c r="AW193" s="29">
        <f t="shared" si="119"/>
        <v>0.02</v>
      </c>
      <c r="AX193" s="34">
        <v>90</v>
      </c>
      <c r="AY193" s="34">
        <v>100</v>
      </c>
      <c r="AZ193" s="32">
        <f t="shared" si="120"/>
        <v>5</v>
      </c>
      <c r="BA193" s="29">
        <f t="shared" si="121"/>
        <v>0.08</v>
      </c>
      <c r="BB193" s="28">
        <v>0.85</v>
      </c>
      <c r="BC193" s="28">
        <v>0.84615384615384615</v>
      </c>
      <c r="BD193" s="36" t="s">
        <v>72</v>
      </c>
      <c r="BE193" s="32">
        <f t="shared" si="122"/>
        <v>1</v>
      </c>
      <c r="BF193" s="29">
        <f t="shared" si="123"/>
        <v>1.2E-2</v>
      </c>
      <c r="BG193" s="28">
        <v>0.4</v>
      </c>
      <c r="BH193" s="28">
        <v>0.40909090909090912</v>
      </c>
      <c r="BI193" s="32">
        <f t="shared" si="124"/>
        <v>5</v>
      </c>
      <c r="BJ193" s="29">
        <f t="shared" si="125"/>
        <v>0.06</v>
      </c>
      <c r="BK193" s="37">
        <v>0.95</v>
      </c>
      <c r="BL193" s="38">
        <v>0.97244973938942669</v>
      </c>
      <c r="BM193" s="32">
        <f t="shared" si="126"/>
        <v>5</v>
      </c>
      <c r="BN193" s="29">
        <f t="shared" si="127"/>
        <v>0.05</v>
      </c>
      <c r="BO193" s="39">
        <f>VLOOKUP(B193,[1]Sheet1!$B$2:$D$214,3,0)</f>
        <v>2</v>
      </c>
      <c r="BP193" s="32">
        <f t="shared" si="128"/>
        <v>5</v>
      </c>
      <c r="BQ193" s="29">
        <f t="shared" si="129"/>
        <v>0.05</v>
      </c>
      <c r="BR193" s="29">
        <f t="shared" si="130"/>
        <v>0.5</v>
      </c>
      <c r="BS193" s="29">
        <f t="shared" si="131"/>
        <v>0.192</v>
      </c>
      <c r="BT193" s="29">
        <f t="shared" si="132"/>
        <v>0.1</v>
      </c>
      <c r="BU193" s="40">
        <f t="shared" si="133"/>
        <v>0.79199999999999993</v>
      </c>
      <c r="BV193" s="41" t="str">
        <f t="shared" si="134"/>
        <v>TERIMA</v>
      </c>
      <c r="BW193" s="42">
        <f t="shared" si="135"/>
        <v>670000</v>
      </c>
      <c r="BX193" s="43">
        <f t="shared" si="136"/>
        <v>128640</v>
      </c>
      <c r="BY193" s="44" t="s">
        <v>87</v>
      </c>
      <c r="BZ193" s="44"/>
      <c r="CA193" s="44"/>
      <c r="CB193" s="43">
        <f t="shared" si="137"/>
        <v>335000</v>
      </c>
      <c r="CC193" s="43">
        <f t="shared" si="138"/>
        <v>109344</v>
      </c>
      <c r="CD193" s="43">
        <f t="shared" si="139"/>
        <v>67000</v>
      </c>
      <c r="CE193" s="36">
        <f t="shared" si="140"/>
        <v>0</v>
      </c>
      <c r="CF193" s="24">
        <f t="shared" si="141"/>
        <v>0</v>
      </c>
      <c r="CG193" s="24">
        <f t="shared" si="142"/>
        <v>0</v>
      </c>
      <c r="CH193" s="24">
        <f t="shared" si="143"/>
        <v>0</v>
      </c>
      <c r="CI193" s="24">
        <f t="shared" si="144"/>
        <v>0</v>
      </c>
      <c r="CJ193" s="24">
        <f t="shared" si="145"/>
        <v>0</v>
      </c>
      <c r="CK193" s="24">
        <f t="shared" si="146"/>
        <v>0</v>
      </c>
      <c r="CL193" s="24">
        <f t="shared" si="147"/>
        <v>1</v>
      </c>
      <c r="CM193" s="24">
        <f t="shared" si="148"/>
        <v>0</v>
      </c>
      <c r="CN193" s="45">
        <f t="shared" si="149"/>
        <v>511344</v>
      </c>
      <c r="CO193" s="47"/>
    </row>
    <row r="194" spans="1:93" s="48" customFormat="1">
      <c r="A194" s="22">
        <v>184</v>
      </c>
      <c r="B194" s="63" t="s">
        <v>282</v>
      </c>
      <c r="C194" s="24">
        <v>183258</v>
      </c>
      <c r="D194" s="25">
        <v>44440</v>
      </c>
      <c r="E194" s="25">
        <v>44620</v>
      </c>
      <c r="F194" s="26">
        <v>5.2</v>
      </c>
      <c r="G194" s="24" t="s">
        <v>76</v>
      </c>
      <c r="H194" s="50" t="s">
        <v>58</v>
      </c>
      <c r="I194" s="24" t="s">
        <v>69</v>
      </c>
      <c r="J194" s="24" t="s">
        <v>70</v>
      </c>
      <c r="K194" s="27" t="s">
        <v>71</v>
      </c>
      <c r="L194" s="24"/>
      <c r="M194" s="24"/>
      <c r="N194" s="22">
        <v>22</v>
      </c>
      <c r="O194" s="22">
        <v>19</v>
      </c>
      <c r="P194" s="22">
        <v>2</v>
      </c>
      <c r="Q194" s="22">
        <v>0</v>
      </c>
      <c r="R194" s="22">
        <v>0</v>
      </c>
      <c r="S194" s="22">
        <v>0</v>
      </c>
      <c r="T194" s="22">
        <v>0</v>
      </c>
      <c r="U194" s="22">
        <f t="shared" si="100"/>
        <v>2</v>
      </c>
      <c r="V194" s="22">
        <f t="shared" si="101"/>
        <v>17</v>
      </c>
      <c r="W194" s="22">
        <f t="shared" si="102"/>
        <v>19</v>
      </c>
      <c r="X194" s="22">
        <v>7.75</v>
      </c>
      <c r="Y194" s="22">
        <v>0</v>
      </c>
      <c r="Z194" s="28">
        <f t="shared" si="103"/>
        <v>1</v>
      </c>
      <c r="AA194" s="22">
        <f t="shared" si="104"/>
        <v>5</v>
      </c>
      <c r="AB194" s="29">
        <f t="shared" si="105"/>
        <v>0.1</v>
      </c>
      <c r="AC194" s="22">
        <f t="shared" si="106"/>
        <v>2</v>
      </c>
      <c r="AD194" s="28">
        <f t="shared" si="107"/>
        <v>0.88235294117647056</v>
      </c>
      <c r="AE194" s="22">
        <f t="shared" si="108"/>
        <v>0</v>
      </c>
      <c r="AF194" s="29">
        <f t="shared" si="109"/>
        <v>0</v>
      </c>
      <c r="AG194" s="22">
        <f t="shared" si="110"/>
        <v>8835</v>
      </c>
      <c r="AH194" s="30">
        <v>8687.5833333333339</v>
      </c>
      <c r="AI194" s="31">
        <f t="shared" si="111"/>
        <v>0.98331446896811925</v>
      </c>
      <c r="AJ194" s="22">
        <f t="shared" si="112"/>
        <v>2</v>
      </c>
      <c r="AK194" s="29">
        <f t="shared" si="113"/>
        <v>0.04</v>
      </c>
      <c r="AL194" s="32">
        <v>300</v>
      </c>
      <c r="AM194" s="33">
        <v>283.05344585091422</v>
      </c>
      <c r="AN194" s="32">
        <f t="shared" si="114"/>
        <v>5</v>
      </c>
      <c r="AO194" s="29">
        <f t="shared" si="115"/>
        <v>0.15</v>
      </c>
      <c r="AP194" s="34">
        <v>95</v>
      </c>
      <c r="AQ194" s="34">
        <v>92.638888888888886</v>
      </c>
      <c r="AR194" s="32">
        <f t="shared" si="116"/>
        <v>1</v>
      </c>
      <c r="AS194" s="29">
        <f t="shared" si="117"/>
        <v>0.02</v>
      </c>
      <c r="AT194" s="35">
        <v>0.92</v>
      </c>
      <c r="AU194" s="35">
        <v>0.72</v>
      </c>
      <c r="AV194" s="32">
        <f t="shared" si="118"/>
        <v>1</v>
      </c>
      <c r="AW194" s="29">
        <f t="shared" si="119"/>
        <v>0.02</v>
      </c>
      <c r="AX194" s="34">
        <v>90</v>
      </c>
      <c r="AY194" s="34">
        <v>100</v>
      </c>
      <c r="AZ194" s="32">
        <f t="shared" si="120"/>
        <v>5</v>
      </c>
      <c r="BA194" s="29">
        <f t="shared" si="121"/>
        <v>0.08</v>
      </c>
      <c r="BB194" s="28">
        <v>0.85</v>
      </c>
      <c r="BC194" s="28">
        <v>0.6</v>
      </c>
      <c r="BD194" s="36">
        <v>1</v>
      </c>
      <c r="BE194" s="32">
        <f t="shared" si="122"/>
        <v>0</v>
      </c>
      <c r="BF194" s="29">
        <f t="shared" si="123"/>
        <v>0</v>
      </c>
      <c r="BG194" s="28">
        <v>0.4</v>
      </c>
      <c r="BH194" s="28">
        <v>0.33333333333333331</v>
      </c>
      <c r="BI194" s="32">
        <f t="shared" si="124"/>
        <v>1</v>
      </c>
      <c r="BJ194" s="29">
        <f t="shared" si="125"/>
        <v>1.2E-2</v>
      </c>
      <c r="BK194" s="37">
        <v>0.95</v>
      </c>
      <c r="BL194" s="38">
        <v>0.97949886104783601</v>
      </c>
      <c r="BM194" s="32">
        <f t="shared" si="126"/>
        <v>5</v>
      </c>
      <c r="BN194" s="29">
        <f t="shared" si="127"/>
        <v>0.05</v>
      </c>
      <c r="BO194" s="39">
        <f>VLOOKUP(B194,[1]Sheet1!$B$2:$D$214,3,0)</f>
        <v>2</v>
      </c>
      <c r="BP194" s="32">
        <f t="shared" si="128"/>
        <v>5</v>
      </c>
      <c r="BQ194" s="29">
        <f t="shared" si="129"/>
        <v>0.05</v>
      </c>
      <c r="BR194" s="29">
        <f t="shared" si="130"/>
        <v>0.29000000000000004</v>
      </c>
      <c r="BS194" s="29">
        <f t="shared" si="131"/>
        <v>0.13200000000000001</v>
      </c>
      <c r="BT194" s="29">
        <f t="shared" si="132"/>
        <v>0.1</v>
      </c>
      <c r="BU194" s="40">
        <f t="shared" si="133"/>
        <v>0.52200000000000002</v>
      </c>
      <c r="BV194" s="41" t="str">
        <f t="shared" si="134"/>
        <v>GUGUR</v>
      </c>
      <c r="BW194" s="42">
        <f t="shared" si="135"/>
        <v>0</v>
      </c>
      <c r="BX194" s="43">
        <f t="shared" si="136"/>
        <v>0</v>
      </c>
      <c r="BY194" s="44"/>
      <c r="BZ194" s="44"/>
      <c r="CA194" s="44" t="s">
        <v>283</v>
      </c>
      <c r="CB194" s="43">
        <f t="shared" si="137"/>
        <v>0</v>
      </c>
      <c r="CC194" s="43">
        <f t="shared" si="138"/>
        <v>0</v>
      </c>
      <c r="CD194" s="43">
        <f t="shared" si="139"/>
        <v>0</v>
      </c>
      <c r="CE194" s="36">
        <f t="shared" si="140"/>
        <v>0</v>
      </c>
      <c r="CF194" s="24">
        <f t="shared" si="141"/>
        <v>0</v>
      </c>
      <c r="CG194" s="24">
        <f t="shared" si="142"/>
        <v>0</v>
      </c>
      <c r="CH194" s="24">
        <f t="shared" si="143"/>
        <v>0</v>
      </c>
      <c r="CI194" s="24">
        <f t="shared" si="144"/>
        <v>0</v>
      </c>
      <c r="CJ194" s="24">
        <f t="shared" si="145"/>
        <v>0</v>
      </c>
      <c r="CK194" s="24">
        <f t="shared" si="146"/>
        <v>0</v>
      </c>
      <c r="CL194" s="24">
        <f t="shared" si="147"/>
        <v>1</v>
      </c>
      <c r="CM194" s="24">
        <f t="shared" si="148"/>
        <v>0</v>
      </c>
      <c r="CN194" s="45">
        <f t="shared" si="149"/>
        <v>0</v>
      </c>
      <c r="CO194" s="47"/>
    </row>
    <row r="195" spans="1:93" s="48" customFormat="1">
      <c r="A195" s="22">
        <v>185</v>
      </c>
      <c r="B195" s="63" t="s">
        <v>284</v>
      </c>
      <c r="C195" s="24">
        <v>183262</v>
      </c>
      <c r="D195" s="25">
        <v>44440</v>
      </c>
      <c r="E195" s="25">
        <v>44620</v>
      </c>
      <c r="F195" s="26">
        <v>5.2</v>
      </c>
      <c r="G195" s="24" t="s">
        <v>76</v>
      </c>
      <c r="H195" s="24" t="s">
        <v>58</v>
      </c>
      <c r="I195" s="24" t="s">
        <v>119</v>
      </c>
      <c r="J195" s="24" t="s">
        <v>70</v>
      </c>
      <c r="K195" s="27" t="s">
        <v>71</v>
      </c>
      <c r="L195" s="24"/>
      <c r="M195" s="24"/>
      <c r="N195" s="22">
        <v>22</v>
      </c>
      <c r="O195" s="22">
        <v>19</v>
      </c>
      <c r="P195" s="22">
        <v>0</v>
      </c>
      <c r="Q195" s="22">
        <v>0</v>
      </c>
      <c r="R195" s="22">
        <v>0</v>
      </c>
      <c r="S195" s="22">
        <v>0</v>
      </c>
      <c r="T195" s="22">
        <v>0</v>
      </c>
      <c r="U195" s="22">
        <f t="shared" si="100"/>
        <v>0</v>
      </c>
      <c r="V195" s="22">
        <f t="shared" si="101"/>
        <v>19</v>
      </c>
      <c r="W195" s="22">
        <f t="shared" si="102"/>
        <v>19</v>
      </c>
      <c r="X195" s="22">
        <v>7.75</v>
      </c>
      <c r="Y195" s="22">
        <v>0</v>
      </c>
      <c r="Z195" s="28">
        <f t="shared" si="103"/>
        <v>1</v>
      </c>
      <c r="AA195" s="22">
        <f t="shared" si="104"/>
        <v>5</v>
      </c>
      <c r="AB195" s="29">
        <f t="shared" si="105"/>
        <v>0.1</v>
      </c>
      <c r="AC195" s="22">
        <f t="shared" si="106"/>
        <v>0</v>
      </c>
      <c r="AD195" s="28">
        <f t="shared" si="107"/>
        <v>1</v>
      </c>
      <c r="AE195" s="22">
        <f t="shared" si="108"/>
        <v>5</v>
      </c>
      <c r="AF195" s="29">
        <f t="shared" si="109"/>
        <v>0.15</v>
      </c>
      <c r="AG195" s="22">
        <f t="shared" si="110"/>
        <v>8835</v>
      </c>
      <c r="AH195" s="30">
        <v>9531.8833333333332</v>
      </c>
      <c r="AI195" s="31">
        <f t="shared" si="111"/>
        <v>1.0788775702697604</v>
      </c>
      <c r="AJ195" s="22">
        <f t="shared" si="112"/>
        <v>5</v>
      </c>
      <c r="AK195" s="29">
        <f t="shared" si="113"/>
        <v>0.1</v>
      </c>
      <c r="AL195" s="32">
        <v>300</v>
      </c>
      <c r="AM195" s="33">
        <v>284.43018617021278</v>
      </c>
      <c r="AN195" s="32">
        <f t="shared" si="114"/>
        <v>5</v>
      </c>
      <c r="AO195" s="29">
        <f t="shared" si="115"/>
        <v>0.15</v>
      </c>
      <c r="AP195" s="34">
        <v>95</v>
      </c>
      <c r="AQ195" s="34">
        <v>98.055555555555543</v>
      </c>
      <c r="AR195" s="32">
        <f t="shared" si="116"/>
        <v>5</v>
      </c>
      <c r="AS195" s="29">
        <f t="shared" si="117"/>
        <v>0.1</v>
      </c>
      <c r="AT195" s="35">
        <v>0.92</v>
      </c>
      <c r="AU195" s="35">
        <v>0</v>
      </c>
      <c r="AV195" s="32">
        <f t="shared" si="118"/>
        <v>1</v>
      </c>
      <c r="AW195" s="29">
        <f t="shared" si="119"/>
        <v>0.02</v>
      </c>
      <c r="AX195" s="34">
        <v>90</v>
      </c>
      <c r="AY195" s="34">
        <v>100</v>
      </c>
      <c r="AZ195" s="32">
        <f t="shared" si="120"/>
        <v>5</v>
      </c>
      <c r="BA195" s="29">
        <f t="shared" si="121"/>
        <v>0.08</v>
      </c>
      <c r="BB195" s="28">
        <v>0.85</v>
      </c>
      <c r="BC195" s="28">
        <v>0.8</v>
      </c>
      <c r="BD195" s="36" t="s">
        <v>72</v>
      </c>
      <c r="BE195" s="32">
        <f t="shared" si="122"/>
        <v>1</v>
      </c>
      <c r="BF195" s="29">
        <f t="shared" si="123"/>
        <v>1.2E-2</v>
      </c>
      <c r="BG195" s="28">
        <v>0.4</v>
      </c>
      <c r="BH195" s="28">
        <v>0.41176470588235292</v>
      </c>
      <c r="BI195" s="32">
        <f t="shared" si="124"/>
        <v>5</v>
      </c>
      <c r="BJ195" s="29">
        <f t="shared" si="125"/>
        <v>0.06</v>
      </c>
      <c r="BK195" s="37">
        <v>0.95</v>
      </c>
      <c r="BL195" s="38">
        <v>0.98338150289017345</v>
      </c>
      <c r="BM195" s="32">
        <f t="shared" si="126"/>
        <v>5</v>
      </c>
      <c r="BN195" s="29">
        <f t="shared" si="127"/>
        <v>0.05</v>
      </c>
      <c r="BO195" s="39">
        <f>VLOOKUP(B195,[1]Sheet1!$B$2:$D$214,3,0)</f>
        <v>2</v>
      </c>
      <c r="BP195" s="32">
        <f t="shared" si="128"/>
        <v>5</v>
      </c>
      <c r="BQ195" s="29">
        <f t="shared" si="129"/>
        <v>0.05</v>
      </c>
      <c r="BR195" s="29">
        <f t="shared" si="130"/>
        <v>0.5</v>
      </c>
      <c r="BS195" s="29">
        <f t="shared" si="131"/>
        <v>0.27200000000000002</v>
      </c>
      <c r="BT195" s="29">
        <f t="shared" si="132"/>
        <v>0.1</v>
      </c>
      <c r="BU195" s="40">
        <f t="shared" si="133"/>
        <v>0.872</v>
      </c>
      <c r="BV195" s="41" t="str">
        <f t="shared" si="134"/>
        <v>TERIMA</v>
      </c>
      <c r="BW195" s="42">
        <f t="shared" si="135"/>
        <v>670000</v>
      </c>
      <c r="BX195" s="43">
        <f t="shared" si="136"/>
        <v>182240</v>
      </c>
      <c r="BY195" s="44"/>
      <c r="BZ195" s="44"/>
      <c r="CA195" s="44"/>
      <c r="CB195" s="43">
        <f t="shared" si="137"/>
        <v>335000</v>
      </c>
      <c r="CC195" s="43">
        <f t="shared" si="138"/>
        <v>182240</v>
      </c>
      <c r="CD195" s="43">
        <f t="shared" si="139"/>
        <v>67000</v>
      </c>
      <c r="CE195" s="36">
        <f t="shared" si="140"/>
        <v>0</v>
      </c>
      <c r="CF195" s="24">
        <f t="shared" si="141"/>
        <v>0</v>
      </c>
      <c r="CG195" s="24">
        <f t="shared" si="142"/>
        <v>0</v>
      </c>
      <c r="CH195" s="24">
        <f t="shared" si="143"/>
        <v>0</v>
      </c>
      <c r="CI195" s="24">
        <f t="shared" si="144"/>
        <v>0</v>
      </c>
      <c r="CJ195" s="24">
        <f t="shared" si="145"/>
        <v>0</v>
      </c>
      <c r="CK195" s="24">
        <f t="shared" si="146"/>
        <v>0</v>
      </c>
      <c r="CL195" s="24">
        <f t="shared" si="147"/>
        <v>1</v>
      </c>
      <c r="CM195" s="24">
        <f t="shared" si="148"/>
        <v>0</v>
      </c>
      <c r="CN195" s="45">
        <f t="shared" si="149"/>
        <v>584240</v>
      </c>
      <c r="CO195" s="47"/>
    </row>
    <row r="196" spans="1:93" s="48" customFormat="1">
      <c r="A196" s="22"/>
      <c r="B196" s="66" t="s">
        <v>285</v>
      </c>
      <c r="C196" s="24">
        <v>182234</v>
      </c>
      <c r="D196" s="25">
        <v>44417</v>
      </c>
      <c r="E196" s="25">
        <v>44600</v>
      </c>
      <c r="F196" s="26">
        <v>5.9666666666666668</v>
      </c>
      <c r="G196" s="24" t="s">
        <v>76</v>
      </c>
      <c r="H196" s="24" t="s">
        <v>59</v>
      </c>
      <c r="I196" s="24" t="s">
        <v>108</v>
      </c>
      <c r="J196" s="24" t="s">
        <v>70</v>
      </c>
      <c r="K196" s="27" t="s">
        <v>71</v>
      </c>
      <c r="L196" s="24"/>
      <c r="M196" s="24"/>
      <c r="N196" s="22">
        <v>22</v>
      </c>
      <c r="O196" s="22">
        <v>13</v>
      </c>
      <c r="P196" s="22">
        <v>0</v>
      </c>
      <c r="Q196" s="22">
        <v>0</v>
      </c>
      <c r="R196" s="22">
        <v>0</v>
      </c>
      <c r="S196" s="22">
        <v>0</v>
      </c>
      <c r="T196" s="22">
        <v>0</v>
      </c>
      <c r="U196" s="22">
        <f>SUM(P196:R196)</f>
        <v>0</v>
      </c>
      <c r="V196" s="22">
        <f>O196-P196-Q196-T196</f>
        <v>13</v>
      </c>
      <c r="W196" s="22">
        <f>O196-(S196+T196)</f>
        <v>13</v>
      </c>
      <c r="X196" s="22">
        <v>7.75</v>
      </c>
      <c r="Y196" s="22">
        <v>0</v>
      </c>
      <c r="Z196" s="28">
        <f>(V196-Y196)/V196</f>
        <v>1</v>
      </c>
      <c r="AA196" s="22">
        <f>IF(Q196&gt;0,0,IF(Y196&gt;2,0,IF(Y196=2,1,IF(Y196=1,2,IF(Y196&lt;=0,5)))))</f>
        <v>5</v>
      </c>
      <c r="AB196" s="29">
        <f>AA196*$Y$9/5</f>
        <v>0.1</v>
      </c>
      <c r="AC196" s="22">
        <f>U196</f>
        <v>0</v>
      </c>
      <c r="AD196" s="28">
        <f>(V196-AC196)/V196</f>
        <v>1</v>
      </c>
      <c r="AE196" s="22">
        <f>IF(Q196&gt;0,0,IF(AC196&lt;=0,5,IF(AC196=1,1,0)))</f>
        <v>5</v>
      </c>
      <c r="AF196" s="29">
        <f>AE196*$AC$9/5</f>
        <v>0.15</v>
      </c>
      <c r="AG196" s="22">
        <f>W196*(X196*60)</f>
        <v>6045</v>
      </c>
      <c r="AH196" s="30">
        <v>1404.0666666666666</v>
      </c>
      <c r="AI196" s="31">
        <f>AH196/AG196</f>
        <v>0.23226909291425418</v>
      </c>
      <c r="AJ196" s="22">
        <f>IF(AI196&lt;=90%,1,IF(AND(AI196&gt;90%,AI196&lt;100%),2,IF(AI196=100%,3,IF(AND(AI196&gt;100%,AI196&lt;=105%),4,5))))</f>
        <v>1</v>
      </c>
      <c r="AK196" s="29">
        <f>AJ196*$AG$9/5</f>
        <v>0.02</v>
      </c>
      <c r="AL196" s="32">
        <v>300</v>
      </c>
      <c r="AM196" s="33">
        <v>291.34078212290501</v>
      </c>
      <c r="AN196" s="32">
        <f>IF(AM196&gt;AL196,1,IF(AM196=AL196,3,5))</f>
        <v>5</v>
      </c>
      <c r="AO196" s="29">
        <f>AN196*$AL$9/5</f>
        <v>0.15</v>
      </c>
      <c r="AP196" s="34">
        <v>95</v>
      </c>
      <c r="AQ196" s="34"/>
      <c r="AR196" s="32">
        <f>IF(AQ196&gt;AP196,5,IF(AQ196=AP196,3,1))</f>
        <v>1</v>
      </c>
      <c r="AS196" s="29">
        <f>AR196*$AP$9/5</f>
        <v>0.02</v>
      </c>
      <c r="AT196" s="35">
        <v>0.92</v>
      </c>
      <c r="AU196" s="35">
        <v>0.53333333333333333</v>
      </c>
      <c r="AV196" s="32">
        <f>IF(AU196&gt;AT196,5,IF(AU196=AT196,3,1))</f>
        <v>1</v>
      </c>
      <c r="AW196" s="29">
        <f>AV196*$AT$9/5</f>
        <v>0.02</v>
      </c>
      <c r="AX196" s="34">
        <v>90</v>
      </c>
      <c r="AY196" s="34"/>
      <c r="AZ196" s="32">
        <f>IF(AY196&gt;AX196,5,IF(AY196=AX196,3,1))</f>
        <v>1</v>
      </c>
      <c r="BA196" s="29">
        <f>AZ196*$AX$9/5</f>
        <v>1.6E-2</v>
      </c>
      <c r="BB196" s="28">
        <v>0.85</v>
      </c>
      <c r="BC196" s="28">
        <v>0</v>
      </c>
      <c r="BD196" s="36" t="s">
        <v>72</v>
      </c>
      <c r="BE196" s="32">
        <f>IF(BD196=1,0,IF(BC196&gt;BB196,5,IF(BC196=BB196,4,IF(BC196="",3,1))))</f>
        <v>1</v>
      </c>
      <c r="BF196" s="29">
        <f>BE196*$BB$9/5</f>
        <v>1.2E-2</v>
      </c>
      <c r="BG196" s="28">
        <v>0.4</v>
      </c>
      <c r="BH196" s="28">
        <v>-0.66666666666666663</v>
      </c>
      <c r="BI196" s="32">
        <f>IF(BH196&gt;BG196,5,IF(BH196=BG196,4,IF(BH196="",3,1)))</f>
        <v>1</v>
      </c>
      <c r="BJ196" s="29">
        <f>BI196*$BG$9/5</f>
        <v>1.2E-2</v>
      </c>
      <c r="BK196" s="37">
        <v>0.95</v>
      </c>
      <c r="BL196" s="38">
        <v>0.95530726256983245</v>
      </c>
      <c r="BM196" s="32">
        <f>IF(BL196&gt;BK196,5,IF(BL196=BK196,4,IF(BL196="",3,1)))</f>
        <v>5</v>
      </c>
      <c r="BN196" s="29">
        <f>BM196*$BK$9/5</f>
        <v>0.05</v>
      </c>
      <c r="BO196" s="39">
        <f>VLOOKUP(B196,[1]Sheet1!$B$2:$D$214,3,0)</f>
        <v>2</v>
      </c>
      <c r="BP196" s="32">
        <f>IF(BO196&gt;1,5,IF(BO196=1,3,1))</f>
        <v>5</v>
      </c>
      <c r="BQ196" s="29">
        <f>BP196*$BO$9/5</f>
        <v>0.05</v>
      </c>
      <c r="BR196" s="29">
        <f>AB196+AF196+AK196+AO196</f>
        <v>0.42000000000000004</v>
      </c>
      <c r="BS196" s="29">
        <f>BJ196+AW196+BA196+BF196+AS196</f>
        <v>0.08</v>
      </c>
      <c r="BT196" s="29">
        <f>BQ196+BN196</f>
        <v>0.1</v>
      </c>
      <c r="BU196" s="40">
        <f>SUM(BR196:BT196)</f>
        <v>0.6</v>
      </c>
      <c r="BV196" s="41" t="str">
        <f>IF(M196="TIDAK","GUGUR",IF(CA196&gt;0,"GUGUR","TERIMA"))</f>
        <v>GUGUR</v>
      </c>
      <c r="BW196" s="42">
        <f>IF(BV196="GUGUR",0,IF(G196="AGENT POSTPAID",670000,IF(G196="AGENT PRIORITY",800000,IF(G196="AGENT PREPAID",670000,))))</f>
        <v>0</v>
      </c>
      <c r="BX196" s="43">
        <f>BW196*BS196</f>
        <v>0</v>
      </c>
      <c r="BY196" s="44" t="str">
        <f>IFERROR(VLOOKUP($C196,[2]Sheet1!$C$4:$H$202,5,0),"")</f>
        <v/>
      </c>
      <c r="BZ196" s="44" t="str">
        <f>IFERROR(VLOOKUP($C196,[2]Sheet1!$C$4:$H$202,6,0),"")</f>
        <v/>
      </c>
      <c r="CA196" s="44" t="str">
        <f>IFERROR(VLOOKUP($C196,[2]Sheet1!$C$4:$H$202,7,0),"")</f>
        <v/>
      </c>
      <c r="CB196" s="43">
        <f>BR196*BW196</f>
        <v>0</v>
      </c>
      <c r="CC196" s="43">
        <f>IF(L196="YA",(V196/N196)*BX196,IF(M196="YA",(V196/N196)*BX196,IF(T196&gt;0,(V196/N196)*BX196,IF(BY196&gt;0,BX196*85%,IF(BZ196&gt;0,BX196*60%,IF(CA196&gt;0,BX196*0%,BX196))))))</f>
        <v>0</v>
      </c>
      <c r="CD196" s="43">
        <f>BT196*BW196</f>
        <v>0</v>
      </c>
      <c r="CE196" s="36">
        <f>IF(BV196="GUGUR",0,IF(BU196=100%,200000,IF(AND(BU196&gt;=98%,BU196&lt;100%),100000,IF(AND(BU196&gt;=97%,BU196&lt;99%),50000,))))</f>
        <v>0</v>
      </c>
      <c r="CF196" s="24">
        <f>IF(AND(H196=100%,H196="LAKI-LAKI"),1,0)</f>
        <v>0</v>
      </c>
      <c r="CG196" s="24">
        <f>IF(AND(H196=100%,H196="PEREMPUAN"),1,0)</f>
        <v>0</v>
      </c>
      <c r="CH196" s="24">
        <f>IF(AND(H196&lt;100%,H196="LAKI-LAKI"),1,0)</f>
        <v>0</v>
      </c>
      <c r="CI196" s="24">
        <f>IF(AND(H196&lt;100%,H196="PEREMPUAN"),1,0)</f>
        <v>0</v>
      </c>
      <c r="CJ196" s="24">
        <f>IF(AND(BS196=100%,H196="LAKI-LAKI"),1,0)</f>
        <v>0</v>
      </c>
      <c r="CK196" s="24">
        <f>IF(AND(BS196=100%,H196="PEREMPUAN"),1,0)</f>
        <v>0</v>
      </c>
      <c r="CL196" s="24">
        <f>IF(AND(BS196&lt;100%,H196="LAKI-LAKI"),1,0)</f>
        <v>0</v>
      </c>
      <c r="CM196" s="24">
        <f>IF(AND(BS196&lt;100%,H196="PEREMPUAN"),1,0)</f>
        <v>1</v>
      </c>
      <c r="CN196" s="45">
        <f>SUM(CB196:CE196)</f>
        <v>0</v>
      </c>
      <c r="CO196" s="47"/>
    </row>
    <row r="197" spans="1:93" s="48" customFormat="1">
      <c r="A197" s="56"/>
      <c r="B197" s="56"/>
      <c r="C197" s="24"/>
      <c r="D197" s="25"/>
      <c r="E197" s="25"/>
      <c r="F197" s="26"/>
      <c r="G197" s="24"/>
      <c r="H197" s="50"/>
      <c r="I197" s="24"/>
      <c r="J197" s="24"/>
      <c r="K197" s="27"/>
      <c r="L197" s="24"/>
      <c r="M197" s="24"/>
      <c r="N197" s="22"/>
      <c r="O197" s="22"/>
      <c r="P197" s="22"/>
      <c r="Q197" s="22"/>
      <c r="R197" s="22"/>
      <c r="S197" s="22"/>
      <c r="T197" s="22"/>
      <c r="U197" s="22"/>
      <c r="V197" s="22"/>
      <c r="W197" s="22"/>
      <c r="X197" s="22"/>
      <c r="Y197" s="22"/>
      <c r="Z197" s="28"/>
      <c r="AA197" s="22"/>
      <c r="AB197" s="29"/>
      <c r="AC197" s="22"/>
      <c r="AD197" s="28"/>
      <c r="AE197" s="22"/>
      <c r="AF197" s="29"/>
      <c r="AG197" s="22"/>
      <c r="AH197" s="30"/>
      <c r="AI197" s="31"/>
      <c r="AJ197" s="22"/>
      <c r="AK197" s="29"/>
      <c r="AL197" s="32"/>
      <c r="AM197" s="33"/>
      <c r="AN197" s="32"/>
      <c r="AO197" s="29"/>
      <c r="AP197" s="34"/>
      <c r="AQ197" s="34"/>
      <c r="AR197" s="32"/>
      <c r="AS197" s="29"/>
      <c r="AT197" s="35"/>
      <c r="AU197" s="35"/>
      <c r="AV197" s="32"/>
      <c r="AW197" s="29"/>
      <c r="AX197" s="34"/>
      <c r="AY197" s="34"/>
      <c r="AZ197" s="32"/>
      <c r="BA197" s="29"/>
      <c r="BB197" s="28"/>
      <c r="BC197" s="28"/>
      <c r="BD197" s="36"/>
      <c r="BE197" s="32"/>
      <c r="BF197" s="29"/>
      <c r="BG197" s="28"/>
      <c r="BH197" s="28"/>
      <c r="BI197" s="32"/>
      <c r="BJ197" s="29"/>
      <c r="BK197" s="37"/>
      <c r="BL197" s="38"/>
      <c r="BM197" s="32"/>
      <c r="BN197" s="29"/>
      <c r="BO197" s="39"/>
      <c r="BP197" s="32"/>
      <c r="BQ197" s="29"/>
      <c r="BR197" s="29"/>
      <c r="BS197" s="29"/>
      <c r="BT197" s="29"/>
      <c r="BU197" s="40"/>
      <c r="BV197" s="41"/>
      <c r="BW197" s="42"/>
      <c r="BX197" s="43"/>
      <c r="BY197" s="67"/>
      <c r="BZ197" s="67"/>
      <c r="CA197" s="44"/>
      <c r="CB197" s="43"/>
      <c r="CC197" s="43"/>
      <c r="CD197" s="43"/>
      <c r="CE197" s="36"/>
      <c r="CF197" s="24"/>
      <c r="CG197" s="24"/>
      <c r="CH197" s="24"/>
      <c r="CI197" s="24"/>
      <c r="CJ197" s="24"/>
      <c r="CK197" s="24"/>
      <c r="CL197" s="24"/>
      <c r="CM197" s="24"/>
      <c r="CN197" s="45"/>
      <c r="CO197" s="47"/>
    </row>
    <row r="198" spans="1:93" s="48" customFormat="1">
      <c r="A198" s="56"/>
      <c r="B198" s="56"/>
      <c r="C198" s="24"/>
      <c r="D198" s="25"/>
      <c r="E198" s="25"/>
      <c r="F198" s="26"/>
      <c r="G198" s="24"/>
      <c r="H198" s="68"/>
      <c r="I198" s="24"/>
      <c r="J198" s="24"/>
      <c r="K198" s="27"/>
      <c r="L198" s="24"/>
      <c r="M198" s="24"/>
      <c r="N198" s="22"/>
      <c r="O198" s="22"/>
      <c r="P198" s="22"/>
      <c r="Q198" s="22"/>
      <c r="R198" s="22"/>
      <c r="S198" s="22"/>
      <c r="T198" s="22"/>
      <c r="U198" s="22"/>
      <c r="V198" s="22"/>
      <c r="W198" s="22"/>
      <c r="X198" s="22"/>
      <c r="Y198" s="22"/>
      <c r="Z198" s="28"/>
      <c r="AA198" s="22"/>
      <c r="AB198" s="29"/>
      <c r="AC198" s="22"/>
      <c r="AD198" s="28"/>
      <c r="AE198" s="22"/>
      <c r="AF198" s="29"/>
      <c r="AG198" s="22"/>
      <c r="AH198" s="30"/>
      <c r="AI198" s="31"/>
      <c r="AJ198" s="22"/>
      <c r="AK198" s="29"/>
      <c r="AL198" s="32"/>
      <c r="AM198" s="33"/>
      <c r="AN198" s="32"/>
      <c r="AO198" s="29"/>
      <c r="AP198" s="34"/>
      <c r="AQ198" s="34"/>
      <c r="AR198" s="32"/>
      <c r="AS198" s="29"/>
      <c r="AT198" s="35"/>
      <c r="AU198" s="35"/>
      <c r="AV198" s="32"/>
      <c r="AW198" s="29"/>
      <c r="AX198" s="34"/>
      <c r="AY198" s="34"/>
      <c r="AZ198" s="32"/>
      <c r="BA198" s="29"/>
      <c r="BB198" s="28"/>
      <c r="BC198" s="28"/>
      <c r="BD198" s="36"/>
      <c r="BE198" s="32"/>
      <c r="BF198" s="29"/>
      <c r="BG198" s="28"/>
      <c r="BH198" s="28"/>
      <c r="BI198" s="32"/>
      <c r="BJ198" s="29"/>
      <c r="BK198" s="37"/>
      <c r="BL198" s="38"/>
      <c r="BM198" s="32"/>
      <c r="BN198" s="29"/>
      <c r="BO198" s="39"/>
      <c r="BP198" s="32"/>
      <c r="BQ198" s="29"/>
      <c r="BR198" s="29"/>
      <c r="BS198" s="29"/>
      <c r="BT198" s="29"/>
      <c r="BU198" s="40"/>
      <c r="BV198" s="41"/>
      <c r="BW198" s="42"/>
      <c r="BX198" s="43"/>
      <c r="BY198" s="44"/>
      <c r="BZ198" s="44"/>
      <c r="CA198" s="44"/>
      <c r="CB198" s="43"/>
      <c r="CC198" s="43"/>
      <c r="CD198" s="43"/>
      <c r="CE198" s="36"/>
      <c r="CF198" s="24"/>
      <c r="CG198" s="24"/>
      <c r="CH198" s="24"/>
      <c r="CI198" s="24"/>
      <c r="CJ198" s="24"/>
      <c r="CK198" s="24"/>
      <c r="CL198" s="24"/>
      <c r="CM198" s="24"/>
      <c r="CN198" s="45"/>
      <c r="CO198" s="47"/>
    </row>
    <row r="199" spans="1:93" s="48" customFormat="1">
      <c r="A199" s="56"/>
      <c r="B199" s="56"/>
      <c r="C199" s="24"/>
      <c r="D199" s="25"/>
      <c r="E199" s="25"/>
      <c r="F199" s="26"/>
      <c r="G199" s="24"/>
      <c r="H199" s="68"/>
      <c r="I199" s="24"/>
      <c r="J199" s="24"/>
      <c r="K199" s="27"/>
      <c r="L199" s="24"/>
      <c r="M199" s="24"/>
      <c r="N199" s="22"/>
      <c r="O199" s="22"/>
      <c r="P199" s="22"/>
      <c r="Q199" s="22"/>
      <c r="R199" s="22"/>
      <c r="S199" s="22"/>
      <c r="T199" s="22"/>
      <c r="U199" s="22"/>
      <c r="V199" s="22"/>
      <c r="W199" s="22"/>
      <c r="X199" s="22"/>
      <c r="Y199" s="22"/>
      <c r="Z199" s="28"/>
      <c r="AA199" s="22"/>
      <c r="AB199" s="29"/>
      <c r="AC199" s="22"/>
      <c r="AD199" s="28"/>
      <c r="AE199" s="22"/>
      <c r="AF199" s="29"/>
      <c r="AG199" s="22"/>
      <c r="AH199" s="30"/>
      <c r="AI199" s="31"/>
      <c r="AJ199" s="22"/>
      <c r="AK199" s="29"/>
      <c r="AL199" s="32"/>
      <c r="AM199" s="33"/>
      <c r="AN199" s="32"/>
      <c r="AO199" s="29"/>
      <c r="AP199" s="34"/>
      <c r="AQ199" s="34"/>
      <c r="AR199" s="32"/>
      <c r="AS199" s="29"/>
      <c r="AT199" s="35"/>
      <c r="AU199" s="35"/>
      <c r="AV199" s="32"/>
      <c r="AW199" s="29"/>
      <c r="AX199" s="34"/>
      <c r="AY199" s="34"/>
      <c r="AZ199" s="32"/>
      <c r="BA199" s="29"/>
      <c r="BB199" s="28"/>
      <c r="BC199" s="28"/>
      <c r="BD199" s="36"/>
      <c r="BE199" s="32"/>
      <c r="BF199" s="29"/>
      <c r="BG199" s="28"/>
      <c r="BH199" s="28"/>
      <c r="BI199" s="32"/>
      <c r="BJ199" s="29"/>
      <c r="BK199" s="37"/>
      <c r="BL199" s="38"/>
      <c r="BM199" s="32"/>
      <c r="BN199" s="29"/>
      <c r="BO199" s="39"/>
      <c r="BP199" s="32"/>
      <c r="BQ199" s="29"/>
      <c r="BR199" s="29"/>
      <c r="BS199" s="29"/>
      <c r="BT199" s="29"/>
      <c r="BU199" s="40"/>
      <c r="BV199" s="41"/>
      <c r="BW199" s="42"/>
      <c r="BX199" s="43"/>
      <c r="BY199" s="67"/>
      <c r="BZ199" s="67"/>
      <c r="CA199" s="44"/>
      <c r="CB199" s="43"/>
      <c r="CC199" s="43"/>
      <c r="CD199" s="43"/>
      <c r="CE199" s="36"/>
      <c r="CF199" s="24"/>
      <c r="CG199" s="24"/>
      <c r="CH199" s="24"/>
      <c r="CI199" s="24"/>
      <c r="CJ199" s="24"/>
      <c r="CK199" s="24"/>
      <c r="CL199" s="24"/>
      <c r="CM199" s="24"/>
      <c r="CN199" s="45"/>
      <c r="CO199" s="47"/>
    </row>
    <row r="200" spans="1:93">
      <c r="CG200" s="69"/>
      <c r="CH200" s="69"/>
      <c r="CI200" s="69"/>
      <c r="CJ200" s="69"/>
      <c r="CK200" s="69"/>
      <c r="CL200" s="69"/>
      <c r="CM200" s="69"/>
      <c r="CN200" s="69"/>
      <c r="CO200" s="46"/>
    </row>
    <row r="201" spans="1:93">
      <c r="CG201" s="69"/>
      <c r="CH201" s="69"/>
      <c r="CI201" s="69"/>
      <c r="CJ201" s="69"/>
      <c r="CK201" s="69"/>
      <c r="CL201" s="69"/>
      <c r="CM201" s="69"/>
      <c r="CN201" s="69"/>
      <c r="CO201" s="46"/>
    </row>
    <row r="202" spans="1:93">
      <c r="CG202" s="69"/>
      <c r="CH202" s="69"/>
      <c r="CI202" s="69"/>
      <c r="CJ202" s="69"/>
      <c r="CK202" s="69"/>
      <c r="CL202" s="69"/>
      <c r="CM202" s="69"/>
      <c r="CN202" s="69"/>
      <c r="CO202" s="46"/>
    </row>
    <row r="203" spans="1:93">
      <c r="CG203" s="69"/>
      <c r="CH203" s="69"/>
      <c r="CI203" s="69"/>
      <c r="CJ203" s="69"/>
      <c r="CK203" s="69"/>
      <c r="CL203" s="69"/>
      <c r="CM203" s="69"/>
      <c r="CN203" s="69"/>
      <c r="CO203" s="46"/>
    </row>
    <row r="204" spans="1:93">
      <c r="CG204" s="69"/>
      <c r="CH204" s="69"/>
      <c r="CI204" s="69"/>
      <c r="CJ204" s="69"/>
      <c r="CK204" s="69"/>
      <c r="CL204" s="69"/>
      <c r="CM204" s="69"/>
      <c r="CN204" s="69"/>
      <c r="CO204" s="46"/>
    </row>
    <row r="205" spans="1:93">
      <c r="CG205" s="69"/>
      <c r="CH205" s="69"/>
      <c r="CI205" s="69"/>
      <c r="CJ205" s="69"/>
      <c r="CK205" s="69"/>
      <c r="CL205" s="69"/>
      <c r="CM205" s="69"/>
      <c r="CN205" s="69"/>
      <c r="CO205" s="46"/>
    </row>
    <row r="206" spans="1:93">
      <c r="CG206" s="69"/>
      <c r="CH206" s="69"/>
      <c r="CI206" s="69"/>
      <c r="CJ206" s="69"/>
      <c r="CK206" s="69"/>
      <c r="CL206" s="69"/>
      <c r="CM206" s="69"/>
      <c r="CN206" s="69"/>
      <c r="CO206" s="46"/>
    </row>
    <row r="207" spans="1:93">
      <c r="BY207" s="69"/>
      <c r="BZ207" s="69"/>
      <c r="CA207" s="69"/>
      <c r="CN207" s="70"/>
    </row>
    <row r="208" spans="1:93">
      <c r="A208" s="120" t="s">
        <v>4</v>
      </c>
      <c r="B208" s="114" t="s">
        <v>286</v>
      </c>
      <c r="C208" s="128" t="s">
        <v>6</v>
      </c>
      <c r="D208" s="129" t="s">
        <v>7</v>
      </c>
      <c r="E208" s="129" t="s">
        <v>8</v>
      </c>
      <c r="F208" s="130" t="s">
        <v>9</v>
      </c>
      <c r="G208" s="120" t="s">
        <v>10</v>
      </c>
      <c r="H208" s="120" t="s">
        <v>11</v>
      </c>
      <c r="I208" s="120" t="s">
        <v>12</v>
      </c>
      <c r="J208" s="120" t="s">
        <v>13</v>
      </c>
      <c r="K208" s="120" t="s">
        <v>14</v>
      </c>
      <c r="L208" s="120" t="s">
        <v>15</v>
      </c>
      <c r="M208" s="120" t="s">
        <v>16</v>
      </c>
      <c r="N208" s="120" t="s">
        <v>17</v>
      </c>
      <c r="O208" s="120" t="s">
        <v>18</v>
      </c>
      <c r="P208" s="120" t="s">
        <v>19</v>
      </c>
      <c r="Q208" s="120" t="s">
        <v>20</v>
      </c>
      <c r="R208" s="120" t="s">
        <v>21</v>
      </c>
      <c r="S208" s="120" t="s">
        <v>22</v>
      </c>
      <c r="T208" s="120" t="s">
        <v>23</v>
      </c>
      <c r="U208" s="121" t="s">
        <v>24</v>
      </c>
      <c r="V208" s="120" t="s">
        <v>25</v>
      </c>
      <c r="W208" s="120" t="s">
        <v>26</v>
      </c>
      <c r="X208" s="120" t="s">
        <v>27</v>
      </c>
      <c r="Y208" s="90" t="s">
        <v>28</v>
      </c>
      <c r="Z208" s="91"/>
      <c r="AA208" s="91"/>
      <c r="AB208" s="91"/>
      <c r="AC208" s="91"/>
      <c r="AD208" s="91"/>
      <c r="AE208" s="91"/>
      <c r="AF208" s="91"/>
      <c r="AG208" s="91"/>
      <c r="AH208" s="91"/>
      <c r="AI208" s="91"/>
      <c r="AJ208" s="91"/>
      <c r="AK208" s="91"/>
      <c r="AL208" s="91"/>
      <c r="AM208" s="91"/>
      <c r="AN208" s="91"/>
      <c r="AO208" s="92"/>
      <c r="AP208" s="90" t="s">
        <v>29</v>
      </c>
      <c r="AQ208" s="91"/>
      <c r="AR208" s="91"/>
      <c r="AS208" s="91"/>
      <c r="AT208" s="91"/>
      <c r="AU208" s="91"/>
      <c r="AV208" s="91"/>
      <c r="AW208" s="91"/>
      <c r="AX208" s="91"/>
      <c r="AY208" s="91"/>
      <c r="AZ208" s="91"/>
      <c r="BA208" s="91"/>
      <c r="BB208" s="91"/>
      <c r="BC208" s="91"/>
      <c r="BD208" s="91"/>
      <c r="BE208" s="91"/>
      <c r="BF208" s="91"/>
      <c r="BG208" s="91"/>
      <c r="BH208" s="91"/>
      <c r="BI208" s="91"/>
      <c r="BJ208" s="92"/>
      <c r="BK208" s="117" t="s">
        <v>30</v>
      </c>
      <c r="BL208" s="118"/>
      <c r="BM208" s="118"/>
      <c r="BN208" s="118"/>
      <c r="BO208" s="118"/>
      <c r="BP208" s="118"/>
      <c r="BQ208" s="119"/>
      <c r="BR208" s="114" t="s">
        <v>31</v>
      </c>
      <c r="BS208" s="114" t="s">
        <v>32</v>
      </c>
      <c r="BT208" s="114" t="s">
        <v>33</v>
      </c>
      <c r="BU208" s="114" t="s">
        <v>34</v>
      </c>
      <c r="BV208" s="114" t="s">
        <v>35</v>
      </c>
      <c r="BW208" s="114" t="s">
        <v>36</v>
      </c>
      <c r="BX208" s="108" t="s">
        <v>37</v>
      </c>
      <c r="BY208" s="105" t="s">
        <v>38</v>
      </c>
      <c r="BZ208" s="105" t="s">
        <v>39</v>
      </c>
      <c r="CA208" s="105" t="s">
        <v>40</v>
      </c>
      <c r="CB208" s="108" t="s">
        <v>41</v>
      </c>
      <c r="CC208" s="108" t="s">
        <v>42</v>
      </c>
      <c r="CD208" s="108" t="s">
        <v>43</v>
      </c>
      <c r="CE208" s="111" t="s">
        <v>44</v>
      </c>
      <c r="CF208" s="94">
        <v>1</v>
      </c>
      <c r="CG208" s="93"/>
      <c r="CH208" s="93" t="s">
        <v>45</v>
      </c>
      <c r="CI208" s="93"/>
      <c r="CJ208" s="94">
        <v>1</v>
      </c>
      <c r="CK208" s="93"/>
      <c r="CL208" s="93" t="s">
        <v>45</v>
      </c>
      <c r="CM208" s="93"/>
      <c r="CN208" s="95" t="s">
        <v>46</v>
      </c>
    </row>
    <row r="209" spans="1:93">
      <c r="A209" s="120"/>
      <c r="B209" s="115"/>
      <c r="C209" s="128"/>
      <c r="D209" s="129"/>
      <c r="E209" s="129"/>
      <c r="F209" s="130"/>
      <c r="G209" s="120"/>
      <c r="H209" s="120"/>
      <c r="I209" s="120"/>
      <c r="J209" s="120"/>
      <c r="K209" s="120"/>
      <c r="L209" s="120"/>
      <c r="M209" s="120"/>
      <c r="N209" s="120"/>
      <c r="O209" s="120"/>
      <c r="P209" s="120"/>
      <c r="Q209" s="120"/>
      <c r="R209" s="120"/>
      <c r="S209" s="120"/>
      <c r="T209" s="120"/>
      <c r="U209" s="121"/>
      <c r="V209" s="120"/>
      <c r="W209" s="120"/>
      <c r="X209" s="120"/>
      <c r="Y209" s="98" t="s">
        <v>47</v>
      </c>
      <c r="Z209" s="98"/>
      <c r="AA209" s="98"/>
      <c r="AB209" s="98"/>
      <c r="AC209" s="98" t="s">
        <v>48</v>
      </c>
      <c r="AD209" s="98"/>
      <c r="AE209" s="98"/>
      <c r="AF209" s="98"/>
      <c r="AG209" s="98" t="s">
        <v>49</v>
      </c>
      <c r="AH209" s="98"/>
      <c r="AI209" s="98"/>
      <c r="AJ209" s="98"/>
      <c r="AK209" s="98"/>
      <c r="AL209" s="99" t="s">
        <v>50</v>
      </c>
      <c r="AM209" s="100"/>
      <c r="AN209" s="100"/>
      <c r="AO209" s="101"/>
      <c r="AP209" s="98" t="s">
        <v>51</v>
      </c>
      <c r="AQ209" s="98"/>
      <c r="AR209" s="98"/>
      <c r="AS209" s="98"/>
      <c r="AT209" s="102" t="s">
        <v>52</v>
      </c>
      <c r="AU209" s="103"/>
      <c r="AV209" s="103"/>
      <c r="AW209" s="104"/>
      <c r="AX209" s="90" t="s">
        <v>53</v>
      </c>
      <c r="AY209" s="91"/>
      <c r="AZ209" s="91"/>
      <c r="BA209" s="92"/>
      <c r="BB209" s="90" t="s">
        <v>54</v>
      </c>
      <c r="BC209" s="91"/>
      <c r="BD209" s="91"/>
      <c r="BE209" s="91"/>
      <c r="BF209" s="92"/>
      <c r="BG209" s="90" t="s">
        <v>55</v>
      </c>
      <c r="BH209" s="91"/>
      <c r="BI209" s="91"/>
      <c r="BJ209" s="92"/>
      <c r="BK209" s="98" t="s">
        <v>56</v>
      </c>
      <c r="BL209" s="98"/>
      <c r="BM209" s="98"/>
      <c r="BN209" s="98"/>
      <c r="BO209" s="90" t="s">
        <v>57</v>
      </c>
      <c r="BP209" s="91"/>
      <c r="BQ209" s="92"/>
      <c r="BR209" s="115"/>
      <c r="BS209" s="115"/>
      <c r="BT209" s="115"/>
      <c r="BU209" s="115"/>
      <c r="BV209" s="115"/>
      <c r="BW209" s="115"/>
      <c r="BX209" s="109"/>
      <c r="BY209" s="106"/>
      <c r="BZ209" s="106"/>
      <c r="CA209" s="106"/>
      <c r="CB209" s="109"/>
      <c r="CC209" s="109"/>
      <c r="CD209" s="109"/>
      <c r="CE209" s="112"/>
      <c r="CF209" s="86" t="s">
        <v>58</v>
      </c>
      <c r="CG209" s="86" t="s">
        <v>59</v>
      </c>
      <c r="CH209" s="86" t="s">
        <v>58</v>
      </c>
      <c r="CI209" s="86" t="s">
        <v>59</v>
      </c>
      <c r="CJ209" s="86" t="s">
        <v>58</v>
      </c>
      <c r="CK209" s="86" t="s">
        <v>59</v>
      </c>
      <c r="CL209" s="86" t="s">
        <v>58</v>
      </c>
      <c r="CM209" s="86" t="s">
        <v>59</v>
      </c>
      <c r="CN209" s="96"/>
    </row>
    <row r="210" spans="1:93">
      <c r="A210" s="120"/>
      <c r="B210" s="115"/>
      <c r="C210" s="128"/>
      <c r="D210" s="129"/>
      <c r="E210" s="129"/>
      <c r="F210" s="130"/>
      <c r="G210" s="120"/>
      <c r="H210" s="120"/>
      <c r="I210" s="120"/>
      <c r="J210" s="120"/>
      <c r="K210" s="120"/>
      <c r="L210" s="120"/>
      <c r="M210" s="120"/>
      <c r="N210" s="120"/>
      <c r="O210" s="120"/>
      <c r="P210" s="120"/>
      <c r="Q210" s="120"/>
      <c r="R210" s="120"/>
      <c r="S210" s="120"/>
      <c r="T210" s="120"/>
      <c r="U210" s="121"/>
      <c r="V210" s="120"/>
      <c r="W210" s="120"/>
      <c r="X210" s="120"/>
      <c r="Y210" s="89">
        <v>0.1</v>
      </c>
      <c r="Z210" s="89"/>
      <c r="AA210" s="89"/>
      <c r="AB210" s="89"/>
      <c r="AC210" s="89">
        <v>0.15</v>
      </c>
      <c r="AD210" s="89"/>
      <c r="AE210" s="89"/>
      <c r="AF210" s="89"/>
      <c r="AG210" s="89">
        <v>0.1</v>
      </c>
      <c r="AH210" s="89"/>
      <c r="AI210" s="89"/>
      <c r="AJ210" s="89"/>
      <c r="AK210" s="89"/>
      <c r="AL210" s="83">
        <v>0.15</v>
      </c>
      <c r="AM210" s="84"/>
      <c r="AN210" s="84"/>
      <c r="AO210" s="85"/>
      <c r="AP210" s="89">
        <v>0.08</v>
      </c>
      <c r="AQ210" s="89"/>
      <c r="AR210" s="89"/>
      <c r="AS210" s="89"/>
      <c r="AT210" s="83">
        <v>0.08</v>
      </c>
      <c r="AU210" s="84"/>
      <c r="AV210" s="84"/>
      <c r="AW210" s="85"/>
      <c r="AX210" s="83">
        <v>0.06</v>
      </c>
      <c r="AY210" s="84"/>
      <c r="AZ210" s="84"/>
      <c r="BA210" s="85"/>
      <c r="BB210" s="83">
        <v>0.1</v>
      </c>
      <c r="BC210" s="84"/>
      <c r="BD210" s="84"/>
      <c r="BE210" s="84"/>
      <c r="BF210" s="85"/>
      <c r="BG210" s="83">
        <v>0.08</v>
      </c>
      <c r="BH210" s="84"/>
      <c r="BI210" s="84"/>
      <c r="BJ210" s="85"/>
      <c r="BK210" s="83">
        <v>0.05</v>
      </c>
      <c r="BL210" s="84"/>
      <c r="BM210" s="84"/>
      <c r="BN210" s="85"/>
      <c r="BO210" s="83">
        <v>0.05</v>
      </c>
      <c r="BP210" s="84"/>
      <c r="BQ210" s="85"/>
      <c r="BR210" s="115"/>
      <c r="BS210" s="115"/>
      <c r="BT210" s="115"/>
      <c r="BU210" s="115"/>
      <c r="BV210" s="115"/>
      <c r="BW210" s="115"/>
      <c r="BX210" s="109"/>
      <c r="BY210" s="106"/>
      <c r="BZ210" s="106"/>
      <c r="CA210" s="106"/>
      <c r="CB210" s="109"/>
      <c r="CC210" s="109"/>
      <c r="CD210" s="109"/>
      <c r="CE210" s="112"/>
      <c r="CF210" s="87"/>
      <c r="CG210" s="87"/>
      <c r="CH210" s="87"/>
      <c r="CI210" s="87"/>
      <c r="CJ210" s="87"/>
      <c r="CK210" s="87"/>
      <c r="CL210" s="87"/>
      <c r="CM210" s="87"/>
      <c r="CN210" s="96"/>
    </row>
    <row r="211" spans="1:93">
      <c r="A211" s="120"/>
      <c r="B211" s="116"/>
      <c r="C211" s="128"/>
      <c r="D211" s="129"/>
      <c r="E211" s="129"/>
      <c r="F211" s="130"/>
      <c r="G211" s="120"/>
      <c r="H211" s="120"/>
      <c r="I211" s="120"/>
      <c r="J211" s="120"/>
      <c r="K211" s="120"/>
      <c r="L211" s="120"/>
      <c r="M211" s="120"/>
      <c r="N211" s="120"/>
      <c r="O211" s="120"/>
      <c r="P211" s="120"/>
      <c r="Q211" s="120"/>
      <c r="R211" s="120"/>
      <c r="S211" s="120"/>
      <c r="T211" s="120"/>
      <c r="U211" s="121"/>
      <c r="V211" s="120"/>
      <c r="W211" s="120"/>
      <c r="X211" s="120"/>
      <c r="Y211" s="71" t="s">
        <v>60</v>
      </c>
      <c r="Z211" s="72" t="s">
        <v>61</v>
      </c>
      <c r="AA211" s="72" t="s">
        <v>62</v>
      </c>
      <c r="AB211" s="72" t="s">
        <v>63</v>
      </c>
      <c r="AC211" s="71" t="s">
        <v>60</v>
      </c>
      <c r="AD211" s="72" t="s">
        <v>61</v>
      </c>
      <c r="AE211" s="72" t="s">
        <v>62</v>
      </c>
      <c r="AF211" s="72" t="s">
        <v>63</v>
      </c>
      <c r="AG211" s="72" t="s">
        <v>64</v>
      </c>
      <c r="AH211" s="71" t="s">
        <v>60</v>
      </c>
      <c r="AI211" s="72" t="s">
        <v>61</v>
      </c>
      <c r="AJ211" s="72" t="s">
        <v>62</v>
      </c>
      <c r="AK211" s="72" t="s">
        <v>63</v>
      </c>
      <c r="AL211" s="72" t="s">
        <v>64</v>
      </c>
      <c r="AM211" s="71" t="s">
        <v>60</v>
      </c>
      <c r="AN211" s="72" t="s">
        <v>62</v>
      </c>
      <c r="AO211" s="72" t="s">
        <v>63</v>
      </c>
      <c r="AP211" s="73" t="s">
        <v>65</v>
      </c>
      <c r="AQ211" s="71" t="s">
        <v>60</v>
      </c>
      <c r="AR211" s="73" t="s">
        <v>62</v>
      </c>
      <c r="AS211" s="73" t="s">
        <v>63</v>
      </c>
      <c r="AT211" s="73" t="s">
        <v>65</v>
      </c>
      <c r="AU211" s="71" t="s">
        <v>60</v>
      </c>
      <c r="AV211" s="73" t="s">
        <v>62</v>
      </c>
      <c r="AW211" s="73" t="s">
        <v>63</v>
      </c>
      <c r="AX211" s="73" t="s">
        <v>65</v>
      </c>
      <c r="AY211" s="71" t="s">
        <v>60</v>
      </c>
      <c r="AZ211" s="73" t="s">
        <v>62</v>
      </c>
      <c r="BA211" s="73" t="s">
        <v>63</v>
      </c>
      <c r="BB211" s="73" t="s">
        <v>65</v>
      </c>
      <c r="BC211" s="71" t="s">
        <v>60</v>
      </c>
      <c r="BD211" s="74" t="s">
        <v>66</v>
      </c>
      <c r="BE211" s="73" t="s">
        <v>62</v>
      </c>
      <c r="BF211" s="73" t="s">
        <v>63</v>
      </c>
      <c r="BG211" s="73" t="s">
        <v>65</v>
      </c>
      <c r="BH211" s="71" t="s">
        <v>60</v>
      </c>
      <c r="BI211" s="73" t="s">
        <v>62</v>
      </c>
      <c r="BJ211" s="73" t="s">
        <v>63</v>
      </c>
      <c r="BK211" s="73" t="s">
        <v>65</v>
      </c>
      <c r="BL211" s="71" t="s">
        <v>60</v>
      </c>
      <c r="BM211" s="73" t="s">
        <v>62</v>
      </c>
      <c r="BN211" s="73" t="s">
        <v>63</v>
      </c>
      <c r="BO211" s="71" t="s">
        <v>60</v>
      </c>
      <c r="BP211" s="73" t="s">
        <v>62</v>
      </c>
      <c r="BQ211" s="73" t="s">
        <v>63</v>
      </c>
      <c r="BR211" s="116"/>
      <c r="BS211" s="116"/>
      <c r="BT211" s="116"/>
      <c r="BU211" s="116"/>
      <c r="BV211" s="116"/>
      <c r="BW211" s="116"/>
      <c r="BX211" s="110"/>
      <c r="BY211" s="107"/>
      <c r="BZ211" s="107"/>
      <c r="CA211" s="107"/>
      <c r="CB211" s="110"/>
      <c r="CC211" s="110"/>
      <c r="CD211" s="110"/>
      <c r="CE211" s="113"/>
      <c r="CF211" s="88"/>
      <c r="CG211" s="88"/>
      <c r="CH211" s="88"/>
      <c r="CI211" s="88"/>
      <c r="CJ211" s="88"/>
      <c r="CK211" s="88"/>
      <c r="CL211" s="88"/>
      <c r="CM211" s="88"/>
      <c r="CN211" s="97"/>
    </row>
    <row r="212" spans="1:93">
      <c r="A212" s="22">
        <v>1</v>
      </c>
      <c r="B212" s="61" t="s">
        <v>287</v>
      </c>
      <c r="C212" s="75">
        <v>159676</v>
      </c>
      <c r="D212" s="76">
        <v>44419</v>
      </c>
      <c r="E212" s="76">
        <v>44783</v>
      </c>
      <c r="F212" s="77">
        <v>28.1</v>
      </c>
      <c r="G212" s="24" t="s">
        <v>288</v>
      </c>
      <c r="H212" s="24" t="s">
        <v>58</v>
      </c>
      <c r="I212" s="24" t="s">
        <v>108</v>
      </c>
      <c r="J212" s="24" t="s">
        <v>70</v>
      </c>
      <c r="K212" s="27" t="s">
        <v>71</v>
      </c>
      <c r="L212" s="24"/>
      <c r="M212" s="24"/>
      <c r="N212" s="22">
        <v>22</v>
      </c>
      <c r="O212" s="22">
        <f>VLOOKUP($B212,'[3]ABSENSI ALL'!$B$11:$YP$207,589,0)</f>
        <v>19</v>
      </c>
      <c r="P212" s="22">
        <f>IFERROR(VLOOKUP($B212,'[3]ABSENSI ALL'!$B$11:$YP$207,594,0),"")</f>
        <v>0</v>
      </c>
      <c r="Q212" s="22">
        <f>IFERROR(VLOOKUP($B212,'[3]ABSENSI ALL'!$B$11:$YP$207,600,0),"")</f>
        <v>0</v>
      </c>
      <c r="R212" s="22">
        <f>IFERROR(VLOOKUP($B212,'[3]ABSENSI ALL'!$B$11:$YP$207,604,0),"")</f>
        <v>1</v>
      </c>
      <c r="S212" s="22">
        <f>IFERROR(VLOOKUP($B212,'[3]ABSENSI ALL'!$B$11:$YP$207,602,0),"")</f>
        <v>1</v>
      </c>
      <c r="T212" s="22">
        <f>IFERROR(VLOOKUP($B212,'[3]ABSENSI ALL'!$B$11:$YP$207,595,0),"")</f>
        <v>0</v>
      </c>
      <c r="U212" s="22">
        <f>SUM(P212:R212)</f>
        <v>1</v>
      </c>
      <c r="V212" s="22">
        <f t="shared" ref="V212:V221" si="150">O212-P212-Q212-T212</f>
        <v>19</v>
      </c>
      <c r="W212" s="22">
        <f t="shared" ref="W212:W221" si="151">O212-(S212+T212)</f>
        <v>18</v>
      </c>
      <c r="X212" s="22">
        <v>7.75</v>
      </c>
      <c r="Y212" s="22">
        <v>0</v>
      </c>
      <c r="Z212" s="28">
        <f t="shared" ref="Z212:Z221" si="152">(V212-Y212)/V212</f>
        <v>1</v>
      </c>
      <c r="AA212" s="22">
        <f t="shared" ref="AA212:AA221" si="153">IF(Q212&gt;0,0,IF(Y212&gt;2,0,IF(Y212=2,1,IF(Y212=1,2,IF(Y212&lt;=0,5)))))</f>
        <v>5</v>
      </c>
      <c r="AB212" s="29">
        <f>AA212*$Y$210/5</f>
        <v>0.1</v>
      </c>
      <c r="AC212" s="22">
        <f t="shared" ref="AC212:AC221" si="154">U212</f>
        <v>1</v>
      </c>
      <c r="AD212" s="28">
        <f>(V212-AC212)/V212</f>
        <v>0.94736842105263153</v>
      </c>
      <c r="AE212" s="22">
        <f t="shared" ref="AE212:AE221" si="155">IF(Q212&gt;0,0,IF(AC212&lt;=0,5,IF(AC212=1,1,0)))</f>
        <v>1</v>
      </c>
      <c r="AF212" s="29">
        <f>AE212*$AC$210/5</f>
        <v>0.03</v>
      </c>
      <c r="AG212" s="22">
        <f t="shared" ref="AG212:AG221" si="156">W212*(X212*60)</f>
        <v>8370</v>
      </c>
      <c r="AH212" s="30">
        <v>8080.7333333333336</v>
      </c>
      <c r="AI212" s="31">
        <f t="shared" ref="AI212:AI221" si="157">AH212/AG212</f>
        <v>0.96544006371963365</v>
      </c>
      <c r="AJ212" s="22">
        <f>IF(AI212&lt;=90%,1,IF(AND(AI212&gt;90%,AI212&lt;100%),2,IF(AI212=100%,3,IF(AND(AI212&gt;100%,AI212&lt;=105%),4,5))))</f>
        <v>2</v>
      </c>
      <c r="AK212" s="29">
        <f>AJ212*$AG$210/5</f>
        <v>0.04</v>
      </c>
      <c r="AL212" s="32">
        <v>300</v>
      </c>
      <c r="AM212" s="33">
        <v>314.58681318681317</v>
      </c>
      <c r="AN212" s="32">
        <f>IF(AM212&gt;AL212,1,IF(AM212=AL212,3,5))</f>
        <v>1</v>
      </c>
      <c r="AO212" s="78">
        <f>AN212*$AL$210/5</f>
        <v>0.03</v>
      </c>
      <c r="AP212" s="34">
        <v>100</v>
      </c>
      <c r="AQ212" s="34">
        <v>100</v>
      </c>
      <c r="AR212" s="79">
        <f>IF(AQ212=AP212,5,IF(AQ212&gt;=98,3,1))</f>
        <v>5</v>
      </c>
      <c r="AS212" s="29">
        <f>AR212*$AP$210/5</f>
        <v>0.08</v>
      </c>
      <c r="AT212" s="28">
        <v>1</v>
      </c>
      <c r="AU212" s="35">
        <v>1</v>
      </c>
      <c r="AV212" s="79">
        <f>IF(AU212=AT212,5,IF(AU212&gt;=98%,3,1))</f>
        <v>5</v>
      </c>
      <c r="AW212" s="29">
        <f>AV212*$AT$210/5</f>
        <v>0.08</v>
      </c>
      <c r="AX212" s="34">
        <v>100</v>
      </c>
      <c r="AY212" s="34">
        <v>100</v>
      </c>
      <c r="AZ212" s="79">
        <f>IF(AY212=AX212,5,IF(AY212&gt;=98,3,1))</f>
        <v>5</v>
      </c>
      <c r="BA212" s="29">
        <f>AZ212*$AX$210/5</f>
        <v>0.06</v>
      </c>
      <c r="BB212" s="28">
        <v>1</v>
      </c>
      <c r="BC212" s="28">
        <v>0.92307692307692313</v>
      </c>
      <c r="BD212" s="36" t="s">
        <v>72</v>
      </c>
      <c r="BE212" s="32">
        <f>IF(BD212=1,0,IF(BC212=100%,5,IF(AND(BC212&gt;=85%,BC212&lt;100%),4,IF(BC212="",3,1))))</f>
        <v>4</v>
      </c>
      <c r="BF212" s="29">
        <f>BE212*$BB$210/5</f>
        <v>0.08</v>
      </c>
      <c r="BG212" s="28">
        <v>1</v>
      </c>
      <c r="BH212" s="28">
        <v>0.76923076923076927</v>
      </c>
      <c r="BI212" s="32">
        <f>IF(BH212=100%,5,IF(AND(BH212&gt;=40%,BH212&lt;100%),4,IF(BH212="",3,1)))</f>
        <v>4</v>
      </c>
      <c r="BJ212" s="29">
        <f>BI212*$BG$210/5</f>
        <v>6.4000000000000001E-2</v>
      </c>
      <c r="BK212" s="37">
        <v>0.95</v>
      </c>
      <c r="BL212" s="38">
        <v>0.9538461538461539</v>
      </c>
      <c r="BM212" s="32">
        <f>IF(BL212&gt;BK212,5,IF(BL212=BK212,4,IF(BL212="",3,1)))</f>
        <v>5</v>
      </c>
      <c r="BN212" s="29">
        <f>BM212*$BK$210/5</f>
        <v>0.05</v>
      </c>
      <c r="BO212" s="39">
        <f>VLOOKUP(B212,[1]Sheet1!$B$2:$D$214,3,0)</f>
        <v>2</v>
      </c>
      <c r="BP212" s="32">
        <f>IF(BO212&gt;1,5,IF(BO212=1,3,1))</f>
        <v>5</v>
      </c>
      <c r="BQ212" s="29">
        <f>BP212*$BO$210/5</f>
        <v>0.05</v>
      </c>
      <c r="BR212" s="29">
        <f>AB212+AF212+AK212+AO212</f>
        <v>0.2</v>
      </c>
      <c r="BS212" s="29">
        <f>BJ212+AW212+BA212+BF212+AS212</f>
        <v>0.36400000000000005</v>
      </c>
      <c r="BT212" s="29">
        <f>BQ212+BN212</f>
        <v>0.1</v>
      </c>
      <c r="BU212" s="29">
        <f>SUM(BR212:BT212)</f>
        <v>0.66400000000000003</v>
      </c>
      <c r="BV212" s="41" t="str">
        <f>IF(M212="TIDAK","GUGUR",IF(CA212&gt;0,"GUGUR","TERIMA"))</f>
        <v>TERIMA</v>
      </c>
      <c r="BW212" s="42">
        <f>IF(BV212="GUGUR",0,IF(G212="AGENT POSTPAID",670000,IF(G212="AGENT PRIORITY",800000,IF(G212="AGENT PREPAID",670000,))))</f>
        <v>800000</v>
      </c>
      <c r="BX212" s="43">
        <f>BW212*BS212</f>
        <v>291200.00000000006</v>
      </c>
      <c r="BY212" s="44"/>
      <c r="BZ212" s="44"/>
      <c r="CA212" s="44"/>
      <c r="CB212" s="43">
        <f>BR212*BW212</f>
        <v>160000</v>
      </c>
      <c r="CC212" s="43">
        <f>IF(L212="YA",(V212/N212)*BX212,IF(M212="YA",(V212/N212)*BX212,IF(T212&gt;0,(V212/N212)*BX212,IF(BY212&gt;0,BX212*85%,IF(BZ212&gt;0,BX212*60%,IF(CA212&gt;0,BX212*0%,BX212))))))</f>
        <v>291200.00000000006</v>
      </c>
      <c r="CD212" s="43">
        <f>BT212*BW212</f>
        <v>80000</v>
      </c>
      <c r="CE212" s="36">
        <f>IF(BV212="GUGUR",0,IF(BU212=100%,200000,IF(AND(BU212&gt;=98%,BU212&lt;100%),100000,IF(AND(BU212&gt;=97%,BU212&lt;99%),50000,))))</f>
        <v>0</v>
      </c>
      <c r="CF212" s="24">
        <f>IF(AND(H212=100%,H212="LAKI-LAKI"),1,0)</f>
        <v>0</v>
      </c>
      <c r="CG212" s="24">
        <f>IF(AND(H212=100%,H212="PEREMPUAN"),1,0)</f>
        <v>0</v>
      </c>
      <c r="CH212" s="24">
        <f>IF(AND(H212&lt;100%,H212="LAKI-LAKI"),1,0)</f>
        <v>0</v>
      </c>
      <c r="CI212" s="24">
        <f>IF(AND(H212&lt;100%,H212="PEREMPUAN"),1,0)</f>
        <v>0</v>
      </c>
      <c r="CJ212" s="24">
        <f>IF(AND(BS212=100%,H212="LAKI-LAKI"),1,0)</f>
        <v>0</v>
      </c>
      <c r="CK212" s="24">
        <f>IF(AND(BS212=100%,H212="PEREMPUAN"),1,0)</f>
        <v>0</v>
      </c>
      <c r="CL212" s="24">
        <f>IF(AND(BS212&lt;100%,H212="LAKI-LAKI"),1,0)</f>
        <v>1</v>
      </c>
      <c r="CM212" s="24">
        <f>IF(AND(BS212&lt;100%,H212="PEREMPUAN"),1,0)</f>
        <v>0</v>
      </c>
      <c r="CN212" s="45">
        <f>SUM(CB212:CE212)</f>
        <v>531200</v>
      </c>
      <c r="CO212" s="46"/>
    </row>
    <row r="213" spans="1:93">
      <c r="A213" s="22">
        <v>2</v>
      </c>
      <c r="B213" s="53" t="s">
        <v>289</v>
      </c>
      <c r="C213" s="75">
        <v>51958</v>
      </c>
      <c r="D213" s="76">
        <v>44274</v>
      </c>
      <c r="E213" s="76">
        <v>44638</v>
      </c>
      <c r="F213" s="77">
        <v>89.766666666666666</v>
      </c>
      <c r="G213" s="24" t="s">
        <v>288</v>
      </c>
      <c r="H213" s="24" t="s">
        <v>58</v>
      </c>
      <c r="I213" s="24" t="s">
        <v>110</v>
      </c>
      <c r="J213" s="24" t="s">
        <v>70</v>
      </c>
      <c r="K213" s="27" t="s">
        <v>71</v>
      </c>
      <c r="L213" s="24"/>
      <c r="M213" s="24"/>
      <c r="N213" s="22">
        <v>22</v>
      </c>
      <c r="O213" s="22">
        <f>VLOOKUP($B213,'[3]ABSENSI ALL'!$B$11:$YP$207,589,0)</f>
        <v>18</v>
      </c>
      <c r="P213" s="22">
        <f>IFERROR(VLOOKUP($B213,'[3]ABSENSI ALL'!$B$11:$YP$207,594,0),"")</f>
        <v>0</v>
      </c>
      <c r="Q213" s="22">
        <f>IFERROR(VLOOKUP($B213,'[3]ABSENSI ALL'!$B$11:$YP$207,600,0),"")</f>
        <v>0</v>
      </c>
      <c r="R213" s="22">
        <f>IFERROR(VLOOKUP($B213,'[3]ABSENSI ALL'!$B$11:$YP$207,604,0),"")</f>
        <v>0</v>
      </c>
      <c r="S213" s="22">
        <f>IFERROR(VLOOKUP($B213,'[3]ABSENSI ALL'!$B$11:$YP$207,602,0),"")</f>
        <v>0</v>
      </c>
      <c r="T213" s="22">
        <f>IFERROR(VLOOKUP($B213,'[3]ABSENSI ALL'!$B$11:$YP$207,595,0),"")</f>
        <v>0</v>
      </c>
      <c r="U213" s="22">
        <f t="shared" ref="U213:U221" si="158">SUM(P213:R213)</f>
        <v>0</v>
      </c>
      <c r="V213" s="22">
        <f t="shared" si="150"/>
        <v>18</v>
      </c>
      <c r="W213" s="22">
        <f t="shared" si="151"/>
        <v>18</v>
      </c>
      <c r="X213" s="22">
        <v>7.75</v>
      </c>
      <c r="Y213" s="22">
        <v>0</v>
      </c>
      <c r="Z213" s="28">
        <f t="shared" si="152"/>
        <v>1</v>
      </c>
      <c r="AA213" s="22">
        <f t="shared" si="153"/>
        <v>5</v>
      </c>
      <c r="AB213" s="29">
        <f t="shared" ref="AB213:AB221" si="159">AA213*$Y$210/5</f>
        <v>0.1</v>
      </c>
      <c r="AC213" s="22">
        <f t="shared" si="154"/>
        <v>0</v>
      </c>
      <c r="AD213" s="28">
        <f t="shared" ref="AD213:AD221" si="160">(V213-AC213)/V213</f>
        <v>1</v>
      </c>
      <c r="AE213" s="22">
        <f t="shared" si="155"/>
        <v>5</v>
      </c>
      <c r="AF213" s="29">
        <f t="shared" ref="AF213:AF221" si="161">AE213*$AC$210/5</f>
        <v>0.15</v>
      </c>
      <c r="AG213" s="22">
        <f t="shared" si="156"/>
        <v>8370</v>
      </c>
      <c r="AH213" s="30">
        <v>9136.1666666666661</v>
      </c>
      <c r="AI213" s="31">
        <f t="shared" si="157"/>
        <v>1.0915372361608919</v>
      </c>
      <c r="AJ213" s="22">
        <f t="shared" ref="AJ213:AJ221" si="162">IF(AI213&lt;=90%,1,IF(AND(AI213&gt;90%,AI213&lt;100%),2,IF(AI213=100%,3,IF(AND(AI213&gt;100%,AI213&lt;=105%),4,5))))</f>
        <v>5</v>
      </c>
      <c r="AK213" s="29">
        <f t="shared" ref="AK213:AK221" si="163">AJ213*$AG$210/5</f>
        <v>0.1</v>
      </c>
      <c r="AL213" s="32">
        <v>300</v>
      </c>
      <c r="AM213" s="33">
        <v>290.08629441624367</v>
      </c>
      <c r="AN213" s="32">
        <f t="shared" ref="AN213:AN221" si="164">IF(AM213&gt;AL213,1,IF(AM213=AL213,3,5))</f>
        <v>5</v>
      </c>
      <c r="AO213" s="78">
        <f t="shared" ref="AO213:AO221" si="165">AN213*$AL$210/5</f>
        <v>0.15</v>
      </c>
      <c r="AP213" s="34">
        <v>100</v>
      </c>
      <c r="AQ213" s="34">
        <v>99.166666666666671</v>
      </c>
      <c r="AR213" s="79">
        <f t="shared" ref="AR213:AR221" si="166">IF(AQ213=AP213,5,IF(AQ213&gt;=98,3,1))</f>
        <v>3</v>
      </c>
      <c r="AS213" s="29">
        <f t="shared" ref="AS213:AS221" si="167">AR213*$AP$210/5</f>
        <v>4.8000000000000001E-2</v>
      </c>
      <c r="AT213" s="28">
        <v>1</v>
      </c>
      <c r="AU213" s="35">
        <v>1</v>
      </c>
      <c r="AV213" s="79">
        <f t="shared" ref="AV213:AV221" si="168">IF(AU213=AT213,5,IF(AU213&gt;=98%,3,1))</f>
        <v>5</v>
      </c>
      <c r="AW213" s="29">
        <f t="shared" ref="AW213:AW221" si="169">AV213*$AT$210/5</f>
        <v>0.08</v>
      </c>
      <c r="AX213" s="34">
        <v>100</v>
      </c>
      <c r="AY213" s="34">
        <v>100</v>
      </c>
      <c r="AZ213" s="79">
        <f t="shared" ref="AZ213:AZ221" si="170">IF(AY213=AX213,5,IF(AY213&gt;=98,3,1))</f>
        <v>5</v>
      </c>
      <c r="BA213" s="29">
        <f t="shared" ref="BA213:BA221" si="171">AZ213*$AX$210/5</f>
        <v>0.06</v>
      </c>
      <c r="BB213" s="28">
        <v>1</v>
      </c>
      <c r="BC213" s="28">
        <v>1</v>
      </c>
      <c r="BD213" s="36" t="s">
        <v>72</v>
      </c>
      <c r="BE213" s="32">
        <f t="shared" ref="BE213:BE221" si="172">IF(BD213=1,0,IF(BC213=100%,5,IF(AND(BC213&gt;=85%,BC213&lt;100%),4,IF(BC213="",3,1))))</f>
        <v>5</v>
      </c>
      <c r="BF213" s="29">
        <f t="shared" ref="BF213:BF221" si="173">BE213*$BB$210/5</f>
        <v>0.1</v>
      </c>
      <c r="BG213" s="28">
        <v>1</v>
      </c>
      <c r="BH213" s="28">
        <v>0.8571428571428571</v>
      </c>
      <c r="BI213" s="32">
        <f t="shared" ref="BI213:BI221" si="174">IF(BH213=100%,5,IF(AND(BH213&gt;=40%,BH213&lt;100%),4,IF(BH213="",3,1)))</f>
        <v>4</v>
      </c>
      <c r="BJ213" s="29">
        <f t="shared" ref="BJ213:BJ221" si="175">BI213*$BG$210/5</f>
        <v>6.4000000000000001E-2</v>
      </c>
      <c r="BK213" s="37">
        <v>0.95</v>
      </c>
      <c r="BL213" s="38">
        <v>0.96648044692737434</v>
      </c>
      <c r="BM213" s="32">
        <f t="shared" ref="BM213:BM221" si="176">IF(BL213&gt;BK213,5,IF(BL213=BK213,4,IF(BL213="",3,1)))</f>
        <v>5</v>
      </c>
      <c r="BN213" s="29">
        <f t="shared" ref="BN213:BN221" si="177">BM213*$BK$210/5</f>
        <v>0.05</v>
      </c>
      <c r="BO213" s="39">
        <f>VLOOKUP(B213,[1]Sheet1!$B$2:$D$214,3,0)</f>
        <v>2</v>
      </c>
      <c r="BP213" s="32">
        <f t="shared" ref="BP213:BP221" si="178">IF(BO213&gt;1,5,IF(BO213=1,3,1))</f>
        <v>5</v>
      </c>
      <c r="BQ213" s="29">
        <f t="shared" ref="BQ213:BQ221" si="179">BP213*$BO$210/5</f>
        <v>0.05</v>
      </c>
      <c r="BR213" s="29">
        <f t="shared" ref="BR213:BR221" si="180">AB213+AF213+AK213+AO213</f>
        <v>0.5</v>
      </c>
      <c r="BS213" s="29">
        <f t="shared" ref="BS213:BS221" si="181">BJ213+AW213+BA213+BF213+AS213</f>
        <v>0.35200000000000004</v>
      </c>
      <c r="BT213" s="29">
        <f t="shared" ref="BT213:BT221" si="182">BQ213+BN213</f>
        <v>0.1</v>
      </c>
      <c r="BU213" s="29">
        <f t="shared" ref="BU213:BU221" si="183">SUM(BR213:BT213)</f>
        <v>0.95200000000000007</v>
      </c>
      <c r="BV213" s="41" t="str">
        <f t="shared" ref="BV213:BV221" si="184">IF(M213="TIDAK","GUGUR",IF(CA213&gt;0,"GUGUR","TERIMA"))</f>
        <v>TERIMA</v>
      </c>
      <c r="BW213" s="42">
        <f t="shared" ref="BW213:BW221" si="185">IF(BV213="GUGUR",0,IF(G213="AGENT POSTPAID",670000,IF(G213="AGENT PRIORITY",800000,IF(G213="AGENT PREPAID",670000,))))</f>
        <v>800000</v>
      </c>
      <c r="BX213" s="43">
        <f t="shared" ref="BX213:BX221" si="186">BW213*BS213</f>
        <v>281600</v>
      </c>
      <c r="BY213" s="44"/>
      <c r="BZ213" s="44"/>
      <c r="CA213" s="44"/>
      <c r="CB213" s="43">
        <f t="shared" ref="CB213:CB221" si="187">BR213*BW213</f>
        <v>400000</v>
      </c>
      <c r="CC213" s="43">
        <f t="shared" ref="CC213:CC221" si="188">IF(L213="YA",(V213/N213)*BX213,IF(M213="YA",(V213/N213)*BX213,IF(T213&gt;0,(V213/N213)*BX213,IF(BY213&gt;0,BX213*85%,IF(BZ213&gt;0,BX213*60%,IF(CA213&gt;0,BX213*0%,BX213))))))</f>
        <v>281600</v>
      </c>
      <c r="CD213" s="43">
        <f t="shared" ref="CD213:CD221" si="189">BT213*BW213</f>
        <v>80000</v>
      </c>
      <c r="CE213" s="36">
        <f t="shared" ref="CE213:CE221" si="190">IF(BV213="GUGUR",0,IF(BU213=100%,200000,IF(AND(BU213&gt;=98%,BU213&lt;100%),100000,IF(AND(BU213&gt;=97%,BU213&lt;99%),50000,))))</f>
        <v>0</v>
      </c>
      <c r="CF213" s="24">
        <f t="shared" ref="CF213:CF221" si="191">IF(AND(H213=100%,H213="LAKI-LAKI"),1,0)</f>
        <v>0</v>
      </c>
      <c r="CG213" s="24">
        <f t="shared" ref="CG213:CG221" si="192">IF(AND(H213=100%,H213="PEREMPUAN"),1,0)</f>
        <v>0</v>
      </c>
      <c r="CH213" s="24">
        <f t="shared" ref="CH213:CH221" si="193">IF(AND(H213&lt;100%,H213="LAKI-LAKI"),1,0)</f>
        <v>0</v>
      </c>
      <c r="CI213" s="24">
        <f t="shared" ref="CI213:CI221" si="194">IF(AND(H213&lt;100%,H213="PEREMPUAN"),1,0)</f>
        <v>0</v>
      </c>
      <c r="CJ213" s="24">
        <f t="shared" ref="CJ213:CJ221" si="195">IF(AND(BS213=100%,H213="LAKI-LAKI"),1,0)</f>
        <v>0</v>
      </c>
      <c r="CK213" s="24">
        <f t="shared" ref="CK213:CK221" si="196">IF(AND(BS213=100%,H213="PEREMPUAN"),1,0)</f>
        <v>0</v>
      </c>
      <c r="CL213" s="24">
        <f t="shared" ref="CL213:CL221" si="197">IF(AND(BS213&lt;100%,H213="LAKI-LAKI"),1,0)</f>
        <v>1</v>
      </c>
      <c r="CM213" s="24">
        <f t="shared" ref="CM213:CM221" si="198">IF(AND(BS213&lt;100%,H213="PEREMPUAN"),1,0)</f>
        <v>0</v>
      </c>
      <c r="CN213" s="45">
        <f t="shared" ref="CN213:CN221" si="199">SUM(CB213:CE213)</f>
        <v>761600</v>
      </c>
      <c r="CO213" s="46"/>
    </row>
    <row r="214" spans="1:93">
      <c r="A214" s="22">
        <v>3</v>
      </c>
      <c r="B214" s="53" t="s">
        <v>290</v>
      </c>
      <c r="C214" s="75">
        <v>150493</v>
      </c>
      <c r="D214" s="76">
        <v>44497</v>
      </c>
      <c r="E214" s="76">
        <v>44861</v>
      </c>
      <c r="F214" s="77">
        <v>39.700000000000003</v>
      </c>
      <c r="G214" s="24" t="s">
        <v>288</v>
      </c>
      <c r="H214" s="24" t="s">
        <v>59</v>
      </c>
      <c r="I214" s="24" t="s">
        <v>93</v>
      </c>
      <c r="J214" s="24" t="s">
        <v>78</v>
      </c>
      <c r="K214" s="27" t="s">
        <v>71</v>
      </c>
      <c r="L214" s="24"/>
      <c r="M214" s="24"/>
      <c r="N214" s="22">
        <v>22</v>
      </c>
      <c r="O214" s="22">
        <f>VLOOKUP($B214,'[3]ABSENSI ALL'!$B$11:$YP$207,589,0)</f>
        <v>19</v>
      </c>
      <c r="P214" s="22">
        <f>IFERROR(VLOOKUP($B214,'[3]ABSENSI ALL'!$B$11:$YP$207,594,0),"")</f>
        <v>0</v>
      </c>
      <c r="Q214" s="22">
        <f>IFERROR(VLOOKUP($B214,'[3]ABSENSI ALL'!$B$11:$YP$207,600,0),"")</f>
        <v>0</v>
      </c>
      <c r="R214" s="22">
        <f>IFERROR(VLOOKUP($B214,'[3]ABSENSI ALL'!$B$11:$YP$207,604,0),"")</f>
        <v>0</v>
      </c>
      <c r="S214" s="22">
        <f>IFERROR(VLOOKUP($B214,'[3]ABSENSI ALL'!$B$11:$YP$207,602,0),"")</f>
        <v>0</v>
      </c>
      <c r="T214" s="22">
        <f>IFERROR(VLOOKUP($B214,'[3]ABSENSI ALL'!$B$11:$YP$207,595,0),"")</f>
        <v>0</v>
      </c>
      <c r="U214" s="22">
        <f t="shared" si="158"/>
        <v>0</v>
      </c>
      <c r="V214" s="22">
        <f t="shared" si="150"/>
        <v>19</v>
      </c>
      <c r="W214" s="22">
        <f t="shared" si="151"/>
        <v>19</v>
      </c>
      <c r="X214" s="22">
        <v>7.75</v>
      </c>
      <c r="Y214" s="22">
        <v>0</v>
      </c>
      <c r="Z214" s="28">
        <f t="shared" si="152"/>
        <v>1</v>
      </c>
      <c r="AA214" s="22">
        <f t="shared" si="153"/>
        <v>5</v>
      </c>
      <c r="AB214" s="29">
        <f t="shared" si="159"/>
        <v>0.1</v>
      </c>
      <c r="AC214" s="22">
        <f t="shared" si="154"/>
        <v>0</v>
      </c>
      <c r="AD214" s="28">
        <f t="shared" si="160"/>
        <v>1</v>
      </c>
      <c r="AE214" s="22">
        <f t="shared" si="155"/>
        <v>5</v>
      </c>
      <c r="AF214" s="29">
        <f t="shared" si="161"/>
        <v>0.15</v>
      </c>
      <c r="AG214" s="22">
        <f t="shared" si="156"/>
        <v>8835</v>
      </c>
      <c r="AH214" s="30">
        <v>9332.3333333333339</v>
      </c>
      <c r="AI214" s="31">
        <f t="shared" si="157"/>
        <v>1.0562912657989059</v>
      </c>
      <c r="AJ214" s="22">
        <f t="shared" si="162"/>
        <v>5</v>
      </c>
      <c r="AK214" s="29">
        <f t="shared" si="163"/>
        <v>0.1</v>
      </c>
      <c r="AL214" s="32">
        <v>300</v>
      </c>
      <c r="AM214" s="33">
        <v>296.34328358208955</v>
      </c>
      <c r="AN214" s="32">
        <f t="shared" si="164"/>
        <v>5</v>
      </c>
      <c r="AO214" s="78">
        <f t="shared" si="165"/>
        <v>0.15</v>
      </c>
      <c r="AP214" s="34">
        <v>100</v>
      </c>
      <c r="AQ214" s="34">
        <v>98.75</v>
      </c>
      <c r="AR214" s="79">
        <f t="shared" si="166"/>
        <v>3</v>
      </c>
      <c r="AS214" s="29">
        <f t="shared" si="167"/>
        <v>4.8000000000000001E-2</v>
      </c>
      <c r="AT214" s="28">
        <v>1</v>
      </c>
      <c r="AU214" s="35">
        <v>0.85</v>
      </c>
      <c r="AV214" s="79">
        <f t="shared" si="168"/>
        <v>1</v>
      </c>
      <c r="AW214" s="29">
        <f t="shared" si="169"/>
        <v>1.6E-2</v>
      </c>
      <c r="AX214" s="34">
        <v>100</v>
      </c>
      <c r="AY214" s="34">
        <v>100</v>
      </c>
      <c r="AZ214" s="79">
        <f t="shared" si="170"/>
        <v>5</v>
      </c>
      <c r="BA214" s="29">
        <f t="shared" si="171"/>
        <v>0.06</v>
      </c>
      <c r="BB214" s="28">
        <v>1</v>
      </c>
      <c r="BC214" s="28">
        <v>0.75</v>
      </c>
      <c r="BD214" s="36" t="s">
        <v>72</v>
      </c>
      <c r="BE214" s="32">
        <f t="shared" si="172"/>
        <v>1</v>
      </c>
      <c r="BF214" s="29">
        <f t="shared" si="173"/>
        <v>0.02</v>
      </c>
      <c r="BG214" s="28">
        <v>1</v>
      </c>
      <c r="BH214" s="28">
        <v>0.75</v>
      </c>
      <c r="BI214" s="32">
        <f t="shared" si="174"/>
        <v>4</v>
      </c>
      <c r="BJ214" s="29">
        <f t="shared" si="175"/>
        <v>6.4000000000000001E-2</v>
      </c>
      <c r="BK214" s="37">
        <v>0.95</v>
      </c>
      <c r="BL214" s="38">
        <v>0.97643979057591623</v>
      </c>
      <c r="BM214" s="32">
        <f t="shared" si="176"/>
        <v>5</v>
      </c>
      <c r="BN214" s="29">
        <f t="shared" si="177"/>
        <v>0.05</v>
      </c>
      <c r="BO214" s="39">
        <f>VLOOKUP(B214,[1]Sheet1!$B$2:$D$214,3,0)</f>
        <v>2</v>
      </c>
      <c r="BP214" s="32">
        <f t="shared" si="178"/>
        <v>5</v>
      </c>
      <c r="BQ214" s="29">
        <f t="shared" si="179"/>
        <v>0.05</v>
      </c>
      <c r="BR214" s="29">
        <f t="shared" si="180"/>
        <v>0.5</v>
      </c>
      <c r="BS214" s="29">
        <f t="shared" si="181"/>
        <v>0.20800000000000002</v>
      </c>
      <c r="BT214" s="29">
        <f t="shared" si="182"/>
        <v>0.1</v>
      </c>
      <c r="BU214" s="29">
        <f t="shared" si="183"/>
        <v>0.80799999999999994</v>
      </c>
      <c r="BV214" s="41" t="str">
        <f t="shared" si="184"/>
        <v>TERIMA</v>
      </c>
      <c r="BW214" s="42">
        <f t="shared" si="185"/>
        <v>800000</v>
      </c>
      <c r="BX214" s="43">
        <f t="shared" si="186"/>
        <v>166400.00000000003</v>
      </c>
      <c r="BY214" s="44" t="s">
        <v>87</v>
      </c>
      <c r="BZ214" s="44"/>
      <c r="CA214" s="44"/>
      <c r="CB214" s="43">
        <f t="shared" si="187"/>
        <v>400000</v>
      </c>
      <c r="CC214" s="43">
        <f t="shared" si="188"/>
        <v>141440.00000000003</v>
      </c>
      <c r="CD214" s="43">
        <f t="shared" si="189"/>
        <v>80000</v>
      </c>
      <c r="CE214" s="36">
        <f t="shared" si="190"/>
        <v>0</v>
      </c>
      <c r="CF214" s="24">
        <f t="shared" si="191"/>
        <v>0</v>
      </c>
      <c r="CG214" s="24">
        <f t="shared" si="192"/>
        <v>0</v>
      </c>
      <c r="CH214" s="24">
        <f t="shared" si="193"/>
        <v>0</v>
      </c>
      <c r="CI214" s="24">
        <f t="shared" si="194"/>
        <v>0</v>
      </c>
      <c r="CJ214" s="24">
        <f t="shared" si="195"/>
        <v>0</v>
      </c>
      <c r="CK214" s="24">
        <f t="shared" si="196"/>
        <v>0</v>
      </c>
      <c r="CL214" s="24">
        <f t="shared" si="197"/>
        <v>0</v>
      </c>
      <c r="CM214" s="24">
        <f t="shared" si="198"/>
        <v>1</v>
      </c>
      <c r="CN214" s="45">
        <f t="shared" si="199"/>
        <v>621440</v>
      </c>
      <c r="CO214" s="46"/>
    </row>
    <row r="215" spans="1:93">
      <c r="A215" s="22">
        <v>4</v>
      </c>
      <c r="B215" s="53" t="s">
        <v>291</v>
      </c>
      <c r="C215" s="75">
        <v>54351</v>
      </c>
      <c r="D215" s="76">
        <v>44562</v>
      </c>
      <c r="E215" s="76">
        <v>44865</v>
      </c>
      <c r="F215" s="77">
        <v>92.13333333333334</v>
      </c>
      <c r="G215" s="24" t="s">
        <v>288</v>
      </c>
      <c r="H215" s="24" t="s">
        <v>59</v>
      </c>
      <c r="I215" s="24" t="s">
        <v>108</v>
      </c>
      <c r="J215" s="24" t="s">
        <v>70</v>
      </c>
      <c r="K215" s="27" t="s">
        <v>71</v>
      </c>
      <c r="L215" s="24"/>
      <c r="M215" s="24"/>
      <c r="N215" s="22">
        <v>22</v>
      </c>
      <c r="O215" s="22">
        <f>VLOOKUP($B215,'[3]ABSENSI ALL'!$B$11:$YP$207,589,0)</f>
        <v>19</v>
      </c>
      <c r="P215" s="22">
        <f>IFERROR(VLOOKUP($B215,'[3]ABSENSI ALL'!$B$11:$YP$207,594,0),"")</f>
        <v>2</v>
      </c>
      <c r="Q215" s="22">
        <f>IFERROR(VLOOKUP($B215,'[3]ABSENSI ALL'!$B$11:$YP$207,600,0),"")</f>
        <v>0</v>
      </c>
      <c r="R215" s="22">
        <f>IFERROR(VLOOKUP($B215,'[3]ABSENSI ALL'!$B$11:$YP$207,604,0),"")</f>
        <v>0</v>
      </c>
      <c r="S215" s="22">
        <f>IFERROR(VLOOKUP($B215,'[3]ABSENSI ALL'!$B$11:$YP$207,602,0),"")</f>
        <v>1</v>
      </c>
      <c r="T215" s="22">
        <f>IFERROR(VLOOKUP($B215,'[3]ABSENSI ALL'!$B$11:$YP$207,595,0),"")</f>
        <v>0</v>
      </c>
      <c r="U215" s="22">
        <f t="shared" si="158"/>
        <v>2</v>
      </c>
      <c r="V215" s="22">
        <f t="shared" si="150"/>
        <v>17</v>
      </c>
      <c r="W215" s="22">
        <f t="shared" si="151"/>
        <v>18</v>
      </c>
      <c r="X215" s="22">
        <v>7.75</v>
      </c>
      <c r="Y215" s="22">
        <v>0</v>
      </c>
      <c r="Z215" s="28">
        <f t="shared" si="152"/>
        <v>1</v>
      </c>
      <c r="AA215" s="22">
        <f t="shared" si="153"/>
        <v>5</v>
      </c>
      <c r="AB215" s="29">
        <f t="shared" si="159"/>
        <v>0.1</v>
      </c>
      <c r="AC215" s="22">
        <f t="shared" si="154"/>
        <v>2</v>
      </c>
      <c r="AD215" s="28">
        <f t="shared" si="160"/>
        <v>0.88235294117647056</v>
      </c>
      <c r="AE215" s="22">
        <f t="shared" si="155"/>
        <v>0</v>
      </c>
      <c r="AF215" s="29">
        <f t="shared" si="161"/>
        <v>0</v>
      </c>
      <c r="AG215" s="22">
        <f t="shared" si="156"/>
        <v>8370</v>
      </c>
      <c r="AH215" s="30">
        <v>7899.15</v>
      </c>
      <c r="AI215" s="31">
        <f t="shared" si="157"/>
        <v>0.94374551971326159</v>
      </c>
      <c r="AJ215" s="22">
        <f t="shared" si="162"/>
        <v>2</v>
      </c>
      <c r="AK215" s="29">
        <f t="shared" si="163"/>
        <v>0.04</v>
      </c>
      <c r="AL215" s="32">
        <v>300</v>
      </c>
      <c r="AM215" s="33">
        <v>297.96886446886447</v>
      </c>
      <c r="AN215" s="32">
        <f t="shared" si="164"/>
        <v>5</v>
      </c>
      <c r="AO215" s="78">
        <f t="shared" si="165"/>
        <v>0.15</v>
      </c>
      <c r="AP215" s="34">
        <v>100</v>
      </c>
      <c r="AQ215" s="34">
        <v>100</v>
      </c>
      <c r="AR215" s="79">
        <f t="shared" si="166"/>
        <v>5</v>
      </c>
      <c r="AS215" s="29">
        <f t="shared" si="167"/>
        <v>0.08</v>
      </c>
      <c r="AT215" s="28">
        <v>1</v>
      </c>
      <c r="AU215" s="35">
        <v>0.90909090909090917</v>
      </c>
      <c r="AV215" s="79">
        <f t="shared" si="168"/>
        <v>1</v>
      </c>
      <c r="AW215" s="29">
        <f t="shared" si="169"/>
        <v>1.6E-2</v>
      </c>
      <c r="AX215" s="34">
        <v>100</v>
      </c>
      <c r="AY215" s="34">
        <v>100</v>
      </c>
      <c r="AZ215" s="79">
        <f t="shared" si="170"/>
        <v>5</v>
      </c>
      <c r="BA215" s="29">
        <f t="shared" si="171"/>
        <v>0.06</v>
      </c>
      <c r="BB215" s="28">
        <v>1</v>
      </c>
      <c r="BC215" s="28">
        <v>0.83333333333333337</v>
      </c>
      <c r="BD215" s="36" t="s">
        <v>72</v>
      </c>
      <c r="BE215" s="32">
        <f t="shared" si="172"/>
        <v>1</v>
      </c>
      <c r="BF215" s="29">
        <f t="shared" si="173"/>
        <v>0.02</v>
      </c>
      <c r="BG215" s="28">
        <v>1</v>
      </c>
      <c r="BH215" s="28">
        <v>0.68181818181818177</v>
      </c>
      <c r="BI215" s="32">
        <f t="shared" si="174"/>
        <v>4</v>
      </c>
      <c r="BJ215" s="29">
        <f t="shared" si="175"/>
        <v>6.4000000000000001E-2</v>
      </c>
      <c r="BK215" s="37">
        <v>0.95</v>
      </c>
      <c r="BL215" s="38">
        <v>0.98619329388560162</v>
      </c>
      <c r="BM215" s="32">
        <f t="shared" si="176"/>
        <v>5</v>
      </c>
      <c r="BN215" s="29">
        <f t="shared" si="177"/>
        <v>0.05</v>
      </c>
      <c r="BO215" s="39">
        <f>VLOOKUP(B215,[1]Sheet1!$B$2:$D$214,3,0)</f>
        <v>2</v>
      </c>
      <c r="BP215" s="32">
        <f t="shared" si="178"/>
        <v>5</v>
      </c>
      <c r="BQ215" s="29">
        <f t="shared" si="179"/>
        <v>0.05</v>
      </c>
      <c r="BR215" s="29">
        <f t="shared" si="180"/>
        <v>0.29000000000000004</v>
      </c>
      <c r="BS215" s="29">
        <f t="shared" si="181"/>
        <v>0.24</v>
      </c>
      <c r="BT215" s="29">
        <f t="shared" si="182"/>
        <v>0.1</v>
      </c>
      <c r="BU215" s="29">
        <f t="shared" si="183"/>
        <v>0.63</v>
      </c>
      <c r="BV215" s="41" t="str">
        <f t="shared" si="184"/>
        <v>TERIMA</v>
      </c>
      <c r="BW215" s="42">
        <f t="shared" si="185"/>
        <v>800000</v>
      </c>
      <c r="BX215" s="43">
        <f t="shared" si="186"/>
        <v>192000</v>
      </c>
      <c r="BY215" s="44"/>
      <c r="BZ215" s="44"/>
      <c r="CA215" s="44"/>
      <c r="CB215" s="43">
        <f t="shared" si="187"/>
        <v>232000.00000000003</v>
      </c>
      <c r="CC215" s="43">
        <f t="shared" si="188"/>
        <v>192000</v>
      </c>
      <c r="CD215" s="43">
        <f t="shared" si="189"/>
        <v>80000</v>
      </c>
      <c r="CE215" s="36">
        <f t="shared" si="190"/>
        <v>0</v>
      </c>
      <c r="CF215" s="24">
        <f t="shared" si="191"/>
        <v>0</v>
      </c>
      <c r="CG215" s="24">
        <f t="shared" si="192"/>
        <v>0</v>
      </c>
      <c r="CH215" s="24">
        <f t="shared" si="193"/>
        <v>0</v>
      </c>
      <c r="CI215" s="24">
        <f t="shared" si="194"/>
        <v>0</v>
      </c>
      <c r="CJ215" s="24">
        <f t="shared" si="195"/>
        <v>0</v>
      </c>
      <c r="CK215" s="24">
        <f t="shared" si="196"/>
        <v>0</v>
      </c>
      <c r="CL215" s="24">
        <f t="shared" si="197"/>
        <v>0</v>
      </c>
      <c r="CM215" s="24">
        <f t="shared" si="198"/>
        <v>1</v>
      </c>
      <c r="CN215" s="45">
        <f t="shared" si="199"/>
        <v>504000</v>
      </c>
      <c r="CO215" s="46"/>
    </row>
    <row r="216" spans="1:93">
      <c r="A216" s="22">
        <v>5</v>
      </c>
      <c r="B216" s="60" t="s">
        <v>292</v>
      </c>
      <c r="C216" s="75">
        <v>154667</v>
      </c>
      <c r="D216" s="76">
        <v>44350</v>
      </c>
      <c r="E216" s="76">
        <v>44714</v>
      </c>
      <c r="F216" s="77">
        <v>35.5</v>
      </c>
      <c r="G216" s="24" t="s">
        <v>288</v>
      </c>
      <c r="H216" s="24" t="s">
        <v>59</v>
      </c>
      <c r="I216" s="24" t="s">
        <v>82</v>
      </c>
      <c r="J216" s="24" t="s">
        <v>70</v>
      </c>
      <c r="K216" s="27" t="s">
        <v>71</v>
      </c>
      <c r="L216" s="24"/>
      <c r="M216" s="24"/>
      <c r="N216" s="22">
        <v>22</v>
      </c>
      <c r="O216" s="22">
        <f>VLOOKUP($B216,'[3]ABSENSI ALL'!$B$11:$YP$207,589,0)</f>
        <v>19</v>
      </c>
      <c r="P216" s="22">
        <f>IFERROR(VLOOKUP($B216,'[3]ABSENSI ALL'!$B$11:$YP$207,594,0),"")</f>
        <v>0</v>
      </c>
      <c r="Q216" s="22">
        <f>IFERROR(VLOOKUP($B216,'[3]ABSENSI ALL'!$B$11:$YP$207,600,0),"")</f>
        <v>0</v>
      </c>
      <c r="R216" s="22">
        <f>IFERROR(VLOOKUP($B216,'[3]ABSENSI ALL'!$B$11:$YP$207,604,0),"")</f>
        <v>0</v>
      </c>
      <c r="S216" s="22">
        <f>IFERROR(VLOOKUP($B216,'[3]ABSENSI ALL'!$B$11:$YP$207,602,0),"")</f>
        <v>0</v>
      </c>
      <c r="T216" s="22">
        <f>IFERROR(VLOOKUP($B216,'[3]ABSENSI ALL'!$B$11:$YP$207,595,0),"")</f>
        <v>0</v>
      </c>
      <c r="U216" s="22">
        <f t="shared" si="158"/>
        <v>0</v>
      </c>
      <c r="V216" s="22">
        <f t="shared" si="150"/>
        <v>19</v>
      </c>
      <c r="W216" s="22">
        <f t="shared" si="151"/>
        <v>19</v>
      </c>
      <c r="X216" s="22">
        <v>7.75</v>
      </c>
      <c r="Y216" s="22">
        <v>0</v>
      </c>
      <c r="Z216" s="28">
        <f t="shared" si="152"/>
        <v>1</v>
      </c>
      <c r="AA216" s="22">
        <f t="shared" si="153"/>
        <v>5</v>
      </c>
      <c r="AB216" s="29">
        <f t="shared" si="159"/>
        <v>0.1</v>
      </c>
      <c r="AC216" s="22">
        <f t="shared" si="154"/>
        <v>0</v>
      </c>
      <c r="AD216" s="28">
        <f t="shared" si="160"/>
        <v>1</v>
      </c>
      <c r="AE216" s="22">
        <f t="shared" si="155"/>
        <v>5</v>
      </c>
      <c r="AF216" s="29">
        <f t="shared" si="161"/>
        <v>0.15</v>
      </c>
      <c r="AG216" s="22">
        <f t="shared" si="156"/>
        <v>8835</v>
      </c>
      <c r="AH216" s="30">
        <v>9355.85</v>
      </c>
      <c r="AI216" s="31">
        <f t="shared" si="157"/>
        <v>1.0589530277306169</v>
      </c>
      <c r="AJ216" s="22">
        <f t="shared" si="162"/>
        <v>5</v>
      </c>
      <c r="AK216" s="29">
        <f t="shared" si="163"/>
        <v>0.1</v>
      </c>
      <c r="AL216" s="32">
        <v>300</v>
      </c>
      <c r="AM216" s="33">
        <v>269.98765432098764</v>
      </c>
      <c r="AN216" s="32">
        <f t="shared" si="164"/>
        <v>5</v>
      </c>
      <c r="AO216" s="78">
        <f t="shared" si="165"/>
        <v>0.15</v>
      </c>
      <c r="AP216" s="34">
        <v>100</v>
      </c>
      <c r="AQ216" s="34">
        <v>100</v>
      </c>
      <c r="AR216" s="79">
        <f t="shared" si="166"/>
        <v>5</v>
      </c>
      <c r="AS216" s="29">
        <f t="shared" si="167"/>
        <v>0.08</v>
      </c>
      <c r="AT216" s="28">
        <v>1</v>
      </c>
      <c r="AU216" s="35">
        <v>0.93939393939393945</v>
      </c>
      <c r="AV216" s="79">
        <f t="shared" si="168"/>
        <v>1</v>
      </c>
      <c r="AW216" s="29">
        <f t="shared" si="169"/>
        <v>1.6E-2</v>
      </c>
      <c r="AX216" s="34">
        <v>100</v>
      </c>
      <c r="AY216" s="34">
        <v>95</v>
      </c>
      <c r="AZ216" s="79">
        <f t="shared" si="170"/>
        <v>1</v>
      </c>
      <c r="BA216" s="29">
        <f t="shared" si="171"/>
        <v>1.2E-2</v>
      </c>
      <c r="BB216" s="28">
        <v>1</v>
      </c>
      <c r="BC216" s="28">
        <v>0.87096774193548387</v>
      </c>
      <c r="BD216" s="36" t="s">
        <v>72</v>
      </c>
      <c r="BE216" s="32">
        <f t="shared" si="172"/>
        <v>4</v>
      </c>
      <c r="BF216" s="29">
        <f t="shared" si="173"/>
        <v>0.08</v>
      </c>
      <c r="BG216" s="28">
        <v>1</v>
      </c>
      <c r="BH216" s="28">
        <v>0.81818181818181823</v>
      </c>
      <c r="BI216" s="32">
        <f t="shared" si="174"/>
        <v>4</v>
      </c>
      <c r="BJ216" s="29">
        <f t="shared" si="175"/>
        <v>6.4000000000000001E-2</v>
      </c>
      <c r="BK216" s="37">
        <v>0.95</v>
      </c>
      <c r="BL216" s="38">
        <v>0.98135593220338979</v>
      </c>
      <c r="BM216" s="32">
        <f t="shared" si="176"/>
        <v>5</v>
      </c>
      <c r="BN216" s="29">
        <f t="shared" si="177"/>
        <v>0.05</v>
      </c>
      <c r="BO216" s="39">
        <f>VLOOKUP(B216,[1]Sheet1!$B$2:$D$214,3,0)</f>
        <v>2</v>
      </c>
      <c r="BP216" s="32">
        <f t="shared" si="178"/>
        <v>5</v>
      </c>
      <c r="BQ216" s="29">
        <f t="shared" si="179"/>
        <v>0.05</v>
      </c>
      <c r="BR216" s="29">
        <f t="shared" si="180"/>
        <v>0.5</v>
      </c>
      <c r="BS216" s="29">
        <f t="shared" si="181"/>
        <v>0.252</v>
      </c>
      <c r="BT216" s="29">
        <f t="shared" si="182"/>
        <v>0.1</v>
      </c>
      <c r="BU216" s="29">
        <f t="shared" si="183"/>
        <v>0.85199999999999998</v>
      </c>
      <c r="BV216" s="41" t="str">
        <f t="shared" si="184"/>
        <v>TERIMA</v>
      </c>
      <c r="BW216" s="42">
        <f t="shared" si="185"/>
        <v>800000</v>
      </c>
      <c r="BX216" s="43">
        <f t="shared" si="186"/>
        <v>201600</v>
      </c>
      <c r="BY216" s="44"/>
      <c r="BZ216" s="44"/>
      <c r="CA216" s="44"/>
      <c r="CB216" s="43">
        <f t="shared" si="187"/>
        <v>400000</v>
      </c>
      <c r="CC216" s="43">
        <f t="shared" si="188"/>
        <v>201600</v>
      </c>
      <c r="CD216" s="43">
        <f t="shared" si="189"/>
        <v>80000</v>
      </c>
      <c r="CE216" s="36">
        <f t="shared" si="190"/>
        <v>0</v>
      </c>
      <c r="CF216" s="24">
        <f t="shared" si="191"/>
        <v>0</v>
      </c>
      <c r="CG216" s="24">
        <f t="shared" si="192"/>
        <v>0</v>
      </c>
      <c r="CH216" s="24">
        <f t="shared" si="193"/>
        <v>0</v>
      </c>
      <c r="CI216" s="24">
        <f t="shared" si="194"/>
        <v>0</v>
      </c>
      <c r="CJ216" s="24">
        <f t="shared" si="195"/>
        <v>0</v>
      </c>
      <c r="CK216" s="24">
        <f t="shared" si="196"/>
        <v>0</v>
      </c>
      <c r="CL216" s="24">
        <f t="shared" si="197"/>
        <v>0</v>
      </c>
      <c r="CM216" s="24">
        <f t="shared" si="198"/>
        <v>1</v>
      </c>
      <c r="CN216" s="45">
        <f t="shared" si="199"/>
        <v>681600</v>
      </c>
      <c r="CO216" s="46"/>
    </row>
    <row r="217" spans="1:93">
      <c r="A217" s="22">
        <v>6</v>
      </c>
      <c r="B217" s="53" t="s">
        <v>293</v>
      </c>
      <c r="C217" s="75">
        <v>87809</v>
      </c>
      <c r="D217" s="76">
        <v>44436</v>
      </c>
      <c r="E217" s="76">
        <v>44800</v>
      </c>
      <c r="F217" s="77">
        <v>57.333333333333336</v>
      </c>
      <c r="G217" s="24" t="s">
        <v>288</v>
      </c>
      <c r="H217" s="24" t="s">
        <v>58</v>
      </c>
      <c r="I217" s="24" t="s">
        <v>97</v>
      </c>
      <c r="J217" s="24" t="s">
        <v>78</v>
      </c>
      <c r="K217" s="27" t="s">
        <v>71</v>
      </c>
      <c r="L217" s="24"/>
      <c r="M217" s="24"/>
      <c r="N217" s="22">
        <v>22</v>
      </c>
      <c r="O217" s="22">
        <f>VLOOKUP($B217,'[3]ABSENSI ALL'!$B$11:$YP$207,589,0)</f>
        <v>19</v>
      </c>
      <c r="P217" s="22">
        <f>IFERROR(VLOOKUP($B217,'[3]ABSENSI ALL'!$B$11:$YP$207,594,0),"")</f>
        <v>0</v>
      </c>
      <c r="Q217" s="22">
        <f>IFERROR(VLOOKUP($B217,'[3]ABSENSI ALL'!$B$11:$YP$207,600,0),"")</f>
        <v>0</v>
      </c>
      <c r="R217" s="22">
        <f>IFERROR(VLOOKUP($B217,'[3]ABSENSI ALL'!$B$11:$YP$207,604,0),"")</f>
        <v>0</v>
      </c>
      <c r="S217" s="22">
        <f>IFERROR(VLOOKUP($B217,'[3]ABSENSI ALL'!$B$11:$YP$207,602,0),"")</f>
        <v>1</v>
      </c>
      <c r="T217" s="22">
        <f>IFERROR(VLOOKUP($B217,'[3]ABSENSI ALL'!$B$11:$YP$207,595,0),"")</f>
        <v>0</v>
      </c>
      <c r="U217" s="22">
        <f t="shared" si="158"/>
        <v>0</v>
      </c>
      <c r="V217" s="22">
        <f t="shared" si="150"/>
        <v>19</v>
      </c>
      <c r="W217" s="22">
        <f t="shared" si="151"/>
        <v>18</v>
      </c>
      <c r="X217" s="22">
        <v>7.75</v>
      </c>
      <c r="Y217" s="22">
        <v>0</v>
      </c>
      <c r="Z217" s="28">
        <f t="shared" si="152"/>
        <v>1</v>
      </c>
      <c r="AA217" s="22">
        <f t="shared" si="153"/>
        <v>5</v>
      </c>
      <c r="AB217" s="29">
        <f t="shared" si="159"/>
        <v>0.1</v>
      </c>
      <c r="AC217" s="22">
        <f t="shared" si="154"/>
        <v>0</v>
      </c>
      <c r="AD217" s="28">
        <f t="shared" si="160"/>
        <v>1</v>
      </c>
      <c r="AE217" s="22">
        <f t="shared" si="155"/>
        <v>5</v>
      </c>
      <c r="AF217" s="29">
        <f t="shared" si="161"/>
        <v>0.15</v>
      </c>
      <c r="AG217" s="22">
        <f t="shared" si="156"/>
        <v>8370</v>
      </c>
      <c r="AH217" s="30">
        <v>8613.1333333333332</v>
      </c>
      <c r="AI217" s="31">
        <f t="shared" si="157"/>
        <v>1.0290481879729192</v>
      </c>
      <c r="AJ217" s="22">
        <f t="shared" si="162"/>
        <v>4</v>
      </c>
      <c r="AK217" s="29">
        <f t="shared" si="163"/>
        <v>0.08</v>
      </c>
      <c r="AL217" s="32">
        <v>300</v>
      </c>
      <c r="AM217" s="33">
        <v>293.08903020667725</v>
      </c>
      <c r="AN217" s="32">
        <f t="shared" si="164"/>
        <v>5</v>
      </c>
      <c r="AO217" s="78">
        <f t="shared" si="165"/>
        <v>0.15</v>
      </c>
      <c r="AP217" s="34">
        <v>100</v>
      </c>
      <c r="AQ217" s="34">
        <v>99.722222222222229</v>
      </c>
      <c r="AR217" s="79">
        <f t="shared" si="166"/>
        <v>3</v>
      </c>
      <c r="AS217" s="29">
        <f t="shared" si="167"/>
        <v>4.8000000000000001E-2</v>
      </c>
      <c r="AT217" s="28">
        <v>1</v>
      </c>
      <c r="AU217" s="35">
        <v>0.93333333333333335</v>
      </c>
      <c r="AV217" s="79">
        <f t="shared" si="168"/>
        <v>1</v>
      </c>
      <c r="AW217" s="29">
        <f t="shared" si="169"/>
        <v>1.6E-2</v>
      </c>
      <c r="AX217" s="34">
        <v>100</v>
      </c>
      <c r="AY217" s="34">
        <v>100</v>
      </c>
      <c r="AZ217" s="79">
        <f t="shared" si="170"/>
        <v>5</v>
      </c>
      <c r="BA217" s="29">
        <f t="shared" si="171"/>
        <v>0.06</v>
      </c>
      <c r="BB217" s="28">
        <v>1</v>
      </c>
      <c r="BC217" s="28">
        <v>0.88235294117647056</v>
      </c>
      <c r="BD217" s="36" t="s">
        <v>72</v>
      </c>
      <c r="BE217" s="32">
        <f t="shared" si="172"/>
        <v>4</v>
      </c>
      <c r="BF217" s="29">
        <f t="shared" si="173"/>
        <v>0.08</v>
      </c>
      <c r="BG217" s="28">
        <v>1</v>
      </c>
      <c r="BH217" s="28">
        <v>0.61111111111111116</v>
      </c>
      <c r="BI217" s="32">
        <f t="shared" si="174"/>
        <v>4</v>
      </c>
      <c r="BJ217" s="29">
        <f t="shared" si="175"/>
        <v>6.4000000000000001E-2</v>
      </c>
      <c r="BK217" s="37">
        <v>0.95</v>
      </c>
      <c r="BL217" s="38">
        <v>0.97769516728624539</v>
      </c>
      <c r="BM217" s="32">
        <f t="shared" si="176"/>
        <v>5</v>
      </c>
      <c r="BN217" s="29">
        <f t="shared" si="177"/>
        <v>0.05</v>
      </c>
      <c r="BO217" s="39">
        <f>VLOOKUP(B217,[1]Sheet1!$B$2:$D$214,3,0)</f>
        <v>2</v>
      </c>
      <c r="BP217" s="32">
        <f t="shared" si="178"/>
        <v>5</v>
      </c>
      <c r="BQ217" s="29">
        <f t="shared" si="179"/>
        <v>0.05</v>
      </c>
      <c r="BR217" s="29">
        <f t="shared" si="180"/>
        <v>0.48</v>
      </c>
      <c r="BS217" s="29">
        <f t="shared" si="181"/>
        <v>0.26800000000000002</v>
      </c>
      <c r="BT217" s="29">
        <f t="shared" si="182"/>
        <v>0.1</v>
      </c>
      <c r="BU217" s="29">
        <f t="shared" si="183"/>
        <v>0.84799999999999998</v>
      </c>
      <c r="BV217" s="41" t="str">
        <f t="shared" si="184"/>
        <v>TERIMA</v>
      </c>
      <c r="BW217" s="42">
        <f t="shared" si="185"/>
        <v>800000</v>
      </c>
      <c r="BX217" s="43">
        <f t="shared" si="186"/>
        <v>214400</v>
      </c>
      <c r="BY217" s="44"/>
      <c r="BZ217" s="44"/>
      <c r="CA217" s="44"/>
      <c r="CB217" s="43">
        <f t="shared" si="187"/>
        <v>384000</v>
      </c>
      <c r="CC217" s="43">
        <f t="shared" si="188"/>
        <v>214400</v>
      </c>
      <c r="CD217" s="43">
        <f t="shared" si="189"/>
        <v>80000</v>
      </c>
      <c r="CE217" s="36">
        <f t="shared" si="190"/>
        <v>0</v>
      </c>
      <c r="CF217" s="24">
        <f t="shared" si="191"/>
        <v>0</v>
      </c>
      <c r="CG217" s="24">
        <f t="shared" si="192"/>
        <v>0</v>
      </c>
      <c r="CH217" s="24">
        <f t="shared" si="193"/>
        <v>0</v>
      </c>
      <c r="CI217" s="24">
        <f t="shared" si="194"/>
        <v>0</v>
      </c>
      <c r="CJ217" s="24">
        <f t="shared" si="195"/>
        <v>0</v>
      </c>
      <c r="CK217" s="24">
        <f t="shared" si="196"/>
        <v>0</v>
      </c>
      <c r="CL217" s="24">
        <f t="shared" si="197"/>
        <v>1</v>
      </c>
      <c r="CM217" s="24">
        <f t="shared" si="198"/>
        <v>0</v>
      </c>
      <c r="CN217" s="45">
        <f t="shared" si="199"/>
        <v>678400</v>
      </c>
      <c r="CO217" s="46"/>
    </row>
    <row r="218" spans="1:93">
      <c r="A218" s="22">
        <v>7</v>
      </c>
      <c r="B218" s="53" t="s">
        <v>294</v>
      </c>
      <c r="C218" s="75">
        <v>51767</v>
      </c>
      <c r="D218" s="76">
        <v>44374</v>
      </c>
      <c r="E218" s="76">
        <v>44677</v>
      </c>
      <c r="F218" s="77">
        <v>92.5</v>
      </c>
      <c r="G218" s="24" t="s">
        <v>288</v>
      </c>
      <c r="H218" s="24" t="s">
        <v>58</v>
      </c>
      <c r="I218" s="24" t="s">
        <v>130</v>
      </c>
      <c r="J218" s="24" t="s">
        <v>78</v>
      </c>
      <c r="K218" s="27" t="s">
        <v>71</v>
      </c>
      <c r="L218" s="24"/>
      <c r="M218" s="24"/>
      <c r="N218" s="22">
        <v>22</v>
      </c>
      <c r="O218" s="22">
        <f>VLOOKUP($B218,'[3]ABSENSI ALL'!$B$11:$YP$207,589,0)</f>
        <v>19</v>
      </c>
      <c r="P218" s="22">
        <f>IFERROR(VLOOKUP($B218,'[3]ABSENSI ALL'!$B$11:$YP$207,594,0),"")</f>
        <v>0</v>
      </c>
      <c r="Q218" s="22">
        <f>IFERROR(VLOOKUP($B218,'[3]ABSENSI ALL'!$B$11:$YP$207,600,0),"")</f>
        <v>0</v>
      </c>
      <c r="R218" s="22">
        <f>IFERROR(VLOOKUP($B218,'[3]ABSENSI ALL'!$B$11:$YP$207,604,0),"")</f>
        <v>0</v>
      </c>
      <c r="S218" s="22">
        <f>IFERROR(VLOOKUP($B218,'[3]ABSENSI ALL'!$B$11:$YP$207,602,0),"")</f>
        <v>1</v>
      </c>
      <c r="T218" s="22">
        <f>IFERROR(VLOOKUP($B218,'[3]ABSENSI ALL'!$B$11:$YP$207,595,0),"")</f>
        <v>0</v>
      </c>
      <c r="U218" s="22">
        <f t="shared" si="158"/>
        <v>0</v>
      </c>
      <c r="V218" s="22">
        <f t="shared" si="150"/>
        <v>19</v>
      </c>
      <c r="W218" s="22">
        <f t="shared" si="151"/>
        <v>18</v>
      </c>
      <c r="X218" s="22">
        <v>7.75</v>
      </c>
      <c r="Y218" s="22">
        <v>0</v>
      </c>
      <c r="Z218" s="28">
        <f t="shared" si="152"/>
        <v>1</v>
      </c>
      <c r="AA218" s="22">
        <f t="shared" si="153"/>
        <v>5</v>
      </c>
      <c r="AB218" s="29">
        <f t="shared" si="159"/>
        <v>0.1</v>
      </c>
      <c r="AC218" s="22">
        <f t="shared" si="154"/>
        <v>0</v>
      </c>
      <c r="AD218" s="28">
        <f t="shared" si="160"/>
        <v>1</v>
      </c>
      <c r="AE218" s="22">
        <f t="shared" si="155"/>
        <v>5</v>
      </c>
      <c r="AF218" s="29">
        <f t="shared" si="161"/>
        <v>0.15</v>
      </c>
      <c r="AG218" s="22">
        <f t="shared" si="156"/>
        <v>8370</v>
      </c>
      <c r="AH218" s="30">
        <v>9259.1833333333325</v>
      </c>
      <c r="AI218" s="31">
        <f t="shared" si="157"/>
        <v>1.1062345679012344</v>
      </c>
      <c r="AJ218" s="22">
        <f t="shared" si="162"/>
        <v>5</v>
      </c>
      <c r="AK218" s="29">
        <f t="shared" si="163"/>
        <v>0.1</v>
      </c>
      <c r="AL218" s="32">
        <v>300</v>
      </c>
      <c r="AM218" s="33">
        <v>290.75975975975973</v>
      </c>
      <c r="AN218" s="32">
        <f t="shared" si="164"/>
        <v>5</v>
      </c>
      <c r="AO218" s="78">
        <f t="shared" si="165"/>
        <v>0.15</v>
      </c>
      <c r="AP218" s="34">
        <v>100</v>
      </c>
      <c r="AQ218" s="34">
        <v>100</v>
      </c>
      <c r="AR218" s="79">
        <f t="shared" si="166"/>
        <v>5</v>
      </c>
      <c r="AS218" s="29">
        <f t="shared" si="167"/>
        <v>0.08</v>
      </c>
      <c r="AT218" s="28">
        <v>1</v>
      </c>
      <c r="AU218" s="35">
        <v>0.93333333333333335</v>
      </c>
      <c r="AV218" s="79">
        <f t="shared" si="168"/>
        <v>1</v>
      </c>
      <c r="AW218" s="29">
        <f t="shared" si="169"/>
        <v>1.6E-2</v>
      </c>
      <c r="AX218" s="34">
        <v>100</v>
      </c>
      <c r="AY218" s="34">
        <v>100</v>
      </c>
      <c r="AZ218" s="79">
        <f t="shared" si="170"/>
        <v>5</v>
      </c>
      <c r="BA218" s="29">
        <f t="shared" si="171"/>
        <v>0.06</v>
      </c>
      <c r="BB218" s="28">
        <v>1</v>
      </c>
      <c r="BC218" s="28">
        <v>1</v>
      </c>
      <c r="BD218" s="36" t="s">
        <v>72</v>
      </c>
      <c r="BE218" s="32">
        <f t="shared" si="172"/>
        <v>5</v>
      </c>
      <c r="BF218" s="29">
        <f t="shared" si="173"/>
        <v>0.1</v>
      </c>
      <c r="BG218" s="28">
        <v>1</v>
      </c>
      <c r="BH218" s="28">
        <v>0.66666666666666663</v>
      </c>
      <c r="BI218" s="32">
        <f t="shared" si="174"/>
        <v>4</v>
      </c>
      <c r="BJ218" s="29">
        <f t="shared" si="175"/>
        <v>6.4000000000000001E-2</v>
      </c>
      <c r="BK218" s="37">
        <v>0.95</v>
      </c>
      <c r="BL218" s="38">
        <v>0.97111913357400725</v>
      </c>
      <c r="BM218" s="32">
        <f t="shared" si="176"/>
        <v>5</v>
      </c>
      <c r="BN218" s="29">
        <f t="shared" si="177"/>
        <v>0.05</v>
      </c>
      <c r="BO218" s="39">
        <f>VLOOKUP(B218,[1]Sheet1!$B$2:$D$214,3,0)</f>
        <v>2</v>
      </c>
      <c r="BP218" s="32">
        <f t="shared" si="178"/>
        <v>5</v>
      </c>
      <c r="BQ218" s="29">
        <f t="shared" si="179"/>
        <v>0.05</v>
      </c>
      <c r="BR218" s="29">
        <f t="shared" si="180"/>
        <v>0.5</v>
      </c>
      <c r="BS218" s="29">
        <f t="shared" si="181"/>
        <v>0.32</v>
      </c>
      <c r="BT218" s="29">
        <f t="shared" si="182"/>
        <v>0.1</v>
      </c>
      <c r="BU218" s="29">
        <f t="shared" si="183"/>
        <v>0.92</v>
      </c>
      <c r="BV218" s="41" t="str">
        <f t="shared" si="184"/>
        <v>TERIMA</v>
      </c>
      <c r="BW218" s="42">
        <f t="shared" si="185"/>
        <v>800000</v>
      </c>
      <c r="BX218" s="43">
        <f t="shared" si="186"/>
        <v>256000</v>
      </c>
      <c r="BY218" s="44"/>
      <c r="BZ218" s="44"/>
      <c r="CA218" s="44"/>
      <c r="CB218" s="43">
        <f t="shared" si="187"/>
        <v>400000</v>
      </c>
      <c r="CC218" s="43">
        <f t="shared" si="188"/>
        <v>256000</v>
      </c>
      <c r="CD218" s="43">
        <f t="shared" si="189"/>
        <v>80000</v>
      </c>
      <c r="CE218" s="36">
        <f t="shared" si="190"/>
        <v>0</v>
      </c>
      <c r="CF218" s="24">
        <f t="shared" si="191"/>
        <v>0</v>
      </c>
      <c r="CG218" s="24">
        <f t="shared" si="192"/>
        <v>0</v>
      </c>
      <c r="CH218" s="24">
        <f t="shared" si="193"/>
        <v>0</v>
      </c>
      <c r="CI218" s="24">
        <f t="shared" si="194"/>
        <v>0</v>
      </c>
      <c r="CJ218" s="24">
        <f t="shared" si="195"/>
        <v>0</v>
      </c>
      <c r="CK218" s="24">
        <f t="shared" si="196"/>
        <v>0</v>
      </c>
      <c r="CL218" s="24">
        <f t="shared" si="197"/>
        <v>1</v>
      </c>
      <c r="CM218" s="24">
        <f t="shared" si="198"/>
        <v>0</v>
      </c>
      <c r="CN218" s="45">
        <f t="shared" si="199"/>
        <v>736000</v>
      </c>
      <c r="CO218" s="46"/>
    </row>
    <row r="219" spans="1:93">
      <c r="A219" s="22">
        <v>8</v>
      </c>
      <c r="B219" s="53" t="s">
        <v>295</v>
      </c>
      <c r="C219" s="75">
        <v>106435</v>
      </c>
      <c r="D219" s="76">
        <v>44466</v>
      </c>
      <c r="E219" s="76">
        <v>44830</v>
      </c>
      <c r="F219" s="77">
        <v>42.6</v>
      </c>
      <c r="G219" s="24" t="s">
        <v>288</v>
      </c>
      <c r="H219" s="24" t="s">
        <v>59</v>
      </c>
      <c r="I219" s="24" t="s">
        <v>119</v>
      </c>
      <c r="J219" s="24" t="s">
        <v>70</v>
      </c>
      <c r="K219" s="27" t="s">
        <v>71</v>
      </c>
      <c r="L219" s="24"/>
      <c r="M219" s="24"/>
      <c r="N219" s="22">
        <v>22</v>
      </c>
      <c r="O219" s="22">
        <f>VLOOKUP($B219,'[3]ABSENSI ALL'!$B$11:$YP$207,589,0)</f>
        <v>18</v>
      </c>
      <c r="P219" s="22">
        <f>IFERROR(VLOOKUP($B219,'[3]ABSENSI ALL'!$B$11:$YP$207,594,0),"")</f>
        <v>0</v>
      </c>
      <c r="Q219" s="22">
        <f>IFERROR(VLOOKUP($B219,'[3]ABSENSI ALL'!$B$11:$YP$207,600,0),"")</f>
        <v>0</v>
      </c>
      <c r="R219" s="22">
        <f>IFERROR(VLOOKUP($B219,'[3]ABSENSI ALL'!$B$11:$YP$207,604,0),"")</f>
        <v>0</v>
      </c>
      <c r="S219" s="22">
        <f>IFERROR(VLOOKUP($B219,'[3]ABSENSI ALL'!$B$11:$YP$207,602,0),"")</f>
        <v>1</v>
      </c>
      <c r="T219" s="22">
        <f>IFERROR(VLOOKUP($B219,'[3]ABSENSI ALL'!$B$11:$YP$207,595,0),"")</f>
        <v>0</v>
      </c>
      <c r="U219" s="22">
        <f t="shared" si="158"/>
        <v>0</v>
      </c>
      <c r="V219" s="22">
        <f t="shared" si="150"/>
        <v>18</v>
      </c>
      <c r="W219" s="22">
        <f t="shared" si="151"/>
        <v>17</v>
      </c>
      <c r="X219" s="22">
        <v>7.75</v>
      </c>
      <c r="Y219" s="22">
        <v>0</v>
      </c>
      <c r="Z219" s="28">
        <f t="shared" si="152"/>
        <v>1</v>
      </c>
      <c r="AA219" s="22">
        <f t="shared" si="153"/>
        <v>5</v>
      </c>
      <c r="AB219" s="29">
        <f t="shared" si="159"/>
        <v>0.1</v>
      </c>
      <c r="AC219" s="22">
        <f t="shared" si="154"/>
        <v>0</v>
      </c>
      <c r="AD219" s="28">
        <f t="shared" si="160"/>
        <v>1</v>
      </c>
      <c r="AE219" s="22">
        <f t="shared" si="155"/>
        <v>5</v>
      </c>
      <c r="AF219" s="29">
        <f t="shared" si="161"/>
        <v>0.15</v>
      </c>
      <c r="AG219" s="22">
        <f t="shared" si="156"/>
        <v>7905</v>
      </c>
      <c r="AH219" s="30">
        <v>9218.2000000000007</v>
      </c>
      <c r="AI219" s="31">
        <f t="shared" si="157"/>
        <v>1.1661227071473752</v>
      </c>
      <c r="AJ219" s="22">
        <f t="shared" si="162"/>
        <v>5</v>
      </c>
      <c r="AK219" s="29">
        <f t="shared" si="163"/>
        <v>0.1</v>
      </c>
      <c r="AL219" s="32">
        <v>300</v>
      </c>
      <c r="AM219" s="33">
        <v>291.95762711864404</v>
      </c>
      <c r="AN219" s="32">
        <f t="shared" si="164"/>
        <v>5</v>
      </c>
      <c r="AO219" s="78">
        <f t="shared" si="165"/>
        <v>0.15</v>
      </c>
      <c r="AP219" s="34">
        <v>100</v>
      </c>
      <c r="AQ219" s="34">
        <v>99.166666666666671</v>
      </c>
      <c r="AR219" s="79">
        <f t="shared" si="166"/>
        <v>3</v>
      </c>
      <c r="AS219" s="29">
        <f t="shared" si="167"/>
        <v>4.8000000000000001E-2</v>
      </c>
      <c r="AT219" s="28">
        <v>1</v>
      </c>
      <c r="AU219" s="35">
        <v>0.98461538461538467</v>
      </c>
      <c r="AV219" s="79">
        <f t="shared" si="168"/>
        <v>3</v>
      </c>
      <c r="AW219" s="29">
        <f t="shared" si="169"/>
        <v>4.8000000000000001E-2</v>
      </c>
      <c r="AX219" s="34">
        <v>100</v>
      </c>
      <c r="AY219" s="34">
        <v>100</v>
      </c>
      <c r="AZ219" s="79">
        <f t="shared" si="170"/>
        <v>5</v>
      </c>
      <c r="BA219" s="29">
        <f t="shared" si="171"/>
        <v>0.06</v>
      </c>
      <c r="BB219" s="28">
        <v>1</v>
      </c>
      <c r="BC219" s="28">
        <v>0.92307692307692313</v>
      </c>
      <c r="BD219" s="36" t="s">
        <v>72</v>
      </c>
      <c r="BE219" s="32">
        <f t="shared" si="172"/>
        <v>4</v>
      </c>
      <c r="BF219" s="29">
        <f t="shared" si="173"/>
        <v>0.08</v>
      </c>
      <c r="BG219" s="28">
        <v>1</v>
      </c>
      <c r="BH219" s="28">
        <v>0.76923076923076927</v>
      </c>
      <c r="BI219" s="32">
        <f t="shared" si="174"/>
        <v>4</v>
      </c>
      <c r="BJ219" s="29">
        <f t="shared" si="175"/>
        <v>6.4000000000000001E-2</v>
      </c>
      <c r="BK219" s="37">
        <v>0.95</v>
      </c>
      <c r="BL219" s="38">
        <v>0.97740112994350281</v>
      </c>
      <c r="BM219" s="32">
        <f t="shared" si="176"/>
        <v>5</v>
      </c>
      <c r="BN219" s="29">
        <f t="shared" si="177"/>
        <v>0.05</v>
      </c>
      <c r="BO219" s="39">
        <f>VLOOKUP(B219,[1]Sheet1!$B$2:$D$214,3,0)</f>
        <v>2</v>
      </c>
      <c r="BP219" s="32">
        <f t="shared" si="178"/>
        <v>5</v>
      </c>
      <c r="BQ219" s="29">
        <f t="shared" si="179"/>
        <v>0.05</v>
      </c>
      <c r="BR219" s="29">
        <f t="shared" si="180"/>
        <v>0.5</v>
      </c>
      <c r="BS219" s="29">
        <f t="shared" si="181"/>
        <v>0.3</v>
      </c>
      <c r="BT219" s="29">
        <f t="shared" si="182"/>
        <v>0.1</v>
      </c>
      <c r="BU219" s="29">
        <f t="shared" si="183"/>
        <v>0.9</v>
      </c>
      <c r="BV219" s="41" t="str">
        <f t="shared" si="184"/>
        <v>TERIMA</v>
      </c>
      <c r="BW219" s="42">
        <f t="shared" si="185"/>
        <v>800000</v>
      </c>
      <c r="BX219" s="43">
        <f t="shared" si="186"/>
        <v>240000</v>
      </c>
      <c r="BY219" s="44"/>
      <c r="BZ219" s="44"/>
      <c r="CA219" s="44"/>
      <c r="CB219" s="43">
        <f t="shared" si="187"/>
        <v>400000</v>
      </c>
      <c r="CC219" s="43">
        <f t="shared" si="188"/>
        <v>240000</v>
      </c>
      <c r="CD219" s="43">
        <f t="shared" si="189"/>
        <v>80000</v>
      </c>
      <c r="CE219" s="36">
        <f t="shared" si="190"/>
        <v>0</v>
      </c>
      <c r="CF219" s="24">
        <f t="shared" si="191"/>
        <v>0</v>
      </c>
      <c r="CG219" s="24">
        <f t="shared" si="192"/>
        <v>0</v>
      </c>
      <c r="CH219" s="24">
        <f t="shared" si="193"/>
        <v>0</v>
      </c>
      <c r="CI219" s="24">
        <f t="shared" si="194"/>
        <v>0</v>
      </c>
      <c r="CJ219" s="24">
        <f t="shared" si="195"/>
        <v>0</v>
      </c>
      <c r="CK219" s="24">
        <f t="shared" si="196"/>
        <v>0</v>
      </c>
      <c r="CL219" s="24">
        <f t="shared" si="197"/>
        <v>0</v>
      </c>
      <c r="CM219" s="24">
        <f t="shared" si="198"/>
        <v>1</v>
      </c>
      <c r="CN219" s="45">
        <f t="shared" si="199"/>
        <v>720000</v>
      </c>
      <c r="CO219" s="46"/>
    </row>
    <row r="220" spans="1:93">
      <c r="A220" s="22">
        <v>9</v>
      </c>
      <c r="B220" s="53" t="s">
        <v>296</v>
      </c>
      <c r="C220" s="75">
        <v>153883</v>
      </c>
      <c r="D220" s="76">
        <v>44319</v>
      </c>
      <c r="E220" s="76">
        <v>44683</v>
      </c>
      <c r="F220" s="77">
        <v>33.5</v>
      </c>
      <c r="G220" s="24" t="s">
        <v>288</v>
      </c>
      <c r="H220" s="24" t="s">
        <v>58</v>
      </c>
      <c r="I220" s="24" t="s">
        <v>112</v>
      </c>
      <c r="J220" s="24" t="s">
        <v>70</v>
      </c>
      <c r="K220" s="27" t="s">
        <v>71</v>
      </c>
      <c r="L220" s="24"/>
      <c r="M220" s="24"/>
      <c r="N220" s="22">
        <v>22</v>
      </c>
      <c r="O220" s="22">
        <f>VLOOKUP($B220,'[3]ABSENSI ALL'!$B$11:$YP$207,589,0)</f>
        <v>19</v>
      </c>
      <c r="P220" s="22">
        <f>IFERROR(VLOOKUP($B220,'[3]ABSENSI ALL'!$B$11:$YP$207,594,0),"")</f>
        <v>0</v>
      </c>
      <c r="Q220" s="22">
        <f>IFERROR(VLOOKUP($B220,'[3]ABSENSI ALL'!$B$11:$YP$207,600,0),"")</f>
        <v>0</v>
      </c>
      <c r="R220" s="22">
        <f>IFERROR(VLOOKUP($B220,'[3]ABSENSI ALL'!$B$11:$YP$207,604,0),"")</f>
        <v>0</v>
      </c>
      <c r="S220" s="22">
        <f>IFERROR(VLOOKUP($B220,'[3]ABSENSI ALL'!$B$11:$YP$207,602,0),"")</f>
        <v>0</v>
      </c>
      <c r="T220" s="22">
        <f>IFERROR(VLOOKUP($B220,'[3]ABSENSI ALL'!$B$11:$YP$207,595,0),"")</f>
        <v>0</v>
      </c>
      <c r="U220" s="22">
        <f t="shared" si="158"/>
        <v>0</v>
      </c>
      <c r="V220" s="22">
        <f t="shared" si="150"/>
        <v>19</v>
      </c>
      <c r="W220" s="22">
        <f t="shared" si="151"/>
        <v>19</v>
      </c>
      <c r="X220" s="22">
        <v>7.75</v>
      </c>
      <c r="Y220" s="22">
        <v>0</v>
      </c>
      <c r="Z220" s="28">
        <f t="shared" si="152"/>
        <v>1</v>
      </c>
      <c r="AA220" s="22">
        <f t="shared" si="153"/>
        <v>5</v>
      </c>
      <c r="AB220" s="29">
        <f t="shared" si="159"/>
        <v>0.1</v>
      </c>
      <c r="AC220" s="22">
        <f t="shared" si="154"/>
        <v>0</v>
      </c>
      <c r="AD220" s="28">
        <f t="shared" si="160"/>
        <v>1</v>
      </c>
      <c r="AE220" s="22">
        <f t="shared" si="155"/>
        <v>5</v>
      </c>
      <c r="AF220" s="29">
        <f t="shared" si="161"/>
        <v>0.15</v>
      </c>
      <c r="AG220" s="22">
        <f t="shared" si="156"/>
        <v>8835</v>
      </c>
      <c r="AH220" s="30">
        <v>9589.5666666666675</v>
      </c>
      <c r="AI220" s="31">
        <f t="shared" si="157"/>
        <v>1.0854065270703641</v>
      </c>
      <c r="AJ220" s="22">
        <f t="shared" si="162"/>
        <v>5</v>
      </c>
      <c r="AK220" s="29">
        <f t="shared" si="163"/>
        <v>0.1</v>
      </c>
      <c r="AL220" s="32">
        <v>300</v>
      </c>
      <c r="AM220" s="33">
        <v>271.3501483679525</v>
      </c>
      <c r="AN220" s="32">
        <f t="shared" si="164"/>
        <v>5</v>
      </c>
      <c r="AO220" s="78">
        <f t="shared" si="165"/>
        <v>0.15</v>
      </c>
      <c r="AP220" s="34">
        <v>100</v>
      </c>
      <c r="AQ220" s="34">
        <v>100</v>
      </c>
      <c r="AR220" s="79">
        <f t="shared" si="166"/>
        <v>5</v>
      </c>
      <c r="AS220" s="29">
        <f t="shared" si="167"/>
        <v>0.08</v>
      </c>
      <c r="AT220" s="28">
        <v>1</v>
      </c>
      <c r="AU220" s="35">
        <v>1</v>
      </c>
      <c r="AV220" s="79">
        <f t="shared" si="168"/>
        <v>5</v>
      </c>
      <c r="AW220" s="29">
        <f t="shared" si="169"/>
        <v>0.08</v>
      </c>
      <c r="AX220" s="34">
        <v>100</v>
      </c>
      <c r="AY220" s="34">
        <v>100</v>
      </c>
      <c r="AZ220" s="79">
        <f t="shared" si="170"/>
        <v>5</v>
      </c>
      <c r="BA220" s="29">
        <f t="shared" si="171"/>
        <v>0.06</v>
      </c>
      <c r="BB220" s="28">
        <v>1</v>
      </c>
      <c r="BC220" s="28">
        <v>0.7142857142857143</v>
      </c>
      <c r="BD220" s="36" t="s">
        <v>72</v>
      </c>
      <c r="BE220" s="32">
        <f t="shared" si="172"/>
        <v>1</v>
      </c>
      <c r="BF220" s="29">
        <f t="shared" si="173"/>
        <v>0.02</v>
      </c>
      <c r="BG220" s="28">
        <v>1</v>
      </c>
      <c r="BH220" s="28">
        <v>0.875</v>
      </c>
      <c r="BI220" s="32">
        <f t="shared" si="174"/>
        <v>4</v>
      </c>
      <c r="BJ220" s="29">
        <f t="shared" si="175"/>
        <v>6.4000000000000001E-2</v>
      </c>
      <c r="BK220" s="37">
        <v>0.95</v>
      </c>
      <c r="BL220" s="38">
        <v>0.96632996632996637</v>
      </c>
      <c r="BM220" s="32">
        <f t="shared" si="176"/>
        <v>5</v>
      </c>
      <c r="BN220" s="29">
        <f t="shared" si="177"/>
        <v>0.05</v>
      </c>
      <c r="BO220" s="39">
        <f>VLOOKUP(B220,[1]Sheet1!$B$2:$D$214,3,0)</f>
        <v>2</v>
      </c>
      <c r="BP220" s="32">
        <f t="shared" si="178"/>
        <v>5</v>
      </c>
      <c r="BQ220" s="29">
        <f t="shared" si="179"/>
        <v>0.05</v>
      </c>
      <c r="BR220" s="29">
        <f t="shared" si="180"/>
        <v>0.5</v>
      </c>
      <c r="BS220" s="29">
        <f t="shared" si="181"/>
        <v>0.30399999999999999</v>
      </c>
      <c r="BT220" s="29">
        <f t="shared" si="182"/>
        <v>0.1</v>
      </c>
      <c r="BU220" s="29">
        <f t="shared" si="183"/>
        <v>0.90400000000000003</v>
      </c>
      <c r="BV220" s="41" t="str">
        <f t="shared" si="184"/>
        <v>TERIMA</v>
      </c>
      <c r="BW220" s="42">
        <f t="shared" si="185"/>
        <v>800000</v>
      </c>
      <c r="BX220" s="43">
        <f t="shared" si="186"/>
        <v>243200</v>
      </c>
      <c r="BY220" s="44"/>
      <c r="BZ220" s="44"/>
      <c r="CA220" s="44"/>
      <c r="CB220" s="43">
        <f t="shared" si="187"/>
        <v>400000</v>
      </c>
      <c r="CC220" s="43">
        <f t="shared" si="188"/>
        <v>243200</v>
      </c>
      <c r="CD220" s="43">
        <f t="shared" si="189"/>
        <v>80000</v>
      </c>
      <c r="CE220" s="36">
        <f t="shared" si="190"/>
        <v>0</v>
      </c>
      <c r="CF220" s="24">
        <f t="shared" si="191"/>
        <v>0</v>
      </c>
      <c r="CG220" s="24">
        <f t="shared" si="192"/>
        <v>0</v>
      </c>
      <c r="CH220" s="24">
        <f t="shared" si="193"/>
        <v>0</v>
      </c>
      <c r="CI220" s="24">
        <f t="shared" si="194"/>
        <v>0</v>
      </c>
      <c r="CJ220" s="24">
        <f t="shared" si="195"/>
        <v>0</v>
      </c>
      <c r="CK220" s="24">
        <f t="shared" si="196"/>
        <v>0</v>
      </c>
      <c r="CL220" s="24">
        <f t="shared" si="197"/>
        <v>1</v>
      </c>
      <c r="CM220" s="24">
        <f t="shared" si="198"/>
        <v>0</v>
      </c>
      <c r="CN220" s="45">
        <f t="shared" si="199"/>
        <v>723200</v>
      </c>
      <c r="CO220" s="46"/>
    </row>
    <row r="221" spans="1:93">
      <c r="A221" s="22">
        <v>10</v>
      </c>
      <c r="B221" s="53" t="s">
        <v>297</v>
      </c>
      <c r="C221" s="75">
        <v>154684</v>
      </c>
      <c r="D221" s="75">
        <v>44357</v>
      </c>
      <c r="E221" s="75">
        <v>44721</v>
      </c>
      <c r="F221" s="80">
        <v>32.200000000000003</v>
      </c>
      <c r="G221" s="24" t="s">
        <v>288</v>
      </c>
      <c r="H221" s="75" t="s">
        <v>59</v>
      </c>
      <c r="I221" s="75" t="s">
        <v>106</v>
      </c>
      <c r="J221" s="75" t="s">
        <v>78</v>
      </c>
      <c r="K221" s="27" t="s">
        <v>71</v>
      </c>
      <c r="L221" s="24"/>
      <c r="M221" s="24"/>
      <c r="N221" s="22">
        <v>22</v>
      </c>
      <c r="O221" s="22">
        <f>VLOOKUP($B221,'[3]ABSENSI ALL'!$B$11:$YP$207,589,0)</f>
        <v>18</v>
      </c>
      <c r="P221" s="22">
        <f>IFERROR(VLOOKUP($B221,'[3]ABSENSI ALL'!$B$11:$YP$207,594,0),"")</f>
        <v>2</v>
      </c>
      <c r="Q221" s="22">
        <f>IFERROR(VLOOKUP($B221,'[3]ABSENSI ALL'!$B$11:$YP$207,600,0),"")</f>
        <v>0</v>
      </c>
      <c r="R221" s="22">
        <f>IFERROR(VLOOKUP($B221,'[3]ABSENSI ALL'!$B$11:$YP$207,604,0),"")</f>
        <v>0</v>
      </c>
      <c r="S221" s="22">
        <f>IFERROR(VLOOKUP($B221,'[3]ABSENSI ALL'!$B$11:$YP$207,602,0),"")</f>
        <v>0</v>
      </c>
      <c r="T221" s="22">
        <f>IFERROR(VLOOKUP($B221,'[3]ABSENSI ALL'!$B$11:$YP$207,595,0),"")</f>
        <v>0</v>
      </c>
      <c r="U221" s="22">
        <f t="shared" si="158"/>
        <v>2</v>
      </c>
      <c r="V221" s="22">
        <f t="shared" si="150"/>
        <v>16</v>
      </c>
      <c r="W221" s="22">
        <f t="shared" si="151"/>
        <v>18</v>
      </c>
      <c r="X221" s="22">
        <v>7.75</v>
      </c>
      <c r="Y221" s="22">
        <v>0</v>
      </c>
      <c r="Z221" s="28">
        <f t="shared" si="152"/>
        <v>1</v>
      </c>
      <c r="AA221" s="22">
        <f t="shared" si="153"/>
        <v>5</v>
      </c>
      <c r="AB221" s="29">
        <f t="shared" si="159"/>
        <v>0.1</v>
      </c>
      <c r="AC221" s="22">
        <f t="shared" si="154"/>
        <v>2</v>
      </c>
      <c r="AD221" s="28">
        <f t="shared" si="160"/>
        <v>0.875</v>
      </c>
      <c r="AE221" s="22">
        <f t="shared" si="155"/>
        <v>0</v>
      </c>
      <c r="AF221" s="29">
        <f t="shared" si="161"/>
        <v>0</v>
      </c>
      <c r="AG221" s="22">
        <f t="shared" si="156"/>
        <v>8370</v>
      </c>
      <c r="AH221" s="30">
        <v>8706.7833333333328</v>
      </c>
      <c r="AI221" s="31">
        <f t="shared" si="157"/>
        <v>1.040236957387495</v>
      </c>
      <c r="AJ221" s="22">
        <f t="shared" si="162"/>
        <v>4</v>
      </c>
      <c r="AK221" s="29">
        <f t="shared" si="163"/>
        <v>0.08</v>
      </c>
      <c r="AL221" s="32">
        <v>300</v>
      </c>
      <c r="AM221" s="33">
        <v>246.62363238512035</v>
      </c>
      <c r="AN221" s="32">
        <f t="shared" si="164"/>
        <v>5</v>
      </c>
      <c r="AO221" s="78">
        <f t="shared" si="165"/>
        <v>0.15</v>
      </c>
      <c r="AP221" s="34">
        <v>100</v>
      </c>
      <c r="AQ221" s="34">
        <v>100</v>
      </c>
      <c r="AR221" s="79">
        <f t="shared" si="166"/>
        <v>5</v>
      </c>
      <c r="AS221" s="29">
        <f t="shared" si="167"/>
        <v>0.08</v>
      </c>
      <c r="AT221" s="28">
        <v>1</v>
      </c>
      <c r="AU221" s="35">
        <v>0.96666666666666656</v>
      </c>
      <c r="AV221" s="79">
        <f t="shared" si="168"/>
        <v>1</v>
      </c>
      <c r="AW221" s="29">
        <f t="shared" si="169"/>
        <v>1.6E-2</v>
      </c>
      <c r="AX221" s="34">
        <v>100</v>
      </c>
      <c r="AY221" s="34">
        <v>100</v>
      </c>
      <c r="AZ221" s="79">
        <f t="shared" si="170"/>
        <v>5</v>
      </c>
      <c r="BA221" s="29">
        <f t="shared" si="171"/>
        <v>0.06</v>
      </c>
      <c r="BB221" s="28">
        <v>1</v>
      </c>
      <c r="BC221" s="28">
        <v>0.9</v>
      </c>
      <c r="BD221" s="36" t="s">
        <v>72</v>
      </c>
      <c r="BE221" s="32">
        <f t="shared" si="172"/>
        <v>4</v>
      </c>
      <c r="BF221" s="29">
        <f t="shared" si="173"/>
        <v>0.08</v>
      </c>
      <c r="BG221" s="28">
        <v>1</v>
      </c>
      <c r="BH221" s="28">
        <v>0.66666666666666663</v>
      </c>
      <c r="BI221" s="32">
        <f t="shared" si="174"/>
        <v>4</v>
      </c>
      <c r="BJ221" s="29">
        <f t="shared" si="175"/>
        <v>6.4000000000000001E-2</v>
      </c>
      <c r="BK221" s="37">
        <v>0.95</v>
      </c>
      <c r="BL221" s="38">
        <v>0.97448979591836737</v>
      </c>
      <c r="BM221" s="32">
        <f t="shared" si="176"/>
        <v>5</v>
      </c>
      <c r="BN221" s="29">
        <f t="shared" si="177"/>
        <v>0.05</v>
      </c>
      <c r="BO221" s="39">
        <f>VLOOKUP(B221,[1]Sheet1!$B$2:$D$214,3,0)</f>
        <v>2</v>
      </c>
      <c r="BP221" s="32">
        <f t="shared" si="178"/>
        <v>5</v>
      </c>
      <c r="BQ221" s="29">
        <f t="shared" si="179"/>
        <v>0.05</v>
      </c>
      <c r="BR221" s="29">
        <f t="shared" si="180"/>
        <v>0.32999999999999996</v>
      </c>
      <c r="BS221" s="29">
        <f t="shared" si="181"/>
        <v>0.30000000000000004</v>
      </c>
      <c r="BT221" s="29">
        <f t="shared" si="182"/>
        <v>0.1</v>
      </c>
      <c r="BU221" s="29">
        <f t="shared" si="183"/>
        <v>0.73</v>
      </c>
      <c r="BV221" s="41" t="str">
        <f t="shared" si="184"/>
        <v>TERIMA</v>
      </c>
      <c r="BW221" s="42">
        <f t="shared" si="185"/>
        <v>800000</v>
      </c>
      <c r="BX221" s="43">
        <f t="shared" si="186"/>
        <v>240000.00000000003</v>
      </c>
      <c r="BY221" s="44"/>
      <c r="BZ221" s="44"/>
      <c r="CA221" s="44"/>
      <c r="CB221" s="43">
        <f t="shared" si="187"/>
        <v>263999.99999999994</v>
      </c>
      <c r="CC221" s="43">
        <f t="shared" si="188"/>
        <v>240000.00000000003</v>
      </c>
      <c r="CD221" s="43">
        <f t="shared" si="189"/>
        <v>80000</v>
      </c>
      <c r="CE221" s="36">
        <f t="shared" si="190"/>
        <v>0</v>
      </c>
      <c r="CF221" s="24">
        <f t="shared" si="191"/>
        <v>0</v>
      </c>
      <c r="CG221" s="24">
        <f t="shared" si="192"/>
        <v>0</v>
      </c>
      <c r="CH221" s="24">
        <f t="shared" si="193"/>
        <v>0</v>
      </c>
      <c r="CI221" s="24">
        <f t="shared" si="194"/>
        <v>0</v>
      </c>
      <c r="CJ221" s="24">
        <f t="shared" si="195"/>
        <v>0</v>
      </c>
      <c r="CK221" s="24">
        <f t="shared" si="196"/>
        <v>0</v>
      </c>
      <c r="CL221" s="24">
        <f t="shared" si="197"/>
        <v>0</v>
      </c>
      <c r="CM221" s="24">
        <f t="shared" si="198"/>
        <v>1</v>
      </c>
      <c r="CN221" s="45">
        <f t="shared" si="199"/>
        <v>584000</v>
      </c>
      <c r="CO221" s="46"/>
    </row>
    <row r="222" spans="1:93">
      <c r="A222" s="22"/>
      <c r="B222" s="81"/>
      <c r="C222" s="24"/>
      <c r="D222" s="25"/>
      <c r="E222" s="25"/>
      <c r="F222" s="26"/>
      <c r="G222" s="24"/>
      <c r="H222" s="50"/>
      <c r="I222" s="24"/>
      <c r="J222" s="24"/>
      <c r="K222" s="27"/>
      <c r="L222" s="24"/>
      <c r="M222" s="24"/>
      <c r="N222" s="22"/>
      <c r="O222" s="22"/>
      <c r="P222" s="22"/>
      <c r="Q222" s="22"/>
      <c r="R222" s="22"/>
      <c r="S222" s="22"/>
      <c r="T222" s="22"/>
      <c r="U222" s="22"/>
      <c r="V222" s="22"/>
      <c r="W222" s="22"/>
      <c r="X222" s="22"/>
      <c r="Y222" s="22"/>
      <c r="Z222" s="28"/>
      <c r="AA222" s="22"/>
      <c r="AB222" s="29"/>
      <c r="AC222" s="22"/>
      <c r="AD222" s="28"/>
      <c r="AE222" s="22"/>
      <c r="AF222" s="29"/>
      <c r="AG222" s="22"/>
      <c r="AH222" s="30"/>
      <c r="AI222" s="31"/>
      <c r="AJ222" s="22"/>
      <c r="AK222" s="29"/>
      <c r="AL222" s="32"/>
      <c r="AM222" s="33"/>
      <c r="AN222" s="32"/>
      <c r="AO222" s="78"/>
      <c r="AP222" s="34"/>
      <c r="AQ222" s="34"/>
      <c r="AR222" s="79"/>
      <c r="AS222" s="29"/>
      <c r="AT222" s="28"/>
      <c r="AU222" s="35"/>
      <c r="AV222" s="79"/>
      <c r="AW222" s="29"/>
      <c r="AX222" s="34"/>
      <c r="AY222" s="34"/>
      <c r="AZ222" s="79"/>
      <c r="BA222" s="29"/>
      <c r="BB222" s="28"/>
      <c r="BC222" s="28"/>
      <c r="BD222" s="36"/>
      <c r="BE222" s="32"/>
      <c r="BF222" s="29"/>
      <c r="BG222" s="28"/>
      <c r="BH222" s="28"/>
      <c r="BI222" s="32"/>
      <c r="BJ222" s="29"/>
      <c r="BK222" s="37"/>
      <c r="BL222" s="38"/>
      <c r="BM222" s="32"/>
      <c r="BN222" s="29"/>
      <c r="BO222" s="39"/>
      <c r="BP222" s="32"/>
      <c r="BQ222" s="29"/>
      <c r="BR222" s="29"/>
      <c r="BS222" s="29"/>
      <c r="BT222" s="29"/>
      <c r="BU222" s="29"/>
      <c r="BV222" s="41"/>
      <c r="BW222" s="42"/>
      <c r="BX222" s="43"/>
      <c r="BY222" s="44"/>
      <c r="BZ222" s="44"/>
      <c r="CA222" s="44"/>
      <c r="CB222" s="43"/>
      <c r="CC222" s="43"/>
      <c r="CD222" s="43"/>
      <c r="CE222" s="36"/>
      <c r="CF222" s="24"/>
      <c r="CG222" s="24"/>
      <c r="CH222" s="24"/>
      <c r="CI222" s="24"/>
      <c r="CJ222" s="24"/>
      <c r="CK222" s="24"/>
      <c r="CL222" s="24"/>
      <c r="CM222" s="24"/>
      <c r="CN222" s="45"/>
      <c r="CO222" s="46"/>
    </row>
    <row r="223" spans="1:93">
      <c r="A223" s="22"/>
      <c r="B223" s="82"/>
      <c r="C223" s="24"/>
      <c r="D223" s="25"/>
      <c r="E223" s="25"/>
      <c r="F223" s="26"/>
      <c r="G223" s="24"/>
      <c r="H223" s="50"/>
      <c r="I223" s="24"/>
      <c r="J223" s="24"/>
      <c r="K223" s="27"/>
      <c r="L223" s="24"/>
      <c r="M223" s="24"/>
      <c r="N223" s="22"/>
      <c r="O223" s="22"/>
      <c r="P223" s="22"/>
      <c r="Q223" s="22"/>
      <c r="R223" s="22"/>
      <c r="S223" s="22"/>
      <c r="T223" s="22"/>
      <c r="U223" s="22"/>
      <c r="V223" s="22"/>
      <c r="W223" s="22"/>
      <c r="X223" s="22"/>
      <c r="Y223" s="22"/>
      <c r="Z223" s="28"/>
      <c r="AA223" s="22"/>
      <c r="AB223" s="29"/>
      <c r="AC223" s="22"/>
      <c r="AD223" s="28"/>
      <c r="AE223" s="22"/>
      <c r="AF223" s="29"/>
      <c r="AG223" s="22"/>
      <c r="AH223" s="30"/>
      <c r="AI223" s="31"/>
      <c r="AJ223" s="22"/>
      <c r="AK223" s="29"/>
      <c r="AL223" s="32"/>
      <c r="AM223" s="33"/>
      <c r="AN223" s="32"/>
      <c r="AO223" s="78"/>
      <c r="AP223" s="34"/>
      <c r="AQ223" s="34"/>
      <c r="AR223" s="79"/>
      <c r="AS223" s="29"/>
      <c r="AT223" s="28"/>
      <c r="AU223" s="35"/>
      <c r="AV223" s="79"/>
      <c r="AW223" s="29"/>
      <c r="AX223" s="34"/>
      <c r="AY223" s="34"/>
      <c r="AZ223" s="79"/>
      <c r="BA223" s="29"/>
      <c r="BB223" s="28"/>
      <c r="BC223" s="28"/>
      <c r="BD223" s="36"/>
      <c r="BE223" s="32"/>
      <c r="BF223" s="29"/>
      <c r="BG223" s="28"/>
      <c r="BH223" s="28"/>
      <c r="BI223" s="32"/>
      <c r="BJ223" s="29"/>
      <c r="BK223" s="37"/>
      <c r="BL223" s="38"/>
      <c r="BM223" s="32"/>
      <c r="BN223" s="29"/>
      <c r="BO223" s="39"/>
      <c r="BP223" s="32"/>
      <c r="BQ223" s="29"/>
      <c r="BR223" s="29"/>
      <c r="BS223" s="29"/>
      <c r="BT223" s="29"/>
      <c r="BU223" s="29"/>
      <c r="BV223" s="41"/>
      <c r="BW223" s="42"/>
      <c r="BX223" s="43"/>
      <c r="BY223" s="44"/>
      <c r="BZ223" s="44"/>
      <c r="CA223" s="44"/>
      <c r="CB223" s="43"/>
      <c r="CC223" s="43"/>
      <c r="CD223" s="43"/>
      <c r="CE223" s="36"/>
      <c r="CF223" s="24"/>
      <c r="CG223" s="24"/>
      <c r="CH223" s="24"/>
      <c r="CI223" s="24"/>
      <c r="CJ223" s="24"/>
      <c r="CK223" s="24"/>
      <c r="CL223" s="24"/>
      <c r="CM223" s="24"/>
      <c r="CN223" s="45"/>
      <c r="CO223" s="46"/>
    </row>
  </sheetData>
  <mergeCells count="152">
    <mergeCell ref="C7:C10"/>
    <mergeCell ref="D7:D10"/>
    <mergeCell ref="E7:E10"/>
    <mergeCell ref="F7:F10"/>
    <mergeCell ref="BK7:BQ7"/>
    <mergeCell ref="BR7:BR10"/>
    <mergeCell ref="BS7:BS10"/>
    <mergeCell ref="BT7:BT10"/>
    <mergeCell ref="AX8:BA8"/>
    <mergeCell ref="BB8:BF8"/>
    <mergeCell ref="BG8:BJ8"/>
    <mergeCell ref="BK8:BN8"/>
    <mergeCell ref="S7:S10"/>
    <mergeCell ref="T7:T10"/>
    <mergeCell ref="U7:U10"/>
    <mergeCell ref="V7:V10"/>
    <mergeCell ref="W7:W10"/>
    <mergeCell ref="X7:X10"/>
    <mergeCell ref="CH7:CI7"/>
    <mergeCell ref="CJ7:CK7"/>
    <mergeCell ref="CL7:CM7"/>
    <mergeCell ref="CN7:CN10"/>
    <mergeCell ref="Y8:AB8"/>
    <mergeCell ref="AC8:AF8"/>
    <mergeCell ref="AG8:AK8"/>
    <mergeCell ref="AL8:AO8"/>
    <mergeCell ref="AP8:AS8"/>
    <mergeCell ref="AT8:AW8"/>
    <mergeCell ref="CA7:CA10"/>
    <mergeCell ref="CB7:CB10"/>
    <mergeCell ref="CC7:CC10"/>
    <mergeCell ref="CD7:CD10"/>
    <mergeCell ref="CE7:CE10"/>
    <mergeCell ref="CF7:CG7"/>
    <mergeCell ref="BU7:BU10"/>
    <mergeCell ref="BV7:BV10"/>
    <mergeCell ref="BW7:BW10"/>
    <mergeCell ref="BX7:BX10"/>
    <mergeCell ref="BY7:BY10"/>
    <mergeCell ref="BZ7:BZ10"/>
    <mergeCell ref="Y7:AO7"/>
    <mergeCell ref="AP7:BJ7"/>
    <mergeCell ref="CK8:CK10"/>
    <mergeCell ref="CL8:CL10"/>
    <mergeCell ref="CM8:CM10"/>
    <mergeCell ref="Y9:AB9"/>
    <mergeCell ref="AC9:AF9"/>
    <mergeCell ref="AG9:AK9"/>
    <mergeCell ref="AL9:AO9"/>
    <mergeCell ref="AP9:AS9"/>
    <mergeCell ref="AT9:AW9"/>
    <mergeCell ref="AX9:BA9"/>
    <mergeCell ref="BO8:BQ8"/>
    <mergeCell ref="CF8:CF10"/>
    <mergeCell ref="CG8:CG10"/>
    <mergeCell ref="CH8:CH10"/>
    <mergeCell ref="CI8:CI10"/>
    <mergeCell ref="CJ8:CJ10"/>
    <mergeCell ref="BB9:BF9"/>
    <mergeCell ref="BG9:BJ9"/>
    <mergeCell ref="BK9:BN9"/>
    <mergeCell ref="BO9:BQ9"/>
    <mergeCell ref="A208:A211"/>
    <mergeCell ref="B208:B211"/>
    <mergeCell ref="C208:C211"/>
    <mergeCell ref="D208:D211"/>
    <mergeCell ref="E208:E211"/>
    <mergeCell ref="F208:F211"/>
    <mergeCell ref="M7:M10"/>
    <mergeCell ref="N7:N10"/>
    <mergeCell ref="O7:O10"/>
    <mergeCell ref="P7:P10"/>
    <mergeCell ref="Q7:Q10"/>
    <mergeCell ref="R7:R10"/>
    <mergeCell ref="G7:G10"/>
    <mergeCell ref="H7:H10"/>
    <mergeCell ref="I7:I10"/>
    <mergeCell ref="J7:J10"/>
    <mergeCell ref="K7:K10"/>
    <mergeCell ref="L7:L10"/>
    <mergeCell ref="A7:A10"/>
    <mergeCell ref="B7:B10"/>
    <mergeCell ref="M208:M211"/>
    <mergeCell ref="N208:N211"/>
    <mergeCell ref="O208:O211"/>
    <mergeCell ref="P208:P211"/>
    <mergeCell ref="Q208:Q211"/>
    <mergeCell ref="R208:R211"/>
    <mergeCell ref="G208:G211"/>
    <mergeCell ref="H208:H211"/>
    <mergeCell ref="I208:I211"/>
    <mergeCell ref="J208:J211"/>
    <mergeCell ref="K208:K211"/>
    <mergeCell ref="L208:L211"/>
    <mergeCell ref="BK208:BQ208"/>
    <mergeCell ref="BR208:BR211"/>
    <mergeCell ref="BS208:BS211"/>
    <mergeCell ref="BT208:BT211"/>
    <mergeCell ref="AX209:BA209"/>
    <mergeCell ref="BB209:BF209"/>
    <mergeCell ref="BG209:BJ209"/>
    <mergeCell ref="BK209:BN209"/>
    <mergeCell ref="S208:S211"/>
    <mergeCell ref="T208:T211"/>
    <mergeCell ref="U208:U211"/>
    <mergeCell ref="V208:V211"/>
    <mergeCell ref="W208:W211"/>
    <mergeCell ref="X208:X211"/>
    <mergeCell ref="CH208:CI208"/>
    <mergeCell ref="CJ208:CK208"/>
    <mergeCell ref="CL208:CM208"/>
    <mergeCell ref="CN208:CN211"/>
    <mergeCell ref="Y209:AB209"/>
    <mergeCell ref="AC209:AF209"/>
    <mergeCell ref="AG209:AK209"/>
    <mergeCell ref="AL209:AO209"/>
    <mergeCell ref="AP209:AS209"/>
    <mergeCell ref="AT209:AW209"/>
    <mergeCell ref="CA208:CA211"/>
    <mergeCell ref="CB208:CB211"/>
    <mergeCell ref="CC208:CC211"/>
    <mergeCell ref="CD208:CD211"/>
    <mergeCell ref="CE208:CE211"/>
    <mergeCell ref="CF208:CG208"/>
    <mergeCell ref="BU208:BU211"/>
    <mergeCell ref="BV208:BV211"/>
    <mergeCell ref="BW208:BW211"/>
    <mergeCell ref="BX208:BX211"/>
    <mergeCell ref="BY208:BY211"/>
    <mergeCell ref="BZ208:BZ211"/>
    <mergeCell ref="Y208:AO208"/>
    <mergeCell ref="AP208:BJ208"/>
    <mergeCell ref="BB210:BF210"/>
    <mergeCell ref="BG210:BJ210"/>
    <mergeCell ref="BK210:BN210"/>
    <mergeCell ref="BO210:BQ210"/>
    <mergeCell ref="CK209:CK211"/>
    <mergeCell ref="CL209:CL211"/>
    <mergeCell ref="CM209:CM211"/>
    <mergeCell ref="Y210:AB210"/>
    <mergeCell ref="AC210:AF210"/>
    <mergeCell ref="AG210:AK210"/>
    <mergeCell ref="AL210:AO210"/>
    <mergeCell ref="AP210:AS210"/>
    <mergeCell ref="AT210:AW210"/>
    <mergeCell ref="AX210:BA210"/>
    <mergeCell ref="BO209:BQ209"/>
    <mergeCell ref="CF209:CF211"/>
    <mergeCell ref="CG209:CG211"/>
    <mergeCell ref="CH209:CH211"/>
    <mergeCell ref="CI209:CI211"/>
    <mergeCell ref="CJ209:CJ211"/>
  </mergeCells>
  <conditionalFormatting sqref="B7:B10">
    <cfRule type="duplicateValues" dxfId="55" priority="50"/>
  </conditionalFormatting>
  <conditionalFormatting sqref="C7:C10">
    <cfRule type="duplicateValues" dxfId="54" priority="51"/>
  </conditionalFormatting>
  <conditionalFormatting sqref="B1:B10 D6 F6 H6 J6 L6 N6 P6 R6 T6 V6 X6 Z6 AB6 AD6 AF6 AH6 AJ6 AL6 AN6 AP6 AR6 AT6 AV6 AX6 AZ6 BB6 BD6 BF6 BH6 BJ6 BL6 BN6 BP6 BR6 BT6 BV6 BX6 BZ6 CB6 CD6 CF6 CH6 CJ6 CL6 CN6">
    <cfRule type="duplicateValues" dxfId="53" priority="52"/>
  </conditionalFormatting>
  <conditionalFormatting sqref="B1:B10 D6 F6 H6 J6 L6 N6 P6 R6 T6 V6 X6 Z6 AB6 AD6 AF6 AH6 AJ6 AL6 AN6 AP6 AR6 AT6 AV6 AX6 AZ6 BB6 BD6 BF6 BH6 BJ6 BL6 BN6 BP6 BR6 BT6 BV6 BX6 BZ6 CB6 CD6 CF6 CH6 CJ6 CL6 CN6">
    <cfRule type="duplicateValues" dxfId="52" priority="53"/>
  </conditionalFormatting>
  <conditionalFormatting sqref="B1:B10 D6 F6 H6 J6 L6 N6 P6 R6 T6 V6 X6 Z6 AB6 AD6 AF6 AH6 AJ6 AL6 AN6 AP6 AR6 AT6 AV6 AX6 AZ6 BB6 BD6 BF6 BH6 BJ6 BL6 BN6 BP6 BR6 BT6 BV6 BX6 BZ6 CB6 CD6 CF6 CH6 CJ6 CL6 CN6">
    <cfRule type="duplicateValues" dxfId="51" priority="54"/>
  </conditionalFormatting>
  <conditionalFormatting sqref="B1:B10 D6 F6 H6 J6 L6 N6 P6 R6 T6 V6 X6 Z6 AB6 AD6 AF6 AH6 AJ6 AL6 AN6 AP6 AR6 AT6 AV6 AX6 AZ6 BB6 BD6 BF6 BH6 BJ6 BL6 BN6 BP6 BR6 BT6 BV6 BX6 BZ6 CB6 CD6 CF6 CH6 CJ6 CL6 CN6">
    <cfRule type="duplicateValues" dxfId="50" priority="49"/>
  </conditionalFormatting>
  <conditionalFormatting sqref="B1:B10 D6 F6 H6 J6 L6 N6 P6 R6 T6 V6 X6 Z6 AB6 AD6 AF6 AH6 AJ6 AL6 AN6 AP6 AR6 AT6 AV6 AX6 AZ6 BB6 BD6 BF6 BH6 BJ6 BL6 BN6 BP6 BR6 BT6 BV6 BX6 BZ6 CB6 CD6 CF6 CH6 CJ6 CL6 CN6">
    <cfRule type="duplicateValues" dxfId="49" priority="48"/>
  </conditionalFormatting>
  <conditionalFormatting sqref="B1:B10 D6 F6 H6 J6 L6 N6 P6 R6 T6 V6 X6 Z6 AB6 AD6 AF6 AH6 AJ6 AL6 AN6 AP6 AR6 AT6 AV6 AX6 AZ6 BB6 BD6 BF6 BH6 BJ6 BL6 BN6 BP6 BR6 BT6 BV6 BX6 BZ6 CB6 CD6 CF6 CH6 CJ6 CL6 CN6">
    <cfRule type="duplicateValues" dxfId="48" priority="47"/>
  </conditionalFormatting>
  <conditionalFormatting sqref="B1:B10 D6 F6 H6 J6 L6 N6 P6 R6 T6 V6 X6 Z6 AB6 AD6 AF6 AH6 AJ6 AL6 AN6 AP6 AR6 AT6 AV6 AX6 AZ6 BB6 BD6 BF6 BH6 BJ6 BL6 BN6 BP6 BR6 BT6 BV6 BX6 BZ6 CB6 CD6 CF6 CH6 CJ6 CL6 CN6">
    <cfRule type="duplicateValues" dxfId="47" priority="46"/>
  </conditionalFormatting>
  <conditionalFormatting sqref="B1:B10 D6 F6 H6 J6 L6 N6 P6 R6 T6 V6 X6 Z6 AB6 AD6 AF6 AH6 AJ6 AL6 AN6 AP6 AR6 AT6 AV6 AX6 AZ6 BB6 BD6 BF6 BH6 BJ6 BL6 BN6 BP6 BR6 BT6 BV6 BX6 BZ6 CB6 CD6 CF6 CH6 CJ6 CL6 CN6">
    <cfRule type="duplicateValues" dxfId="46" priority="45"/>
  </conditionalFormatting>
  <conditionalFormatting sqref="B1:B10 D6 F6 H6 J6 L6 N6 P6 R6 T6 V6 X6 Z6 AB6 AD6 AF6 AH6 AJ6 AL6 AN6 AP6 AR6 AT6 AV6 AX6 AZ6 BB6 BD6 BF6 BH6 BJ6 BL6 BN6 BP6 BR6 BT6 BV6 BX6 BZ6 CB6 CD6 CF6 CH6 CJ6 CL6 CN6">
    <cfRule type="duplicateValues" dxfId="45" priority="44"/>
  </conditionalFormatting>
  <conditionalFormatting sqref="B1:B10">
    <cfRule type="duplicateValues" dxfId="44" priority="42"/>
    <cfRule type="duplicateValues" dxfId="43" priority="43"/>
  </conditionalFormatting>
  <conditionalFormatting sqref="B1:B10">
    <cfRule type="duplicateValues" dxfId="42" priority="41"/>
  </conditionalFormatting>
  <conditionalFormatting sqref="B1:B10">
    <cfRule type="duplicateValues" dxfId="41" priority="40"/>
  </conditionalFormatting>
  <conditionalFormatting sqref="B1:B10">
    <cfRule type="duplicateValues" dxfId="40" priority="39"/>
  </conditionalFormatting>
  <conditionalFormatting sqref="B208:B211">
    <cfRule type="duplicateValues" dxfId="39" priority="35"/>
  </conditionalFormatting>
  <conditionalFormatting sqref="B208:B211">
    <cfRule type="duplicateValues" dxfId="38" priority="36"/>
  </conditionalFormatting>
  <conditionalFormatting sqref="B208:B211">
    <cfRule type="duplicateValues" dxfId="37" priority="37"/>
  </conditionalFormatting>
  <conditionalFormatting sqref="B208:B211">
    <cfRule type="duplicateValues" dxfId="36" priority="34"/>
  </conditionalFormatting>
  <conditionalFormatting sqref="B208:B211">
    <cfRule type="duplicateValues" dxfId="35" priority="38"/>
  </conditionalFormatting>
  <conditionalFormatting sqref="B208:B211">
    <cfRule type="duplicateValues" dxfId="34" priority="33"/>
  </conditionalFormatting>
  <conditionalFormatting sqref="B208:B211">
    <cfRule type="duplicateValues" dxfId="33" priority="32"/>
  </conditionalFormatting>
  <conditionalFormatting sqref="B208:B211">
    <cfRule type="duplicateValues" dxfId="32" priority="31"/>
  </conditionalFormatting>
  <conditionalFormatting sqref="B208:B211">
    <cfRule type="duplicateValues" dxfId="31" priority="30"/>
  </conditionalFormatting>
  <conditionalFormatting sqref="B208:B211">
    <cfRule type="duplicateValues" dxfId="30" priority="29"/>
  </conditionalFormatting>
  <conditionalFormatting sqref="B208:B211">
    <cfRule type="duplicateValues" dxfId="29" priority="28"/>
  </conditionalFormatting>
  <conditionalFormatting sqref="B208:B211">
    <cfRule type="duplicateValues" dxfId="28" priority="27"/>
  </conditionalFormatting>
  <conditionalFormatting sqref="B208:B211">
    <cfRule type="duplicateValues" dxfId="27" priority="26"/>
  </conditionalFormatting>
  <conditionalFormatting sqref="B208:B211">
    <cfRule type="duplicateValues" dxfId="26" priority="24"/>
    <cfRule type="duplicateValues" dxfId="25" priority="25"/>
  </conditionalFormatting>
  <conditionalFormatting sqref="B208:B211">
    <cfRule type="duplicateValues" dxfId="24" priority="23"/>
  </conditionalFormatting>
  <conditionalFormatting sqref="B208:B211">
    <cfRule type="duplicateValues" dxfId="23" priority="22"/>
  </conditionalFormatting>
  <conditionalFormatting sqref="B208:B211">
    <cfRule type="duplicateValues" dxfId="22" priority="21"/>
  </conditionalFormatting>
  <conditionalFormatting sqref="B208:B211">
    <cfRule type="duplicateValues" dxfId="21" priority="20"/>
  </conditionalFormatting>
  <conditionalFormatting sqref="B213:B214">
    <cfRule type="duplicateValues" dxfId="20" priority="18"/>
  </conditionalFormatting>
  <conditionalFormatting sqref="B213:B214">
    <cfRule type="duplicateValues" dxfId="19" priority="17"/>
  </conditionalFormatting>
  <conditionalFormatting sqref="B215">
    <cfRule type="duplicateValues" dxfId="18" priority="16"/>
  </conditionalFormatting>
  <conditionalFormatting sqref="B216">
    <cfRule type="duplicateValues" dxfId="17" priority="19"/>
  </conditionalFormatting>
  <conditionalFormatting sqref="B222:B223 B198:B199">
    <cfRule type="duplicateValues" dxfId="16" priority="14"/>
  </conditionalFormatting>
  <conditionalFormatting sqref="B197">
    <cfRule type="duplicateValues" dxfId="15" priority="15"/>
  </conditionalFormatting>
  <conditionalFormatting sqref="B217:B220 B212">
    <cfRule type="duplicateValues" dxfId="14" priority="55"/>
  </conditionalFormatting>
  <conditionalFormatting sqref="B212 B216:B220">
    <cfRule type="duplicateValues" dxfId="13" priority="56"/>
  </conditionalFormatting>
  <conditionalFormatting sqref="B233:B1048576 B1:B10 B222:B223 B197:B220">
    <cfRule type="duplicateValues" dxfId="12" priority="13"/>
  </conditionalFormatting>
  <conditionalFormatting sqref="B221">
    <cfRule type="duplicateValues" dxfId="11" priority="11"/>
  </conditionalFormatting>
  <conditionalFormatting sqref="B221">
    <cfRule type="duplicateValues" dxfId="10" priority="12"/>
  </conditionalFormatting>
  <conditionalFormatting sqref="B221">
    <cfRule type="duplicateValues" dxfId="9" priority="10"/>
  </conditionalFormatting>
  <conditionalFormatting sqref="B233:B1048576 B1:B224">
    <cfRule type="duplicateValues" dxfId="8" priority="8"/>
    <cfRule type="duplicateValues" dxfId="7" priority="9"/>
  </conditionalFormatting>
  <conditionalFormatting sqref="B232:B1048576 B1:B224">
    <cfRule type="duplicateValues" dxfId="6" priority="7"/>
  </conditionalFormatting>
  <conditionalFormatting sqref="A197:A199">
    <cfRule type="duplicateValues" dxfId="5" priority="6"/>
  </conditionalFormatting>
  <conditionalFormatting sqref="A197:A199">
    <cfRule type="duplicateValues" dxfId="4" priority="5"/>
  </conditionalFormatting>
  <conditionalFormatting sqref="A197:A199">
    <cfRule type="duplicateValues" dxfId="3" priority="3"/>
    <cfRule type="duplicateValues" dxfId="2" priority="4"/>
  </conditionalFormatting>
  <conditionalFormatting sqref="A197:A199">
    <cfRule type="duplicateValues" dxfId="1" priority="2"/>
  </conditionalFormatting>
  <conditionalFormatting sqref="B197">
    <cfRule type="duplicateValues" dxfId="0" priority="1"/>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AGENT IBC</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OFFICER</dc:creator>
  <cp:lastModifiedBy>OFFICER</cp:lastModifiedBy>
  <dcterms:created xsi:type="dcterms:W3CDTF">2022-03-14T05:37:52Z</dcterms:created>
  <dcterms:modified xsi:type="dcterms:W3CDTF">2022-03-14T08:32:02Z</dcterms:modified>
</cp:coreProperties>
</file>