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45"/>
  </bookViews>
  <sheets>
    <sheet name="SPV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'SPV IT'!$A$10:$AX$12</definedName>
    <definedName name="_\___C__D_2___L_" localSheetId="0">[2]A!#REF!</definedName>
    <definedName name="__\___C__D_2___L_">[2]A!#REF!</definedName>
    <definedName name="_\___L__END__D_3" localSheetId="0">[2]A!#REF!</definedName>
    <definedName name="__\___L__END__D_3">[2]A!#REF!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 localSheetId="0">'[3]Income Statement'!#REF!</definedName>
    <definedName name="__\C">'[3]Income Statement'!#REF!</definedName>
    <definedName name="_\D">#REF!</definedName>
    <definedName name="_\E" localSheetId="0">'[3]Income Statement'!#REF!</definedName>
    <definedName name="__\E">'[3]Income Statement'!#REF!</definedName>
    <definedName name="_\F" localSheetId="0">#REF!</definedName>
    <definedName name="__\F">#REF!</definedName>
    <definedName name="_\G">#REF!</definedName>
    <definedName name="_\H">#REF!</definedName>
    <definedName name="_\I" localSheetId="0">#REF!</definedName>
    <definedName name="__\I">#REF!</definedName>
    <definedName name="_\J">#REF!</definedName>
    <definedName name="_\K">#REF!</definedName>
    <definedName name="_\L">#REF!</definedName>
    <definedName name="_\M" localSheetId="0">#REF!</definedName>
    <definedName name="__\M">#REF!</definedName>
    <definedName name="_\N" localSheetId="0">#REF!</definedName>
    <definedName name="__\N">#REF!</definedName>
    <definedName name="_\O">#REF!</definedName>
    <definedName name="_\P" localSheetId="0">'[3]Income Statement'!#REF!</definedName>
    <definedName name="__\P">'[3]Income Statement'!#REF!</definedName>
    <definedName name="_\Q">#REF!</definedName>
    <definedName name="_\R">#REF!</definedName>
    <definedName name="_\S">#REF!</definedName>
    <definedName name="_\T" localSheetId="0">'[3]Income Statement'!#REF!</definedName>
    <definedName name="__\T">'[3]Income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[2]A!#REF!</definedName>
    <definedName name="____C__D_2___L__25">[2]A!#REF!</definedName>
    <definedName name="____C__D_2___L__7">[2]A!#REF!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[2]A!#REF!</definedName>
    <definedName name="____L__END__D_3_25">[2]A!#REF!</definedName>
    <definedName name="____L__END__D_3_7">[2]A!#REF!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[2]A!#REF!</definedName>
    <definedName name="_C_END__R___D_2">[2]A!#REF!</definedName>
    <definedName name="_C_END__R___D_2_25">[2]A!#REF!</definedName>
    <definedName name="_C_END__R___D_2_7">[2]A!#REF!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[2]A!#REF!</definedName>
    <definedName name="_D_5__L_">[2]A!#REF!</definedName>
    <definedName name="_D_5__L__25">[2]A!#REF!</definedName>
    <definedName name="_D_5__L__7">[2]A!#REF!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[2]A!#REF!</definedName>
    <definedName name="_RF_0__END__R__">[2]A!#REF!</definedName>
    <definedName name="_RF_0__END__R___25">[2]A!#REF!</definedName>
    <definedName name="_RF_0__END__R___7">[2]A!#REF!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[2]A!#REF!</definedName>
    <definedName name="_SUM__U_2_._END">[2]A!#REF!</definedName>
    <definedName name="_SUM__U_2_._END_25">[2]A!#REF!</definedName>
    <definedName name="_SUM__U_2_._END_7">[2]A!#REF!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[2]A!#REF!</definedName>
    <definedName name="_WIR_D__\___C__">[2]A!#REF!</definedName>
    <definedName name="_WIR_D______C__">[2]A!#REF!</definedName>
    <definedName name="_WIR_D______C___25">[2]A!#REF!</definedName>
    <definedName name="_WIR_D______C___7">[2]A!#REF!</definedName>
    <definedName name="_WIR_D_3___R_\_" localSheetId="0">[2]A!#REF!</definedName>
    <definedName name="_WIR_D_3___R_\_">[2]A!#REF!</definedName>
    <definedName name="_WIR_D_3___R___">[2]A!#REF!</definedName>
    <definedName name="_WIR_D_3___R____25">[2]A!#REF!</definedName>
    <definedName name="_WIR_D_3___R____7">[2]A!#REF!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 localSheetId="0">#REF!</definedName>
    <definedName name="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<sst xmlns="http://schemas.openxmlformats.org/spreadsheetml/2006/main" count="72" uniqueCount="54">
  <si>
    <t>FORM REKAPITULASI PENILAIAN KINERJA</t>
  </si>
  <si>
    <t>SPV IT LAYANAN TELKOMSEL</t>
  </si>
  <si>
    <t>PERIODE : APRIL 2022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</si>
  <si>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</si>
  <si>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</si>
  <si>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</si>
  <si>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</si>
  <si>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</si>
  <si>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</si>
  <si>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</si>
  <si>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</si>
  <si>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</si>
  <si>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</si>
  <si>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</si>
  <si>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</si>
  <si>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</si>
  <si>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</si>
  <si>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</si>
  <si>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</si>
  <si>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</si>
  <si>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</si>
  <si>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</si>
  <si>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</si>
  <si>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</si>
  <si>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</si>
  <si>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 xml:space="preserve">KUALITAS </t>
  </si>
  <si>
    <t>TOTAL KUALITAS</t>
  </si>
  <si>
    <t>TOTAL KINERJA</t>
  </si>
  <si>
    <t>GUGUR / TERIMA</t>
  </si>
  <si>
    <t>NOMINAL BERDASARKAN JABATAN</t>
  </si>
  <si>
    <t>NOMINAL KUALITAS</t>
  </si>
  <si>
    <t>NOMINAL KUALITAS YANG DIBAYARKAN</t>
  </si>
  <si>
    <t>TOTAL NOMINAL KUALITAS DAN PRODUKTIVITAS YANG DIBAYARKAN</t>
  </si>
  <si>
    <t>KONSELING</t>
  </si>
  <si>
    <t xml:space="preserve">BATL </t>
  </si>
  <si>
    <t>SP</t>
  </si>
  <si>
    <t xml:space="preserve">Populasi 
Kehadiran Team </t>
  </si>
  <si>
    <t>Kehadiran</t>
  </si>
  <si>
    <t>Waktu penyelesaian request to IT</t>
  </si>
  <si>
    <t>Evaluasi dan Improvement</t>
  </si>
  <si>
    <t>Laporan Bulanan</t>
  </si>
  <si>
    <t>Sharing Knowledge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</si>
  <si>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</si>
  <si>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</si>
  <si>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</si>
  <si>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</si>
  <si>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</si>
  <si>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</si>
  <si>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</si>
  <si>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YUDIANSYAH PRIMA PUTRA</t>
  </si>
  <si>
    <t>SPV INFRATEL</t>
  </si>
  <si>
    <t>LAKI-LAKI</t>
  </si>
  <si>
    <t>INSANI</t>
  </si>
  <si>
    <t xml:space="preserve">  </t>
  </si>
</sst>
</file>

<file path=xl/styles.xml><?xml version="1.0" encoding="utf-8"?>
<styleSheet xmlns="http://schemas.openxmlformats.org/spreadsheetml/2006/main">
  <numFmts count="9">
    <numFmt numFmtId="176" formatCode="_-&quot;Rp&quot;* #,##0_-;\-&quot;Rp&quot;* #,##0_-;_-&quot;Rp&quot;* &quot;-&quot;??_-;_-@_-"/>
    <numFmt numFmtId="177" formatCode="_(* #,##0_);_(* \(#,##0\);_(* &quot;-&quot;_);_(@_)"/>
    <numFmt numFmtId="178" formatCode="0.0%"/>
    <numFmt numFmtId="179" formatCode="_(* #,##0.00_);_(* \(#,##0.00\);_(* &quot;-&quot;??_);_(@_)"/>
    <numFmt numFmtId="180" formatCode="_-&quot;Rp&quot;* #,##0.00_-;\-&quot;Rp&quot;* #,##0.00_-;_-&quot;Rp&quot;* &quot;-&quot;??_-;_-@_-"/>
    <numFmt numFmtId="181" formatCode="_-* #,##0.00_-;\-* #,##0.00_-;_-* &quot;-&quot;??_-;_-@_-"/>
    <numFmt numFmtId="182" formatCode="mmm\-yy"/>
    <numFmt numFmtId="183" formatCode="[$-409]d\-mmm\-yy;@"/>
    <numFmt numFmtId="184" formatCode="_([$Rp-421]* #,##0.00_);_([$Rp-421]* \(#,##0.00\);_([$Rp-421]* &quot;-&quot;??_);_(@_)"/>
  </numFmts>
  <fonts count="32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sz val="11"/>
      <color indexed="8"/>
      <name val="Calibri"/>
      <charset val="134"/>
    </font>
    <font>
      <sz val="11"/>
      <name val="Calibri"/>
      <charset val="134"/>
      <scheme val="minor"/>
    </font>
    <font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sz val="11"/>
      <name val="Tahoma"/>
      <charset val="134"/>
    </font>
    <font>
      <sz val="1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0" fontId="14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1" fillId="0" borderId="1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20" borderId="21" applyNumberFormat="0" applyAlignment="0" applyProtection="0">
      <alignment vertical="center"/>
    </xf>
    <xf numFmtId="0" fontId="0" fillId="0" borderId="0"/>
    <xf numFmtId="0" fontId="26" fillId="24" borderId="22" applyNumberFormat="0" applyAlignment="0" applyProtection="0">
      <alignment vertical="center"/>
    </xf>
    <xf numFmtId="0" fontId="27" fillId="24" borderId="21" applyNumberFormat="0" applyAlignment="0" applyProtection="0">
      <alignment vertical="center"/>
    </xf>
    <xf numFmtId="0" fontId="23" fillId="16" borderId="20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0" borderId="0"/>
    <xf numFmtId="0" fontId="9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0"/>
    <xf numFmtId="0" fontId="12" fillId="0" borderId="0"/>
  </cellStyleXfs>
  <cellXfs count="78">
    <xf numFmtId="0" fontId="0" fillId="0" borderId="0" xfId="0"/>
    <xf numFmtId="0" fontId="0" fillId="2" borderId="0" xfId="41" applyFont="1" applyFill="1"/>
    <xf numFmtId="0" fontId="0" fillId="0" borderId="0" xfId="41"/>
    <xf numFmtId="0" fontId="0" fillId="0" borderId="0" xfId="41" applyAlignment="1">
      <alignment horizontal="left" vertical="center"/>
    </xf>
    <xf numFmtId="0" fontId="0" fillId="0" borderId="0" xfId="41" applyAlignment="1">
      <alignment horizontal="center" vertical="center"/>
    </xf>
    <xf numFmtId="0" fontId="1" fillId="0" borderId="0" xfId="55" applyFont="1"/>
    <xf numFmtId="0" fontId="1" fillId="0" borderId="0" xfId="55" applyFont="1" applyAlignment="1">
      <alignment horizontal="left" vertical="center"/>
    </xf>
    <xf numFmtId="0" fontId="1" fillId="0" borderId="0" xfId="41" applyFont="1" applyAlignment="1">
      <alignment horizontal="center" vertical="center"/>
    </xf>
    <xf numFmtId="182" fontId="1" fillId="0" borderId="0" xfId="55" applyNumberFormat="1" applyFont="1" applyAlignment="1">
      <alignment horizontal="left" vertical="center"/>
    </xf>
    <xf numFmtId="0" fontId="2" fillId="0" borderId="1" xfId="55" applyFont="1" applyBorder="1" applyAlignment="1">
      <alignment horizontal="center" vertical="center"/>
    </xf>
    <xf numFmtId="0" fontId="2" fillId="0" borderId="1" xfId="41" applyFont="1" applyBorder="1" applyAlignment="1">
      <alignment horizontal="center" vertical="center" wrapText="1"/>
    </xf>
    <xf numFmtId="0" fontId="2" fillId="0" borderId="1" xfId="56" applyFont="1" applyBorder="1" applyAlignment="1">
      <alignment horizontal="center" vertical="center" wrapText="1"/>
    </xf>
    <xf numFmtId="0" fontId="2" fillId="0" borderId="2" xfId="55" applyFont="1" applyBorder="1" applyAlignment="1">
      <alignment horizontal="center" vertical="center"/>
    </xf>
    <xf numFmtId="0" fontId="2" fillId="0" borderId="2" xfId="41" applyFont="1" applyBorder="1" applyAlignment="1">
      <alignment horizontal="center" vertical="center" wrapText="1"/>
    </xf>
    <xf numFmtId="0" fontId="2" fillId="0" borderId="2" xfId="56" applyFont="1" applyBorder="1" applyAlignment="1">
      <alignment horizontal="center" vertical="center" wrapText="1"/>
    </xf>
    <xf numFmtId="0" fontId="1" fillId="0" borderId="0" xfId="55" applyFont="1" applyBorder="1"/>
    <xf numFmtId="0" fontId="2" fillId="0" borderId="3" xfId="55" applyFont="1" applyBorder="1" applyAlignment="1">
      <alignment horizontal="center" vertical="center"/>
    </xf>
    <xf numFmtId="0" fontId="2" fillId="0" borderId="3" xfId="41" applyFont="1" applyBorder="1" applyAlignment="1">
      <alignment horizontal="center" vertical="center" wrapText="1"/>
    </xf>
    <xf numFmtId="0" fontId="2" fillId="0" borderId="3" xfId="56" applyFont="1" applyBorder="1" applyAlignment="1">
      <alignment horizontal="center" vertical="center" wrapText="1"/>
    </xf>
    <xf numFmtId="0" fontId="1" fillId="2" borderId="0" xfId="55" applyFont="1" applyFill="1" applyBorder="1"/>
    <xf numFmtId="0" fontId="1" fillId="2" borderId="4" xfId="55" applyFont="1" applyFill="1" applyBorder="1" applyAlignment="1">
      <alignment horizontal="center" vertical="center"/>
    </xf>
    <xf numFmtId="0" fontId="0" fillId="2" borderId="4" xfId="41" applyFont="1" applyFill="1" applyBorder="1" applyAlignment="1">
      <alignment vertical="center"/>
    </xf>
    <xf numFmtId="1" fontId="1" fillId="2" borderId="4" xfId="41" applyNumberFormat="1" applyFont="1" applyFill="1" applyBorder="1" applyAlignment="1">
      <alignment horizontal="center" vertical="center"/>
    </xf>
    <xf numFmtId="183" fontId="1" fillId="2" borderId="4" xfId="41" applyNumberFormat="1" applyFont="1" applyFill="1" applyBorder="1" applyAlignment="1">
      <alignment horizontal="center" vertical="center"/>
    </xf>
    <xf numFmtId="0" fontId="1" fillId="2" borderId="4" xfId="41" applyFont="1" applyFill="1" applyBorder="1" applyAlignment="1">
      <alignment horizontal="center" vertical="center"/>
    </xf>
    <xf numFmtId="0" fontId="2" fillId="0" borderId="1" xfId="41" applyFont="1" applyFill="1" applyBorder="1" applyAlignment="1">
      <alignment horizontal="center" vertical="center" wrapText="1"/>
    </xf>
    <xf numFmtId="0" fontId="2" fillId="0" borderId="2" xfId="41" applyFont="1" applyFill="1" applyBorder="1" applyAlignment="1">
      <alignment horizontal="center" vertical="center" wrapText="1"/>
    </xf>
    <xf numFmtId="0" fontId="2" fillId="0" borderId="3" xfId="4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0" borderId="4" xfId="41" applyFont="1" applyFill="1" applyBorder="1" applyAlignment="1">
      <alignment horizontal="center" vertical="center"/>
    </xf>
    <xf numFmtId="0" fontId="1" fillId="0" borderId="0" xfId="55" applyFont="1" applyAlignment="1">
      <alignment horizontal="center" vertical="center"/>
    </xf>
    <xf numFmtId="0" fontId="2" fillId="3" borderId="1" xfId="41" applyFont="1" applyFill="1" applyBorder="1" applyAlignment="1">
      <alignment horizontal="center" vertical="center" wrapText="1"/>
    </xf>
    <xf numFmtId="0" fontId="2" fillId="3" borderId="5" xfId="55" applyFont="1" applyFill="1" applyBorder="1" applyAlignment="1">
      <alignment horizontal="center" vertical="center"/>
    </xf>
    <xf numFmtId="0" fontId="2" fillId="3" borderId="6" xfId="55" applyFont="1" applyFill="1" applyBorder="1" applyAlignment="1">
      <alignment horizontal="center" vertical="center"/>
    </xf>
    <xf numFmtId="0" fontId="2" fillId="3" borderId="2" xfId="41" applyFont="1" applyFill="1" applyBorder="1" applyAlignment="1">
      <alignment horizontal="center" vertical="center" wrapText="1"/>
    </xf>
    <xf numFmtId="0" fontId="2" fillId="3" borderId="7" xfId="55" applyFont="1" applyFill="1" applyBorder="1" applyAlignment="1">
      <alignment horizontal="center" vertical="center"/>
    </xf>
    <xf numFmtId="0" fontId="2" fillId="3" borderId="8" xfId="55" applyFont="1" applyFill="1" applyBorder="1" applyAlignment="1">
      <alignment horizontal="center" vertical="center"/>
    </xf>
    <xf numFmtId="178" fontId="2" fillId="3" borderId="9" xfId="55" applyNumberFormat="1" applyFont="1" applyFill="1" applyBorder="1" applyAlignment="1">
      <alignment horizontal="center" vertical="center" wrapText="1"/>
    </xf>
    <xf numFmtId="178" fontId="2" fillId="3" borderId="10" xfId="55" applyNumberFormat="1" applyFont="1" applyFill="1" applyBorder="1" applyAlignment="1">
      <alignment horizontal="center" vertical="center" wrapText="1"/>
    </xf>
    <xf numFmtId="178" fontId="2" fillId="3" borderId="11" xfId="55" applyNumberFormat="1" applyFont="1" applyFill="1" applyBorder="1" applyAlignment="1">
      <alignment horizontal="center" vertical="center" wrapText="1"/>
    </xf>
    <xf numFmtId="0" fontId="2" fillId="3" borderId="9" xfId="55" applyFont="1" applyFill="1" applyBorder="1" applyAlignment="1">
      <alignment horizontal="center" vertical="center" wrapText="1"/>
    </xf>
    <xf numFmtId="0" fontId="2" fillId="3" borderId="10" xfId="55" applyFont="1" applyFill="1" applyBorder="1" applyAlignment="1">
      <alignment horizontal="center" vertical="center" wrapText="1"/>
    </xf>
    <xf numFmtId="0" fontId="2" fillId="3" borderId="11" xfId="55" applyFont="1" applyFill="1" applyBorder="1" applyAlignment="1">
      <alignment horizontal="center" vertical="center" wrapText="1"/>
    </xf>
    <xf numFmtId="0" fontId="2" fillId="3" borderId="3" xfId="41" applyFont="1" applyFill="1" applyBorder="1" applyAlignment="1">
      <alignment horizontal="center" vertical="center" wrapText="1"/>
    </xf>
    <xf numFmtId="0" fontId="2" fillId="3" borderId="4" xfId="55" applyFont="1" applyFill="1" applyBorder="1" applyAlignment="1">
      <alignment horizontal="center" vertical="center" wrapText="1"/>
    </xf>
    <xf numFmtId="0" fontId="2" fillId="0" borderId="4" xfId="55" applyFont="1" applyFill="1" applyBorder="1" applyAlignment="1">
      <alignment horizontal="center" vertical="center" wrapText="1"/>
    </xf>
    <xf numFmtId="0" fontId="1" fillId="0" borderId="4" xfId="25" applyFont="1" applyFill="1" applyBorder="1" applyAlignment="1">
      <alignment horizontal="center" vertical="center"/>
    </xf>
    <xf numFmtId="1" fontId="4" fillId="0" borderId="4" xfId="55" applyNumberFormat="1" applyFont="1" applyFill="1" applyBorder="1" applyAlignment="1">
      <alignment horizontal="center" vertical="center"/>
    </xf>
    <xf numFmtId="9" fontId="5" fillId="2" borderId="4" xfId="21" applyFont="1" applyFill="1" applyBorder="1" applyAlignment="1">
      <alignment horizontal="center" vertical="center" wrapText="1"/>
    </xf>
    <xf numFmtId="9" fontId="5" fillId="0" borderId="4" xfId="21" applyFont="1" applyFill="1" applyBorder="1" applyAlignment="1">
      <alignment horizontal="center" vertical="center" wrapText="1"/>
    </xf>
    <xf numFmtId="0" fontId="2" fillId="4" borderId="4" xfId="55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" fontId="1" fillId="2" borderId="4" xfId="55" applyNumberFormat="1" applyFont="1" applyFill="1" applyBorder="1" applyAlignment="1">
      <alignment horizontal="center" vertical="center"/>
    </xf>
    <xf numFmtId="9" fontId="1" fillId="4" borderId="4" xfId="43" applyFont="1" applyFill="1" applyBorder="1" applyAlignment="1">
      <alignment horizontal="center" vertical="center"/>
    </xf>
    <xf numFmtId="0" fontId="2" fillId="0" borderId="9" xfId="48" applyFont="1" applyBorder="1" applyAlignment="1">
      <alignment horizontal="center" vertical="center" wrapText="1"/>
    </xf>
    <xf numFmtId="1" fontId="1" fillId="0" borderId="4" xfId="55" applyNumberFormat="1" applyFont="1" applyFill="1" applyBorder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4" borderId="12" xfId="55" applyFont="1" applyFill="1" applyBorder="1" applyAlignment="1">
      <alignment horizontal="center" vertical="center" wrapText="1"/>
    </xf>
    <xf numFmtId="0" fontId="2" fillId="0" borderId="1" xfId="56" applyFont="1" applyFill="1" applyBorder="1" applyAlignment="1">
      <alignment horizontal="center" vertical="center" wrapText="1"/>
    </xf>
    <xf numFmtId="184" fontId="2" fillId="0" borderId="1" xfId="56" applyNumberFormat="1" applyFont="1" applyFill="1" applyBorder="1" applyAlignment="1">
      <alignment horizontal="center" vertical="center" wrapText="1"/>
    </xf>
    <xf numFmtId="0" fontId="2" fillId="4" borderId="13" xfId="55" applyFont="1" applyFill="1" applyBorder="1" applyAlignment="1">
      <alignment horizontal="center" vertical="center" wrapText="1"/>
    </xf>
    <xf numFmtId="0" fontId="2" fillId="0" borderId="2" xfId="56" applyFont="1" applyFill="1" applyBorder="1" applyAlignment="1">
      <alignment horizontal="center" vertical="center" wrapText="1"/>
    </xf>
    <xf numFmtId="184" fontId="2" fillId="0" borderId="2" xfId="56" applyNumberFormat="1" applyFont="1" applyFill="1" applyBorder="1" applyAlignment="1">
      <alignment horizontal="center" vertical="center" wrapText="1"/>
    </xf>
    <xf numFmtId="0" fontId="2" fillId="0" borderId="11" xfId="48" applyFont="1" applyBorder="1" applyAlignment="1">
      <alignment horizontal="center" vertical="center" wrapText="1"/>
    </xf>
    <xf numFmtId="0" fontId="2" fillId="4" borderId="14" xfId="55" applyFont="1" applyFill="1" applyBorder="1" applyAlignment="1">
      <alignment horizontal="center" vertical="center" wrapText="1"/>
    </xf>
    <xf numFmtId="0" fontId="2" fillId="0" borderId="3" xfId="56" applyFont="1" applyFill="1" applyBorder="1" applyAlignment="1">
      <alignment horizontal="center" vertical="center" wrapText="1"/>
    </xf>
    <xf numFmtId="184" fontId="2" fillId="0" borderId="3" xfId="56" applyNumberFormat="1" applyFont="1" applyFill="1" applyBorder="1" applyAlignment="1">
      <alignment horizontal="center" vertical="center" wrapText="1"/>
    </xf>
    <xf numFmtId="1" fontId="5" fillId="2" borderId="4" xfId="21" applyNumberFormat="1" applyFont="1" applyFill="1" applyBorder="1" applyAlignment="1">
      <alignment horizontal="center" vertical="center" wrapText="1"/>
    </xf>
    <xf numFmtId="9" fontId="1" fillId="4" borderId="11" xfId="55" applyNumberFormat="1" applyFont="1" applyFill="1" applyBorder="1" applyAlignment="1">
      <alignment horizontal="center" vertical="center"/>
    </xf>
    <xf numFmtId="10" fontId="1" fillId="2" borderId="4" xfId="34" applyNumberFormat="1" applyFont="1" applyFill="1" applyBorder="1" applyAlignment="1">
      <alignment horizontal="center" vertical="center" wrapText="1"/>
    </xf>
    <xf numFmtId="177" fontId="7" fillId="2" borderId="4" xfId="3" applyNumberFormat="1" applyFont="1" applyFill="1" applyBorder="1" applyAlignment="1" applyProtection="1">
      <alignment vertical="center"/>
    </xf>
    <xf numFmtId="184" fontId="8" fillId="2" borderId="4" xfId="43" applyNumberFormat="1" applyFont="1" applyFill="1" applyBorder="1" applyAlignment="1">
      <alignment horizontal="center" vertical="center"/>
    </xf>
    <xf numFmtId="181" fontId="0" fillId="0" borderId="0" xfId="41" applyNumberFormat="1" applyAlignment="1">
      <alignment horizontal="center" vertical="center"/>
    </xf>
    <xf numFmtId="0" fontId="2" fillId="0" borderId="4" xfId="56" applyFont="1" applyBorder="1" applyAlignment="1">
      <alignment horizontal="center" vertical="center" wrapText="1"/>
    </xf>
    <xf numFmtId="0" fontId="2" fillId="0" borderId="4" xfId="56" applyFont="1" applyFill="1" applyBorder="1" applyAlignment="1">
      <alignment horizontal="center" vertical="center" wrapText="1"/>
    </xf>
    <xf numFmtId="184" fontId="1" fillId="2" borderId="4" xfId="43" applyNumberFormat="1" applyFont="1" applyFill="1" applyBorder="1" applyAlignment="1">
      <alignment horizontal="center" vertical="center"/>
    </xf>
    <xf numFmtId="0" fontId="0" fillId="2" borderId="4" xfId="41" applyFont="1" applyFill="1" applyBorder="1"/>
  </cellXfs>
  <cellStyles count="57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Percent 2" xfId="21"/>
    <cellStyle name="Kepala 1" xfId="22" builtinId="16"/>
    <cellStyle name="60% - Aksen2" xfId="23" builtinId="36"/>
    <cellStyle name="input" xfId="24" builtinId="20"/>
    <cellStyle name="Normal 4" xfId="25"/>
    <cellStyle name="Output" xfId="26" builtinId="21"/>
    <cellStyle name="Perhitungan" xfId="27" builtinId="22"/>
    <cellStyle name="Cek Sel" xfId="28" builtinId="23"/>
    <cellStyle name="20% - Aksen5" xfId="29" builtinId="46"/>
    <cellStyle name="Baik" xfId="30" builtinId="26"/>
    <cellStyle name="Buruk" xfId="31" builtinId="27"/>
    <cellStyle name="Netral" xfId="32" builtinId="28"/>
    <cellStyle name="Aksen1" xfId="33" builtinId="29"/>
    <cellStyle name="Normal_Kinerja Nov 08" xfId="34"/>
    <cellStyle name="20% - Aksen1" xfId="35" builtinId="30"/>
    <cellStyle name="40% - Aksen1" xfId="36" builtinId="31"/>
    <cellStyle name="60% - Aksen1" xfId="37" builtinId="32"/>
    <cellStyle name="Aksen2" xfId="38" builtinId="33"/>
    <cellStyle name="40% - Aksen2" xfId="39" builtinId="35"/>
    <cellStyle name="20% - Aksen3" xfId="40" builtinId="38"/>
    <cellStyle name="Normal 3 3" xfId="41"/>
    <cellStyle name="40% - Aksen3" xfId="42" builtinId="39"/>
    <cellStyle name="Percent 2 2" xfId="43"/>
    <cellStyle name="60% - Aksen3" xfId="44" builtinId="40"/>
    <cellStyle name="Aksen4" xfId="45" builtinId="41"/>
    <cellStyle name="40% - Aksen4" xfId="46" builtinId="43"/>
    <cellStyle name="60% - Aksen4" xfId="47" builtinId="44"/>
    <cellStyle name="Normal 2" xfId="48"/>
    <cellStyle name="Aksen5" xfId="49" builtinId="45"/>
    <cellStyle name="40% - Aksen5" xfId="50" builtinId="47"/>
    <cellStyle name="60% - Aksen5" xfId="51" builtinId="48"/>
    <cellStyle name="Aksen6" xfId="52" builtinId="49"/>
    <cellStyle name="40% - Aksen6" xfId="53" builtinId="51"/>
    <cellStyle name="60% - Aksen6" xfId="54" builtinId="52"/>
    <cellStyle name="Normal_Kinerja Siska Sept 2010" xfId="55"/>
    <cellStyle name="Normal 4 2" xfId="56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02.%20ADMIN\Data%20Admin\RINA\ADMIN%20QIA\REKAP%20KINERJA\2021\12.%20Desember%202021\KINERJA%20ITCC%20DESEMBER%20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FF IT"/>
      <sheetName val="PC Cleaning"/>
      <sheetName val="SPV IT"/>
    </sheetNames>
    <sheetDataSet>
      <sheetData sheetId="0">
        <row r="3">
          <cell r="B3" t="str">
            <v>LOKASI : CC TELKOMSEL BANDUNG</v>
          </cell>
        </row>
        <row r="22">
          <cell r="C22" t="str">
            <v>YUDIANSYAH PRIMA PUTRA</v>
          </cell>
        </row>
        <row r="22">
          <cell r="U22">
            <v>0</v>
          </cell>
          <cell r="V22">
            <v>0</v>
          </cell>
          <cell r="W22">
            <v>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A159"/>
  <sheetViews>
    <sheetView showGridLines="0" tabSelected="1" zoomScale="80" zoomScaleNormal="80" workbookViewId="0">
      <pane xSplit="3" ySplit="10" topLeftCell="AA11" activePane="bottomRight" state="frozen"/>
      <selection/>
      <selection pane="topRight"/>
      <selection pane="bottomLeft"/>
      <selection pane="bottomRight" activeCell="BB43" sqref="BB43"/>
    </sheetView>
  </sheetViews>
  <sheetFormatPr defaultColWidth="9.14285714285714" defaultRowHeight="15"/>
  <cols>
    <col min="1" max="1" width="9.14285714285714" style="2" customWidth="1"/>
    <col min="2" max="2" width="7.14285714285714" style="2" customWidth="1"/>
    <col min="3" max="3" width="27.2857142857143" style="3" customWidth="1"/>
    <col min="4" max="4" width="14.7142857142857" style="4" customWidth="1"/>
    <col min="5" max="6" width="11" style="4" customWidth="1"/>
    <col min="7" max="7" width="22" style="4" customWidth="1"/>
    <col min="8" max="8" width="10.2857142857143" style="4" customWidth="1"/>
    <col min="9" max="9" width="12.7142857142857" style="4" customWidth="1"/>
    <col min="10" max="10" width="6.57142857142857" style="4" customWidth="1"/>
    <col min="11" max="12" width="10.2857142857143" style="4" customWidth="1"/>
    <col min="13" max="19" width="9.14285714285714" style="4" customWidth="1"/>
    <col min="20" max="20" width="10.7142857142857" style="4" customWidth="1"/>
    <col min="21" max="21" width="9.14285714285714" style="4" customWidth="1"/>
    <col min="22" max="24" width="14.7142857142857" style="4" customWidth="1"/>
    <col min="25" max="26" width="12.5714285714286" style="4" customWidth="1"/>
    <col min="27" max="27" width="16" style="4" customWidth="1"/>
    <col min="28" max="43" width="10.5714285714286" style="4" customWidth="1"/>
    <col min="44" max="45" width="11.5714285714286" style="4" customWidth="1"/>
    <col min="46" max="46" width="9.14285714285714" style="4" customWidth="1"/>
    <col min="47" max="47" width="15.7142857142857" style="4" customWidth="1"/>
    <col min="48" max="49" width="15.8571428571429" style="4" customWidth="1"/>
    <col min="50" max="50" width="20.1428571428571" style="4" customWidth="1"/>
    <col min="51" max="51" width="13.1428571428571" style="2" hidden="1" customWidth="1"/>
    <col min="52" max="52" width="12.1428571428571" style="2" hidden="1" customWidth="1"/>
    <col min="53" max="53" width="11.8571428571429" style="2" hidden="1" customWidth="1"/>
    <col min="54" max="203" width="9.14285714285714" style="2"/>
    <col min="204" max="204" width="7.14285714285714" style="2" customWidth="1"/>
    <col min="205" max="205" width="27.2857142857143" style="2" customWidth="1"/>
    <col min="206" max="206" width="12" style="2" customWidth="1"/>
    <col min="207" max="213" width="9.14285714285714" style="2" customWidth="1"/>
    <col min="214" max="214" width="9.14285714285714" style="2" hidden="1" customWidth="1"/>
    <col min="215" max="16384" width="9.14285714285714" style="2"/>
  </cols>
  <sheetData>
    <row r="1" spans="1:50">
      <c r="A1" s="5"/>
      <c r="B1" s="5" t="s">
        <v>0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</row>
    <row r="2" spans="1:50">
      <c r="A2" s="5"/>
      <c r="B2" s="5" t="s">
        <v>1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</row>
    <row r="3" spans="1:50">
      <c r="A3" s="5"/>
      <c r="B3" s="5" t="str">
        <f>'[1]STAFF IT'!B3</f>
        <v>LOKASI : CC TELKOMSEL BANDUNG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30"/>
      <c r="W3" s="30"/>
      <c r="X3" s="30"/>
      <c r="Y3" s="30"/>
      <c r="Z3" s="30"/>
      <c r="AA3" s="30"/>
      <c r="AB3" s="30"/>
      <c r="AC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</row>
    <row r="4" spans="1:50">
      <c r="A4" s="5"/>
      <c r="B4" s="2" t="s">
        <v>2</v>
      </c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</row>
    <row r="5" spans="1:50">
      <c r="A5" s="5"/>
      <c r="B5" s="5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</row>
    <row r="6" customHeight="1" spans="1:53">
      <c r="A6" s="5"/>
      <c r="B6" s="9" t="s">
        <v>3</v>
      </c>
      <c r="C6" s="9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1" t="s">
        <v>13</v>
      </c>
      <c r="M6" s="25" t="s">
        <v>14</v>
      </c>
      <c r="N6" s="25" t="s">
        <v>15</v>
      </c>
      <c r="O6" s="25" t="s">
        <v>16</v>
      </c>
      <c r="P6" s="25" t="s">
        <v>17</v>
      </c>
      <c r="Q6" s="25" t="s">
        <v>18</v>
      </c>
      <c r="R6" s="25" t="s">
        <v>19</v>
      </c>
      <c r="S6" s="25" t="s">
        <v>20</v>
      </c>
      <c r="T6" s="31" t="s">
        <v>21</v>
      </c>
      <c r="U6" s="31" t="s">
        <v>22</v>
      </c>
      <c r="V6" s="32" t="s">
        <v>23</v>
      </c>
      <c r="W6" s="33"/>
      <c r="X6" s="33"/>
      <c r="Y6" s="33"/>
      <c r="Z6" s="33"/>
      <c r="AA6" s="50" t="s">
        <v>24</v>
      </c>
      <c r="AB6" s="32" t="s">
        <v>25</v>
      </c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58" t="s">
        <v>26</v>
      </c>
      <c r="AS6" s="58" t="s">
        <v>27</v>
      </c>
      <c r="AT6" s="59" t="s">
        <v>28</v>
      </c>
      <c r="AU6" s="59" t="s">
        <v>29</v>
      </c>
      <c r="AV6" s="60" t="s">
        <v>30</v>
      </c>
      <c r="AW6" s="60" t="s">
        <v>31</v>
      </c>
      <c r="AX6" s="60" t="s">
        <v>32</v>
      </c>
      <c r="AY6" s="74" t="s">
        <v>33</v>
      </c>
      <c r="AZ6" s="74" t="s">
        <v>34</v>
      </c>
      <c r="BA6" s="75" t="s">
        <v>35</v>
      </c>
    </row>
    <row r="7" customHeight="1" spans="1:53">
      <c r="A7" s="5"/>
      <c r="B7" s="12"/>
      <c r="C7" s="12"/>
      <c r="D7" s="13"/>
      <c r="E7" s="13"/>
      <c r="F7" s="13"/>
      <c r="G7" s="13"/>
      <c r="H7" s="14"/>
      <c r="I7" s="14"/>
      <c r="J7" s="14"/>
      <c r="K7" s="14"/>
      <c r="L7" s="14"/>
      <c r="M7" s="26"/>
      <c r="N7" s="26"/>
      <c r="O7" s="26"/>
      <c r="P7" s="26"/>
      <c r="Q7" s="26"/>
      <c r="R7" s="26"/>
      <c r="S7" s="26"/>
      <c r="T7" s="34"/>
      <c r="U7" s="34"/>
      <c r="V7" s="35"/>
      <c r="W7" s="36"/>
      <c r="X7" s="36"/>
      <c r="Y7" s="36"/>
      <c r="Z7" s="36"/>
      <c r="AA7" s="50"/>
      <c r="AB7" s="35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61"/>
      <c r="AS7" s="61"/>
      <c r="AT7" s="62"/>
      <c r="AU7" s="62"/>
      <c r="AV7" s="63"/>
      <c r="AW7" s="63"/>
      <c r="AX7" s="63"/>
      <c r="AY7" s="74"/>
      <c r="AZ7" s="74"/>
      <c r="BA7" s="75"/>
    </row>
    <row r="8" spans="1:53">
      <c r="A8" s="5"/>
      <c r="B8" s="12"/>
      <c r="C8" s="12"/>
      <c r="D8" s="13"/>
      <c r="E8" s="13"/>
      <c r="F8" s="13"/>
      <c r="G8" s="13"/>
      <c r="H8" s="14"/>
      <c r="I8" s="14"/>
      <c r="J8" s="14"/>
      <c r="K8" s="14"/>
      <c r="L8" s="14"/>
      <c r="M8" s="26"/>
      <c r="N8" s="26"/>
      <c r="O8" s="26"/>
      <c r="P8" s="26"/>
      <c r="Q8" s="26"/>
      <c r="R8" s="26"/>
      <c r="S8" s="26"/>
      <c r="T8" s="34"/>
      <c r="U8" s="34"/>
      <c r="V8" s="37">
        <v>0.15</v>
      </c>
      <c r="W8" s="38"/>
      <c r="X8" s="39"/>
      <c r="Y8" s="37">
        <v>0.15</v>
      </c>
      <c r="Z8" s="39"/>
      <c r="AA8" s="50"/>
      <c r="AB8" s="37">
        <v>0.1</v>
      </c>
      <c r="AC8" s="39"/>
      <c r="AD8" s="37">
        <v>0.1</v>
      </c>
      <c r="AE8" s="39"/>
      <c r="AF8" s="37">
        <v>0.05</v>
      </c>
      <c r="AG8" s="39"/>
      <c r="AH8" s="37">
        <v>0.05</v>
      </c>
      <c r="AI8" s="39"/>
      <c r="AJ8" s="37">
        <v>0.1</v>
      </c>
      <c r="AK8" s="38"/>
      <c r="AL8" s="38">
        <v>0.1</v>
      </c>
      <c r="AM8" s="39"/>
      <c r="AN8" s="37">
        <v>0.1</v>
      </c>
      <c r="AO8" s="39"/>
      <c r="AP8" s="37">
        <v>0.1</v>
      </c>
      <c r="AQ8" s="39"/>
      <c r="AR8" s="61"/>
      <c r="AS8" s="61"/>
      <c r="AT8" s="62"/>
      <c r="AU8" s="62"/>
      <c r="AV8" s="63"/>
      <c r="AW8" s="63"/>
      <c r="AX8" s="63"/>
      <c r="AY8" s="74"/>
      <c r="AZ8" s="74"/>
      <c r="BA8" s="75"/>
    </row>
    <row r="9" ht="52.5" customHeight="1" spans="1:53">
      <c r="A9" s="5"/>
      <c r="B9" s="12"/>
      <c r="C9" s="12"/>
      <c r="D9" s="13"/>
      <c r="E9" s="13"/>
      <c r="F9" s="13"/>
      <c r="G9" s="13"/>
      <c r="H9" s="14"/>
      <c r="I9" s="14"/>
      <c r="J9" s="14"/>
      <c r="K9" s="14"/>
      <c r="L9" s="14"/>
      <c r="M9" s="26"/>
      <c r="N9" s="26"/>
      <c r="O9" s="26"/>
      <c r="P9" s="26"/>
      <c r="Q9" s="26"/>
      <c r="R9" s="26"/>
      <c r="S9" s="26"/>
      <c r="T9" s="34"/>
      <c r="U9" s="34"/>
      <c r="V9" s="40" t="s">
        <v>36</v>
      </c>
      <c r="W9" s="41"/>
      <c r="X9" s="42"/>
      <c r="Y9" s="40" t="s">
        <v>37</v>
      </c>
      <c r="Z9" s="42"/>
      <c r="AA9" s="50"/>
      <c r="AB9" s="51" t="s">
        <v>38</v>
      </c>
      <c r="AC9" s="52"/>
      <c r="AD9" s="51" t="s">
        <v>39</v>
      </c>
      <c r="AE9" s="52"/>
      <c r="AF9" s="51" t="s">
        <v>40</v>
      </c>
      <c r="AG9" s="52"/>
      <c r="AH9" s="51" t="s">
        <v>41</v>
      </c>
      <c r="AI9" s="52"/>
      <c r="AJ9" s="51" t="s">
        <v>42</v>
      </c>
      <c r="AK9" s="52"/>
      <c r="AL9" s="51" t="s">
        <v>43</v>
      </c>
      <c r="AM9" s="52"/>
      <c r="AN9" s="55" t="s">
        <v>44</v>
      </c>
      <c r="AO9" s="64"/>
      <c r="AP9" s="55" t="s">
        <v>45</v>
      </c>
      <c r="AQ9" s="64"/>
      <c r="AR9" s="61"/>
      <c r="AS9" s="61"/>
      <c r="AT9" s="62"/>
      <c r="AU9" s="62"/>
      <c r="AV9" s="63"/>
      <c r="AW9" s="63"/>
      <c r="AX9" s="63"/>
      <c r="AY9" s="74"/>
      <c r="AZ9" s="74"/>
      <c r="BA9" s="75"/>
    </row>
    <row r="10" spans="1:53">
      <c r="A10" s="15"/>
      <c r="B10" s="16"/>
      <c r="C10" s="16"/>
      <c r="D10" s="17"/>
      <c r="E10" s="17"/>
      <c r="F10" s="17"/>
      <c r="G10" s="17"/>
      <c r="H10" s="18"/>
      <c r="I10" s="18"/>
      <c r="J10" s="18"/>
      <c r="K10" s="18"/>
      <c r="L10" s="18"/>
      <c r="M10" s="27"/>
      <c r="N10" s="27"/>
      <c r="O10" s="27"/>
      <c r="P10" s="27"/>
      <c r="Q10" s="27"/>
      <c r="R10" s="27"/>
      <c r="S10" s="27"/>
      <c r="T10" s="43"/>
      <c r="U10" s="43"/>
      <c r="V10" s="44" t="s">
        <v>46</v>
      </c>
      <c r="W10" s="44" t="s">
        <v>47</v>
      </c>
      <c r="X10" s="45" t="s">
        <v>48</v>
      </c>
      <c r="Y10" s="44" t="s">
        <v>46</v>
      </c>
      <c r="Z10" s="44" t="s">
        <v>47</v>
      </c>
      <c r="AA10" s="50"/>
      <c r="AB10" s="44" t="s">
        <v>46</v>
      </c>
      <c r="AC10" s="44" t="s">
        <v>47</v>
      </c>
      <c r="AD10" s="44" t="s">
        <v>46</v>
      </c>
      <c r="AE10" s="44" t="s">
        <v>47</v>
      </c>
      <c r="AF10" s="44" t="s">
        <v>46</v>
      </c>
      <c r="AG10" s="44" t="s">
        <v>47</v>
      </c>
      <c r="AH10" s="44" t="s">
        <v>46</v>
      </c>
      <c r="AI10" s="44" t="s">
        <v>47</v>
      </c>
      <c r="AJ10" s="44" t="s">
        <v>46</v>
      </c>
      <c r="AK10" s="44" t="s">
        <v>47</v>
      </c>
      <c r="AL10" s="44" t="s">
        <v>46</v>
      </c>
      <c r="AM10" s="44" t="s">
        <v>47</v>
      </c>
      <c r="AN10" s="44" t="s">
        <v>46</v>
      </c>
      <c r="AO10" s="44" t="s">
        <v>47</v>
      </c>
      <c r="AP10" s="44" t="s">
        <v>46</v>
      </c>
      <c r="AQ10" s="44" t="s">
        <v>47</v>
      </c>
      <c r="AR10" s="65"/>
      <c r="AS10" s="65"/>
      <c r="AT10" s="66"/>
      <c r="AU10" s="66"/>
      <c r="AV10" s="67"/>
      <c r="AW10" s="67"/>
      <c r="AX10" s="67"/>
      <c r="AY10" s="74"/>
      <c r="AZ10" s="74"/>
      <c r="BA10" s="75"/>
    </row>
    <row r="11" s="1" customFormat="1" ht="33" customHeight="1" spans="1:53">
      <c r="A11" s="19"/>
      <c r="B11" s="20">
        <v>1</v>
      </c>
      <c r="C11" s="21" t="s">
        <v>49</v>
      </c>
      <c r="D11" s="22">
        <v>30689</v>
      </c>
      <c r="E11" s="23">
        <v>44298</v>
      </c>
      <c r="F11" s="23">
        <v>44662</v>
      </c>
      <c r="G11" s="24" t="s">
        <v>50</v>
      </c>
      <c r="H11" s="24" t="s">
        <v>51</v>
      </c>
      <c r="I11" s="24"/>
      <c r="J11" s="28" t="s">
        <v>52</v>
      </c>
      <c r="K11" s="24"/>
      <c r="L11" s="24"/>
      <c r="M11" s="29">
        <v>20</v>
      </c>
      <c r="N11" s="29">
        <v>20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46">
        <v>20</v>
      </c>
      <c r="U11" s="29">
        <f t="shared" ref="U11" si="0">N11-(R11+S11)</f>
        <v>20</v>
      </c>
      <c r="V11" s="47">
        <f>IF(X11&lt;85%,1,IF(AND(X11&gt;85%,X11&lt;90%),2,IF(AND(X11&gt;90%,X11&lt;95%),3,IF(AND(X11&gt;95%,X11&lt;100%),4,5))))</f>
        <v>5</v>
      </c>
      <c r="W11" s="48">
        <f>V11/5*$V$8</f>
        <v>0.15</v>
      </c>
      <c r="X11" s="49">
        <f>VLOOKUP(C11,'[1]STAFF IT'!C22:Z22,21,0)</f>
        <v>1</v>
      </c>
      <c r="Y11" s="53">
        <v>5</v>
      </c>
      <c r="Z11" s="48">
        <f>Y11/5*$Y$8</f>
        <v>0.15</v>
      </c>
      <c r="AA11" s="54">
        <f>W11+Z11</f>
        <v>0.3</v>
      </c>
      <c r="AB11" s="53">
        <v>5</v>
      </c>
      <c r="AC11" s="48">
        <f>AB11/5*$AB$8</f>
        <v>0.1</v>
      </c>
      <c r="AD11" s="53">
        <v>5</v>
      </c>
      <c r="AE11" s="48">
        <f>AD11/5*$AD$8</f>
        <v>0.1</v>
      </c>
      <c r="AF11" s="53">
        <v>5</v>
      </c>
      <c r="AG11" s="48">
        <f>AF11/5*$AF$8</f>
        <v>0.05</v>
      </c>
      <c r="AH11" s="53">
        <v>5</v>
      </c>
      <c r="AI11" s="48">
        <f>AH11/5*$AH$8</f>
        <v>0.05</v>
      </c>
      <c r="AJ11" s="56">
        <v>5</v>
      </c>
      <c r="AK11" s="48">
        <f>AJ11/5*$AJ$8</f>
        <v>0.1</v>
      </c>
      <c r="AL11" s="53">
        <v>5</v>
      </c>
      <c r="AM11" s="48">
        <f>AL11/5*$AL$8</f>
        <v>0.1</v>
      </c>
      <c r="AN11" s="56">
        <v>5</v>
      </c>
      <c r="AO11" s="48">
        <f>AN11/5*$AN$8</f>
        <v>0.1</v>
      </c>
      <c r="AP11" s="68">
        <v>5</v>
      </c>
      <c r="AQ11" s="48">
        <f>AP11/5*$AP$8</f>
        <v>0.1</v>
      </c>
      <c r="AR11" s="69">
        <f>AC11+AE11+AG11+AI11+AK11+AM11+AO11+AQ11</f>
        <v>0.7</v>
      </c>
      <c r="AS11" s="69">
        <f>AR11+AA11</f>
        <v>1</v>
      </c>
      <c r="AT11" s="70" t="str">
        <f>IF(BA11&gt;0,"GUGUR","TERIMA")</f>
        <v>TERIMA</v>
      </c>
      <c r="AU11" s="71">
        <v>2500000</v>
      </c>
      <c r="AV11" s="72">
        <f>AU11*AS11</f>
        <v>2500000</v>
      </c>
      <c r="AW11" s="72">
        <f>IF(S11&gt;0,(T11/M11)*AV11,AV11)</f>
        <v>2500000</v>
      </c>
      <c r="AX11" s="76">
        <f>IF(L11=1,(T11/M11)*AW11,IF(AY11&gt;0,AW11*85%,IF(AZ11&gt;0,AW11*60%,IF(BA11&gt;0,AW11*0%,AW11))))</f>
        <v>2500000</v>
      </c>
      <c r="AY11" s="77"/>
      <c r="AZ11" s="77"/>
      <c r="BA11" s="77"/>
    </row>
    <row r="12" spans="40:48">
      <c r="AN12" s="57" t="s">
        <v>53</v>
      </c>
      <c r="AV12" s="73"/>
    </row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</sheetData>
  <autoFilter ref="A10:AX12">
    <extLst/>
  </autoFilter>
  <mergeCells count="53">
    <mergeCell ref="V8:X8"/>
    <mergeCell ref="Y8:Z8"/>
    <mergeCell ref="AB8:AC8"/>
    <mergeCell ref="AD8:AE8"/>
    <mergeCell ref="AF8:AG8"/>
    <mergeCell ref="AH8:AI8"/>
    <mergeCell ref="AJ8:AK8"/>
    <mergeCell ref="AL8:AM8"/>
    <mergeCell ref="AN8:AO8"/>
    <mergeCell ref="AP8:AQ8"/>
    <mergeCell ref="V9:X9"/>
    <mergeCell ref="Y9:Z9"/>
    <mergeCell ref="AB9:AC9"/>
    <mergeCell ref="AD9:AE9"/>
    <mergeCell ref="AF9:AG9"/>
    <mergeCell ref="AH9:AI9"/>
    <mergeCell ref="AJ9:AK9"/>
    <mergeCell ref="AL9:AM9"/>
    <mergeCell ref="AN9:AO9"/>
    <mergeCell ref="AP9:AQ9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S6:S10"/>
    <mergeCell ref="T6:T10"/>
    <mergeCell ref="U6:U10"/>
    <mergeCell ref="AA6:AA10"/>
    <mergeCell ref="AR6:AR10"/>
    <mergeCell ref="AS6:AS10"/>
    <mergeCell ref="AT6:AT10"/>
    <mergeCell ref="AU6:AU10"/>
    <mergeCell ref="AV6:AV10"/>
    <mergeCell ref="AW6:AW10"/>
    <mergeCell ref="AX6:AX10"/>
    <mergeCell ref="AY6:AY10"/>
    <mergeCell ref="AZ6:AZ10"/>
    <mergeCell ref="BA6:BA10"/>
    <mergeCell ref="V6:Z7"/>
    <mergeCell ref="AB6:AQ7"/>
  </mergeCells>
  <conditionalFormatting sqref="AT11:AU11">
    <cfRule type="cellIs" dxfId="0" priority="2" stopIfTrue="1" operator="equal">
      <formula>"gugur"</formula>
    </cfRule>
  </conditionalFormatting>
  <conditionalFormatting sqref="AU11">
    <cfRule type="cellIs" dxfId="0" priority="1" stopIfTrue="1" operator="equal">
      <formula>"gugur"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SPV 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2022-01-11T02:33:00Z</dcterms:created>
  <dcterms:modified xsi:type="dcterms:W3CDTF">2022-04-28T03:20:51Z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5773B245F7C04B288A29E165B73AC01D</vt:lpwstr>
  </property>
  <property fmtid="{D5CDD505-2E9C-101B-9397-08002B2CF9AE}" pid="3" name="KSOProductBuildVer">
    <vt:lpwstr>1057-11.2.0.11074</vt:lpwstr>
  </property>
</Properties>
</file>