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TRAINER HARDSKILL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4" i="1" l="1"/>
  <c r="BB14" i="1"/>
  <c r="BC14" i="1" s="1"/>
  <c r="AZ14" i="1"/>
  <c r="AY14" i="1"/>
  <c r="AV14" i="1"/>
  <c r="AW14" i="1" s="1"/>
  <c r="AT14" i="1"/>
  <c r="AS14" i="1"/>
  <c r="AP14" i="1"/>
  <c r="AQ14" i="1" s="1"/>
  <c r="AN14" i="1"/>
  <c r="AM14" i="1"/>
  <c r="AJ14" i="1"/>
  <c r="AK14" i="1" s="1"/>
  <c r="AH14" i="1"/>
  <c r="AG14" i="1"/>
  <c r="AD14" i="1"/>
  <c r="BD14" i="1" s="1"/>
  <c r="BE14" i="1" s="1"/>
  <c r="BH14" i="1" s="1"/>
  <c r="Z14" i="1"/>
  <c r="AA14" i="1" s="1"/>
  <c r="X14" i="1"/>
  <c r="W14" i="1"/>
  <c r="AB14" i="1" s="1"/>
  <c r="S14" i="1"/>
  <c r="BI14" i="1" s="1"/>
  <c r="BJ14" i="1" s="1"/>
  <c r="BF13" i="1"/>
  <c r="BB13" i="1"/>
  <c r="BC13" i="1" s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W13" i="1"/>
  <c r="AB13" i="1" s="1"/>
  <c r="S13" i="1"/>
  <c r="T13" i="1"/>
  <c r="BF12" i="1"/>
  <c r="BB12" i="1"/>
  <c r="BC12" i="1" s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BD12" i="1" s="1"/>
  <c r="BE12" i="1" s="1"/>
  <c r="BH12" i="1" s="1"/>
  <c r="Z12" i="1"/>
  <c r="AA12" i="1" s="1"/>
  <c r="X12" i="1"/>
  <c r="W12" i="1"/>
  <c r="AB12" i="1" s="1"/>
  <c r="S12" i="1"/>
  <c r="BI12" i="1" s="1"/>
  <c r="BJ12" i="1" s="1"/>
  <c r="R12" i="1"/>
  <c r="U12" i="1" s="1"/>
  <c r="BF11" i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S11" i="1"/>
  <c r="T11" i="1" s="1"/>
  <c r="R11" i="1"/>
  <c r="C3" i="1"/>
  <c r="U14" i="1" l="1"/>
  <c r="U13" i="1"/>
  <c r="BD13" i="1"/>
  <c r="BE13" i="1" s="1"/>
  <c r="BH13" i="1" s="1"/>
  <c r="BI13" i="1" s="1"/>
  <c r="BJ13" i="1" s="1"/>
  <c r="AB11" i="1"/>
  <c r="T12" i="1"/>
  <c r="AE12" i="1"/>
  <c r="T14" i="1"/>
  <c r="AE14" i="1"/>
  <c r="X13" i="1"/>
  <c r="U11" i="1"/>
  <c r="BD11" i="1"/>
  <c r="BE11" i="1" l="1"/>
  <c r="BH11" i="1" s="1"/>
  <c r="BI11" i="1" s="1"/>
  <c r="BJ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<sst xmlns="http://schemas.openxmlformats.org/spreadsheetml/2006/main" count="99" uniqueCount="58">
  <si>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</si>
  <si>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</si>
  <si>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</si>
  <si>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</si>
  <si>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</si>
  <si>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</si>
  <si>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</si>
  <si>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</si>
  <si>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</si>
  <si>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</si>
  <si>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</si>
  <si>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</si>
  <si>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</si>
  <si>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</si>
  <si>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</si>
  <si>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</si>
  <si>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</si>
  <si>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</si>
  <si>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</si>
  <si>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</si>
  <si>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</si>
  <si>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</si>
  <si>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</si>
  <si>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</si>
  <si>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</si>
  <si>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</si>
  <si>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</si>
  <si>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</si>
  <si>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</si>
  <si>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</si>
  <si>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</si>
  <si>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</si>
  <si>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</si>
  <si>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</si>
  <si>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</si>
  <si>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</si>
  <si>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</si>
  <si>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</si>
  <si>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</si>
  <si>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</si>
  <si>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</si>
  <si>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</si>
  <si>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</si>
  <si>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</si>
  <si>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</si>
  <si>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</si>
  <si>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</si>
  <si>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</si>
  <si>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</si>
  <si>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</si>
  <si>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</si>
  <si>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</si>
  <si>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DANIAR RACHMAN</t>
  </si>
  <si>
    <t>PT. INFOMEDIA SOLUSI HUMANIKA</t>
  </si>
  <si>
    <t>BELLA NUR UTAMA SOLIHIN</t>
  </si>
  <si>
    <t>LAKI-LAKI</t>
  </si>
  <si>
    <t>FITRIA DANAIRA</t>
  </si>
  <si>
    <t>MUHAMMAD RIFKI AZKIYA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</si>
</sst>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/>
    <xf numFmtId="166" fontId="4" fillId="0" borderId="4" xfId="0" applyNumberFormat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4">
    <dxf>
      <fill>
        <patternFill>
          <bgColor indexed="10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8.%20Master%20Data%20Absensi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694\12.8.%20Master%20Data%20Absensi%20Staff%20Des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 xml:space="preserve">GITA RIZKIA NURHASANAH </v>
          </cell>
          <cell r="C11">
            <v>178113</v>
          </cell>
          <cell r="D11">
            <v>21239353</v>
          </cell>
          <cell r="E11" t="str">
            <v>PEREMPUAN</v>
          </cell>
          <cell r="G11" t="str">
            <v>ADMIN LO</v>
          </cell>
          <cell r="H11">
            <v>7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X</v>
          </cell>
          <cell r="CH11">
            <v>0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X</v>
          </cell>
          <cell r="KF11" t="str">
            <v>X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21</v>
          </cell>
          <cell r="MS11">
            <v>21</v>
          </cell>
          <cell r="MT11">
            <v>10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</row>
        <row r="12">
          <cell r="B12" t="str">
            <v>DIAH FITRIYANA AZIZA</v>
          </cell>
          <cell r="C12">
            <v>30422</v>
          </cell>
          <cell r="D12">
            <v>11009676</v>
          </cell>
          <cell r="E12" t="str">
            <v>PEREMPUAN</v>
          </cell>
          <cell r="F12">
            <v>10200201357</v>
          </cell>
          <cell r="G12" t="str">
            <v>ADMIN CHO</v>
          </cell>
          <cell r="H12">
            <v>127</v>
          </cell>
          <cell r="I12" t="str">
            <v>ISLAM</v>
          </cell>
          <cell r="J12" t="str">
            <v>ANJAR KESUMARAHARJO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X</v>
          </cell>
          <cell r="CH12">
            <v>0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X</v>
          </cell>
          <cell r="EV12" t="str">
            <v>X</v>
          </cell>
          <cell r="EZ12">
            <v>0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BK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21</v>
          </cell>
          <cell r="MS12">
            <v>21</v>
          </cell>
          <cell r="MT12">
            <v>10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</row>
        <row r="13">
          <cell r="B13" t="str">
            <v>EGI TRISNANDI</v>
          </cell>
          <cell r="C13">
            <v>53356</v>
          </cell>
          <cell r="D13">
            <v>11008689</v>
          </cell>
          <cell r="E13" t="str">
            <v>LAKI-LAKI</v>
          </cell>
          <cell r="F13">
            <v>10200201273</v>
          </cell>
          <cell r="G13" t="str">
            <v>ADMIN LO</v>
          </cell>
          <cell r="H13">
            <v>124</v>
          </cell>
          <cell r="I13" t="str">
            <v>ISLAM</v>
          </cell>
          <cell r="J13" t="str">
            <v>ANGGIAT</v>
          </cell>
          <cell r="K13" t="str">
            <v>X</v>
          </cell>
          <cell r="L13" t="str">
            <v>X</v>
          </cell>
          <cell r="P13">
            <v>0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CT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X</v>
          </cell>
          <cell r="LK13" t="str">
            <v>X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CT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20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1</v>
          </cell>
          <cell r="ND13">
            <v>0</v>
          </cell>
        </row>
        <row r="14">
          <cell r="B14" t="str">
            <v>RINA MULYANA</v>
          </cell>
          <cell r="C14">
            <v>32489</v>
          </cell>
          <cell r="D14">
            <v>7631</v>
          </cell>
          <cell r="E14" t="str">
            <v>PEREMPUAN</v>
          </cell>
          <cell r="F14">
            <v>10200200909</v>
          </cell>
          <cell r="G14" t="str">
            <v>ADMIN SUPPORT</v>
          </cell>
          <cell r="H14" t="str">
            <v>-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BG</v>
          </cell>
          <cell r="BJ14" t="str">
            <v>H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>
            <v>0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BG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>
            <v>0</v>
          </cell>
          <cell r="FU14">
            <v>0</v>
          </cell>
          <cell r="FY14" t="str">
            <v>BG</v>
          </cell>
          <cell r="FZ14" t="str">
            <v>H</v>
          </cell>
          <cell r="GD14">
            <v>0</v>
          </cell>
          <cell r="GE14">
            <v>0</v>
          </cell>
          <cell r="GI14" t="str">
            <v>BG</v>
          </cell>
          <cell r="GJ14" t="str">
            <v>H</v>
          </cell>
          <cell r="GN14">
            <v>0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>
            <v>0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>
            <v>0</v>
          </cell>
          <cell r="IM14">
            <v>0</v>
          </cell>
          <cell r="IQ14" t="str">
            <v>BG</v>
          </cell>
          <cell r="IR14" t="str">
            <v>H</v>
          </cell>
          <cell r="IV14">
            <v>0</v>
          </cell>
          <cell r="IW14">
            <v>0</v>
          </cell>
          <cell r="JA14" t="str">
            <v>BG</v>
          </cell>
          <cell r="JB14" t="str">
            <v>H</v>
          </cell>
          <cell r="JF14">
            <v>0</v>
          </cell>
          <cell r="JG14">
            <v>0</v>
          </cell>
          <cell r="JK14" t="str">
            <v>BG</v>
          </cell>
          <cell r="JL14" t="str">
            <v>H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BG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21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</row>
        <row r="15">
          <cell r="B15" t="str">
            <v>WAWAN KURNIAWAN</v>
          </cell>
          <cell r="C15">
            <v>32480</v>
          </cell>
          <cell r="D15">
            <v>2718</v>
          </cell>
          <cell r="E15" t="str">
            <v>LAKI-LAKI</v>
          </cell>
          <cell r="F15">
            <v>10200200823</v>
          </cell>
          <cell r="G15" t="str">
            <v>DOCUMENT CONTROL</v>
          </cell>
          <cell r="H15">
            <v>2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BG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BG</v>
          </cell>
          <cell r="BT15" t="str">
            <v>H</v>
          </cell>
          <cell r="BX15">
            <v>0</v>
          </cell>
          <cell r="BY15">
            <v>0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>
            <v>0</v>
          </cell>
          <cell r="DC15">
            <v>0</v>
          </cell>
          <cell r="DG15" t="str">
            <v>BG</v>
          </cell>
          <cell r="DH15" t="str">
            <v>H</v>
          </cell>
          <cell r="DL15">
            <v>0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CT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BG</v>
          </cell>
          <cell r="FP15" t="str">
            <v>CT</v>
          </cell>
          <cell r="FT15">
            <v>0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BG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BG</v>
          </cell>
          <cell r="GT15" t="str">
            <v>H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X</v>
          </cell>
          <cell r="HN15" t="str">
            <v>X</v>
          </cell>
          <cell r="HR15">
            <v>0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BG</v>
          </cell>
          <cell r="JB15" t="str">
            <v>H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>
            <v>0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>
            <v>0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CT</v>
          </cell>
          <cell r="LX15" t="str">
            <v>X</v>
          </cell>
          <cell r="LY15" t="str">
            <v>X</v>
          </cell>
          <cell r="LZ15" t="str">
            <v>CT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2</v>
          </cell>
          <cell r="ND15">
            <v>0</v>
          </cell>
        </row>
        <row r="16">
          <cell r="B16" t="str">
            <v>AGUNG WIBOWO</v>
          </cell>
          <cell r="C16">
            <v>32408</v>
          </cell>
          <cell r="D16">
            <v>2085</v>
          </cell>
          <cell r="E16" t="str">
            <v>LAKI-LAKI</v>
          </cell>
          <cell r="F16">
            <v>10200200750</v>
          </cell>
          <cell r="G16" t="str">
            <v>GENERAL AFFAIR</v>
          </cell>
          <cell r="H16">
            <v>22</v>
          </cell>
          <cell r="I16" t="str">
            <v>ISLAM</v>
          </cell>
          <cell r="J16" t="str">
            <v>ANGGIAT SIAHAAN</v>
          </cell>
          <cell r="K16" t="str">
            <v>X</v>
          </cell>
          <cell r="L16" t="str">
            <v>X</v>
          </cell>
          <cell r="P16">
            <v>0</v>
          </cell>
          <cell r="Q16">
            <v>0</v>
          </cell>
          <cell r="U16" t="str">
            <v>X</v>
          </cell>
          <cell r="V16" t="str">
            <v>X</v>
          </cell>
          <cell r="Z16">
            <v>0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BG</v>
          </cell>
          <cell r="BJ16" t="str">
            <v>H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 t="str">
            <v>Tidak Terlambat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X</v>
          </cell>
          <cell r="EV16" t="str">
            <v>X</v>
          </cell>
          <cell r="EZ16">
            <v>0</v>
          </cell>
          <cell r="FA16">
            <v>0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Tidak Terlambat</v>
          </cell>
          <cell r="GY16">
            <v>0</v>
          </cell>
          <cell r="HC16" t="str">
            <v>BG</v>
          </cell>
          <cell r="HD16" t="str">
            <v>H</v>
          </cell>
          <cell r="HH16" t="str">
            <v>Tidak Terlambat</v>
          </cell>
          <cell r="HI16">
            <v>0</v>
          </cell>
          <cell r="HM16" t="str">
            <v>X</v>
          </cell>
          <cell r="HN16" t="str">
            <v>X</v>
          </cell>
          <cell r="HR16">
            <v>0</v>
          </cell>
          <cell r="HS16">
            <v>0</v>
          </cell>
          <cell r="HW16" t="str">
            <v>X</v>
          </cell>
          <cell r="HX16" t="str">
            <v>X</v>
          </cell>
          <cell r="IB16">
            <v>0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BG</v>
          </cell>
          <cell r="JL16" t="str">
            <v>H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>
            <v>0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X</v>
          </cell>
          <cell r="KP16" t="str">
            <v>X</v>
          </cell>
          <cell r="KT16">
            <v>0</v>
          </cell>
          <cell r="KU16">
            <v>0</v>
          </cell>
          <cell r="KY16" t="str">
            <v>BG</v>
          </cell>
          <cell r="KZ16" t="str">
            <v>H</v>
          </cell>
          <cell r="LD16">
            <v>0</v>
          </cell>
          <cell r="LE16">
            <v>0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H</v>
          </cell>
          <cell r="MP16">
            <v>31</v>
          </cell>
          <cell r="MQ16">
            <v>0</v>
          </cell>
          <cell r="MR16">
            <v>21</v>
          </cell>
          <cell r="MS16">
            <v>21</v>
          </cell>
          <cell r="MT16">
            <v>10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P17">
            <v>0</v>
          </cell>
          <cell r="Q17">
            <v>0</v>
          </cell>
          <cell r="U17" t="str">
            <v>X</v>
          </cell>
          <cell r="V17" t="str">
            <v>X</v>
          </cell>
          <cell r="Z17">
            <v>0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X</v>
          </cell>
          <cell r="CD17" t="str">
            <v>X</v>
          </cell>
          <cell r="CH17">
            <v>0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>
            <v>0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BG</v>
          </cell>
          <cell r="EB17" t="str">
            <v>H</v>
          </cell>
          <cell r="EF17" t="str">
            <v>Tidak Terlambat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X</v>
          </cell>
          <cell r="EV17" t="str">
            <v>X</v>
          </cell>
          <cell r="EZ17">
            <v>0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BG</v>
          </cell>
          <cell r="FP17" t="str">
            <v>H</v>
          </cell>
          <cell r="FT17">
            <v>0</v>
          </cell>
          <cell r="FU17">
            <v>0</v>
          </cell>
          <cell r="FY17" t="str">
            <v>BG</v>
          </cell>
          <cell r="FZ17" t="str">
            <v>H</v>
          </cell>
          <cell r="GD17">
            <v>0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>
            <v>0</v>
          </cell>
          <cell r="HI17">
            <v>0</v>
          </cell>
          <cell r="HM17" t="str">
            <v>X</v>
          </cell>
          <cell r="HN17" t="str">
            <v>X</v>
          </cell>
          <cell r="HR17">
            <v>0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BG</v>
          </cell>
          <cell r="IH17" t="str">
            <v>CT</v>
          </cell>
          <cell r="IL17">
            <v>0</v>
          </cell>
          <cell r="IM17">
            <v>0</v>
          </cell>
          <cell r="IQ17" t="str">
            <v>BG</v>
          </cell>
          <cell r="IR17" t="str">
            <v>H</v>
          </cell>
          <cell r="IV17">
            <v>0</v>
          </cell>
          <cell r="IW17">
            <v>0</v>
          </cell>
          <cell r="JA17" t="str">
            <v>BG</v>
          </cell>
          <cell r="JB17" t="str">
            <v>H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>
            <v>0</v>
          </cell>
          <cell r="KA17">
            <v>0</v>
          </cell>
          <cell r="KE17" t="str">
            <v>X</v>
          </cell>
          <cell r="KF17" t="str">
            <v>X</v>
          </cell>
          <cell r="KJ17">
            <v>0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KY17" t="str">
            <v>BG</v>
          </cell>
          <cell r="KZ17" t="str">
            <v>H</v>
          </cell>
          <cell r="LD17">
            <v>0</v>
          </cell>
          <cell r="LE17">
            <v>0</v>
          </cell>
          <cell r="LJ17" t="str">
            <v>X</v>
          </cell>
          <cell r="LK17" t="str">
            <v>X</v>
          </cell>
          <cell r="LL17" t="str">
            <v>H</v>
          </cell>
          <cell r="LM17" t="str">
            <v>CT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CT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2</v>
          </cell>
          <cell r="ND17">
            <v>0</v>
          </cell>
        </row>
        <row r="18">
          <cell r="B18" t="str">
            <v>RANNY INDRIASARI</v>
          </cell>
          <cell r="C18">
            <v>32404</v>
          </cell>
          <cell r="D18">
            <v>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 t="str">
            <v>-</v>
          </cell>
          <cell r="I18" t="str">
            <v>ISLAM</v>
          </cell>
          <cell r="J18" t="str">
            <v>ANGGIAT</v>
          </cell>
          <cell r="K18" t="str">
            <v>X</v>
          </cell>
          <cell r="L18" t="str">
            <v>X</v>
          </cell>
          <cell r="P18">
            <v>0</v>
          </cell>
          <cell r="Q18">
            <v>0</v>
          </cell>
          <cell r="U18" t="str">
            <v>X</v>
          </cell>
          <cell r="V18" t="str">
            <v>X</v>
          </cell>
          <cell r="Z18">
            <v>0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>
            <v>0</v>
          </cell>
          <cell r="AU18">
            <v>0</v>
          </cell>
          <cell r="AY18" t="str">
            <v>BG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>
            <v>0</v>
          </cell>
          <cell r="DM18">
            <v>0</v>
          </cell>
          <cell r="DQ18" t="str">
            <v>BG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BG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BG</v>
          </cell>
          <cell r="EL18" t="str">
            <v>CT</v>
          </cell>
          <cell r="EP18">
            <v>0</v>
          </cell>
          <cell r="EQ18">
            <v>0</v>
          </cell>
          <cell r="EU18" t="str">
            <v>X</v>
          </cell>
          <cell r="EV18" t="str">
            <v>X</v>
          </cell>
          <cell r="EZ18">
            <v>0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BG</v>
          </cell>
          <cell r="FP18" t="str">
            <v>H</v>
          </cell>
          <cell r="FT18">
            <v>0</v>
          </cell>
          <cell r="FU18">
            <v>0</v>
          </cell>
          <cell r="FY18" t="str">
            <v>BG</v>
          </cell>
          <cell r="FZ18" t="str">
            <v>H</v>
          </cell>
          <cell r="GD18">
            <v>0</v>
          </cell>
          <cell r="GE18">
            <v>0</v>
          </cell>
          <cell r="GI18" t="str">
            <v>BG</v>
          </cell>
          <cell r="GJ18" t="str">
            <v>H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X</v>
          </cell>
          <cell r="HX18" t="str">
            <v>X</v>
          </cell>
          <cell r="IB18">
            <v>0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BG</v>
          </cell>
          <cell r="IR18" t="str">
            <v>H</v>
          </cell>
          <cell r="IV18">
            <v>0</v>
          </cell>
          <cell r="IW18">
            <v>0</v>
          </cell>
          <cell r="JA18" t="str">
            <v>BG</v>
          </cell>
          <cell r="JB18" t="str">
            <v>H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>
            <v>0</v>
          </cell>
          <cell r="KA18">
            <v>0</v>
          </cell>
          <cell r="KE18" t="str">
            <v>X</v>
          </cell>
          <cell r="KF18" t="str">
            <v>X</v>
          </cell>
          <cell r="KJ18">
            <v>0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KY18" t="str">
            <v>BG</v>
          </cell>
          <cell r="KZ18" t="str">
            <v>H</v>
          </cell>
          <cell r="LD18">
            <v>0</v>
          </cell>
          <cell r="LE18">
            <v>0</v>
          </cell>
          <cell r="LJ18" t="str">
            <v>X</v>
          </cell>
          <cell r="LK18" t="str">
            <v>X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CT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H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P18">
            <v>31</v>
          </cell>
          <cell r="MQ18">
            <v>0</v>
          </cell>
          <cell r="MR18">
            <v>21</v>
          </cell>
          <cell r="MS18">
            <v>20</v>
          </cell>
          <cell r="MT18">
            <v>10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</row>
        <row r="19">
          <cell r="B19" t="str">
            <v>ACHATTA SINDY LEOMARTI</v>
          </cell>
          <cell r="C19">
            <v>30395</v>
          </cell>
          <cell r="D19">
            <v>11011357</v>
          </cell>
          <cell r="E19" t="str">
            <v>PEREMPUAN</v>
          </cell>
          <cell r="F19">
            <v>10200201627</v>
          </cell>
          <cell r="G19" t="str">
            <v>STAFF TRAINER HARDSKILL</v>
          </cell>
          <cell r="H19">
            <v>141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X</v>
          </cell>
          <cell r="V19" t="str">
            <v>X</v>
          </cell>
          <cell r="Z19">
            <v>0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BG</v>
          </cell>
          <cell r="AZ19" t="str">
            <v>H</v>
          </cell>
          <cell r="BD19" t="str">
            <v>Tidak Terlambat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X</v>
          </cell>
          <cell r="CD19" t="str">
            <v>X</v>
          </cell>
          <cell r="CH19">
            <v>0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BG</v>
          </cell>
          <cell r="DR19" t="str">
            <v>H</v>
          </cell>
          <cell r="DV19" t="str">
            <v>Tidak Terlambat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X</v>
          </cell>
          <cell r="EV19" t="str">
            <v>X</v>
          </cell>
          <cell r="EZ19">
            <v>0</v>
          </cell>
          <cell r="FA19">
            <v>0</v>
          </cell>
          <cell r="FE19" t="str">
            <v>X</v>
          </cell>
          <cell r="FF19" t="str">
            <v>X</v>
          </cell>
          <cell r="FJ19">
            <v>0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BG</v>
          </cell>
          <cell r="GJ19" t="str">
            <v>H</v>
          </cell>
          <cell r="GN19" t="str">
            <v>Tidak Terlambat</v>
          </cell>
          <cell r="GO19">
            <v>0</v>
          </cell>
          <cell r="GS19" t="str">
            <v>BG</v>
          </cell>
          <cell r="GT19" t="str">
            <v>H</v>
          </cell>
          <cell r="GX19" t="str">
            <v>Tidak Terlambat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KY19" t="str">
            <v>BG</v>
          </cell>
          <cell r="KZ19" t="str">
            <v>H</v>
          </cell>
          <cell r="LD19">
            <v>0</v>
          </cell>
          <cell r="LE19">
            <v>0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P19">
            <v>31</v>
          </cell>
          <cell r="MQ19">
            <v>0</v>
          </cell>
          <cell r="MR19">
            <v>21</v>
          </cell>
          <cell r="MS19">
            <v>21</v>
          </cell>
          <cell r="MT19">
            <v>10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</row>
        <row r="20">
          <cell r="B20" t="str">
            <v>BELLA NUR UTAMA SOLIHIN</v>
          </cell>
          <cell r="C20">
            <v>30413</v>
          </cell>
          <cell r="D20">
            <v>16008529</v>
          </cell>
          <cell r="E20" t="str">
            <v>LAKI-LAKI</v>
          </cell>
          <cell r="F20">
            <v>10200201260</v>
          </cell>
          <cell r="G20" t="str">
            <v>STAFF TRAINER HARDSKILL</v>
          </cell>
          <cell r="H20">
            <v>121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>
            <v>0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X</v>
          </cell>
          <cell r="FF20" t="str">
            <v>X</v>
          </cell>
          <cell r="FJ20">
            <v>0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X</v>
          </cell>
          <cell r="HX20" t="str">
            <v>X</v>
          </cell>
          <cell r="IB20">
            <v>0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BG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BG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>
            <v>0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X</v>
          </cell>
          <cell r="KP20" t="str">
            <v>X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>
            <v>0</v>
          </cell>
          <cell r="LE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P20">
            <v>31</v>
          </cell>
          <cell r="MQ20">
            <v>0</v>
          </cell>
          <cell r="MR20">
            <v>21</v>
          </cell>
          <cell r="MS20">
            <v>21</v>
          </cell>
          <cell r="MT20">
            <v>10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</row>
        <row r="21">
          <cell r="B21" t="str">
            <v>FITRIA DANAIRA</v>
          </cell>
          <cell r="C21">
            <v>56241</v>
          </cell>
          <cell r="D21">
            <v>15005633</v>
          </cell>
          <cell r="E21" t="str">
            <v>PEREMPUAN</v>
          </cell>
          <cell r="F21">
            <v>10200202517</v>
          </cell>
          <cell r="G21" t="str">
            <v>STAFF TRAINER HARDSKILL</v>
          </cell>
          <cell r="H21">
            <v>202</v>
          </cell>
          <cell r="I21" t="str">
            <v>ISLAM</v>
          </cell>
          <cell r="J21" t="str">
            <v>ANGGIAT</v>
          </cell>
          <cell r="K21" t="str">
            <v>X</v>
          </cell>
          <cell r="L21" t="str">
            <v>X</v>
          </cell>
          <cell r="P21">
            <v>0</v>
          </cell>
          <cell r="Q21">
            <v>0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BG</v>
          </cell>
          <cell r="AZ21" t="str">
            <v>H</v>
          </cell>
          <cell r="BD21" t="str">
            <v>Tidak Terlambat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X</v>
          </cell>
          <cell r="CD21" t="str">
            <v>X</v>
          </cell>
          <cell r="CH21">
            <v>0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BG</v>
          </cell>
          <cell r="DR21" t="str">
            <v>H</v>
          </cell>
          <cell r="DV21" t="str">
            <v>Tidak Terlambat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>
            <v>0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BG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BG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X</v>
          </cell>
          <cell r="HX21" t="str">
            <v>X</v>
          </cell>
          <cell r="IB21">
            <v>0</v>
          </cell>
          <cell r="IC21">
            <v>0</v>
          </cell>
          <cell r="IG21" t="str">
            <v>BG</v>
          </cell>
          <cell r="IH21" t="str">
            <v>CT</v>
          </cell>
          <cell r="IL21">
            <v>0</v>
          </cell>
          <cell r="IM21">
            <v>0</v>
          </cell>
          <cell r="IQ21" t="str">
            <v>BG</v>
          </cell>
          <cell r="IR21" t="str">
            <v>H</v>
          </cell>
          <cell r="IV21" t="str">
            <v>Tidak Terlambat</v>
          </cell>
          <cell r="IW21">
            <v>0</v>
          </cell>
          <cell r="JA21" t="str">
            <v>BG</v>
          </cell>
          <cell r="JB21" t="str">
            <v>H</v>
          </cell>
          <cell r="JF21" t="str">
            <v>Tidak Terlambat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X</v>
          </cell>
          <cell r="KF21" t="str">
            <v>X</v>
          </cell>
          <cell r="KJ21">
            <v>0</v>
          </cell>
          <cell r="KK21">
            <v>0</v>
          </cell>
          <cell r="KO21" t="str">
            <v>X</v>
          </cell>
          <cell r="KP21" t="str">
            <v>X</v>
          </cell>
          <cell r="KT21">
            <v>0</v>
          </cell>
          <cell r="KU21">
            <v>0</v>
          </cell>
          <cell r="KY21" t="str">
            <v>BG</v>
          </cell>
          <cell r="KZ21" t="str">
            <v>CT</v>
          </cell>
          <cell r="LD21">
            <v>0</v>
          </cell>
          <cell r="LE21">
            <v>0</v>
          </cell>
          <cell r="LJ21" t="str">
            <v>X</v>
          </cell>
          <cell r="LK21" t="str">
            <v>X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2</v>
          </cell>
          <cell r="ND21">
            <v>0</v>
          </cell>
        </row>
        <row r="22">
          <cell r="B22" t="str">
            <v>MUHAMMAD RIFKI AZKIYA</v>
          </cell>
          <cell r="C22">
            <v>68587</v>
          </cell>
          <cell r="D22">
            <v>16006070</v>
          </cell>
          <cell r="E22" t="str">
            <v>LAKI-LAKI</v>
          </cell>
          <cell r="F22">
            <v>10200202815</v>
          </cell>
          <cell r="G22" t="str">
            <v>STAFF TRAINER HARDSKILL</v>
          </cell>
          <cell r="H22">
            <v>217</v>
          </cell>
          <cell r="I22" t="str">
            <v>ISLAM</v>
          </cell>
          <cell r="J22" t="str">
            <v>ANGGIAT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X</v>
          </cell>
          <cell r="V22" t="str">
            <v>X</v>
          </cell>
          <cell r="Z22">
            <v>0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BG</v>
          </cell>
          <cell r="AZ22" t="str">
            <v>H</v>
          </cell>
          <cell r="BD22" t="str">
            <v>Tidak Terlambat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X</v>
          </cell>
          <cell r="CD22" t="str">
            <v>X</v>
          </cell>
          <cell r="CH22">
            <v>0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CT</v>
          </cell>
          <cell r="DB22">
            <v>0</v>
          </cell>
          <cell r="DC22">
            <v>0</v>
          </cell>
          <cell r="DG22" t="str">
            <v>BG</v>
          </cell>
          <cell r="DH22" t="str">
            <v>CT</v>
          </cell>
          <cell r="DL22">
            <v>0</v>
          </cell>
          <cell r="DM22">
            <v>0</v>
          </cell>
          <cell r="DQ22" t="str">
            <v>BG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X</v>
          </cell>
          <cell r="FF22" t="str">
            <v>X</v>
          </cell>
          <cell r="FJ22">
            <v>0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BG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BG</v>
          </cell>
          <cell r="GT22" t="str">
            <v>H</v>
          </cell>
          <cell r="GX22" t="str">
            <v>Tidak Terlambat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X</v>
          </cell>
          <cell r="HN22" t="str">
            <v>X</v>
          </cell>
          <cell r="HR22">
            <v>0</v>
          </cell>
          <cell r="HS22">
            <v>0</v>
          </cell>
          <cell r="HW22" t="str">
            <v>X</v>
          </cell>
          <cell r="HX22" t="str">
            <v>X</v>
          </cell>
          <cell r="IB22">
            <v>0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BG</v>
          </cell>
          <cell r="IR22" t="str">
            <v>H</v>
          </cell>
          <cell r="IV22" t="str">
            <v>Tidak Terlambat</v>
          </cell>
          <cell r="IW22">
            <v>0</v>
          </cell>
          <cell r="JA22" t="str">
            <v>BG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X</v>
          </cell>
          <cell r="KP22" t="str">
            <v>X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>
            <v>0</v>
          </cell>
          <cell r="LE22">
            <v>0</v>
          </cell>
          <cell r="LJ22" t="str">
            <v>X</v>
          </cell>
          <cell r="LK22" t="str">
            <v>X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H</v>
          </cell>
          <cell r="LQ22" t="str">
            <v>X</v>
          </cell>
          <cell r="LR22" t="str">
            <v>X</v>
          </cell>
          <cell r="LS22" t="str">
            <v>CT</v>
          </cell>
          <cell r="LT22" t="str">
            <v>CT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H</v>
          </cell>
          <cell r="ML22" t="str">
            <v>X</v>
          </cell>
          <cell r="MM22" t="str">
            <v>X</v>
          </cell>
          <cell r="MN22" t="str">
            <v>H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2</v>
          </cell>
          <cell r="ND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CT</v>
          </cell>
          <cell r="IH11" t="str">
            <v>CT</v>
          </cell>
          <cell r="IL11">
            <v>0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CT</v>
          </cell>
          <cell r="KZ11" t="str">
            <v>CT</v>
          </cell>
          <cell r="LD11">
            <v>0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X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X</v>
          </cell>
          <cell r="LV11" t="str">
            <v>X</v>
          </cell>
          <cell r="LW11" t="str">
            <v>H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X</v>
          </cell>
          <cell r="MC11" t="str">
            <v>X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CT</v>
          </cell>
          <cell r="MH11" t="str">
            <v>X</v>
          </cell>
          <cell r="MI11" t="str">
            <v>X</v>
          </cell>
          <cell r="MJ11" t="str">
            <v>X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CT</v>
          </cell>
          <cell r="MP11">
            <v>31</v>
          </cell>
          <cell r="MQ11">
            <v>0</v>
          </cell>
          <cell r="MR11">
            <v>22</v>
          </cell>
          <cell r="MS11">
            <v>20</v>
          </cell>
          <cell r="MT11">
            <v>9</v>
          </cell>
          <cell r="MU11">
            <v>0</v>
          </cell>
          <cell r="MV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CT</v>
          </cell>
          <cell r="KZ12" t="str">
            <v>CT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X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X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X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CT</v>
          </cell>
          <cell r="MH12" t="str">
            <v>X</v>
          </cell>
          <cell r="MI12" t="str">
            <v>X</v>
          </cell>
          <cell r="MJ12" t="str">
            <v>X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CT</v>
          </cell>
          <cell r="MP12">
            <v>31</v>
          </cell>
          <cell r="MQ12">
            <v>0</v>
          </cell>
          <cell r="MR12">
            <v>21</v>
          </cell>
          <cell r="MS12">
            <v>19</v>
          </cell>
          <cell r="MT12">
            <v>10</v>
          </cell>
          <cell r="MU12">
            <v>0</v>
          </cell>
          <cell r="MV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CT</v>
          </cell>
          <cell r="L13" t="str">
            <v>CT</v>
          </cell>
          <cell r="P13">
            <v>0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CT</v>
          </cell>
          <cell r="FZ13" t="str">
            <v>CT</v>
          </cell>
          <cell r="GD13" t="str">
            <v>Tidak Terlambat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CT</v>
          </cell>
          <cell r="IH13" t="str">
            <v>CT</v>
          </cell>
          <cell r="IL13">
            <v>0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CT</v>
          </cell>
          <cell r="KZ13" t="str">
            <v>CT</v>
          </cell>
          <cell r="LD13">
            <v>0</v>
          </cell>
          <cell r="LE13">
            <v>0</v>
          </cell>
          <cell r="LJ13" t="str">
            <v>CT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X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CT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CT</v>
          </cell>
          <cell r="MH13" t="str">
            <v>X</v>
          </cell>
          <cell r="MI13" t="str">
            <v>X</v>
          </cell>
          <cell r="MJ13" t="str">
            <v>X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CT</v>
          </cell>
          <cell r="MP13">
            <v>31</v>
          </cell>
          <cell r="MQ13">
            <v>0</v>
          </cell>
          <cell r="MR13">
            <v>22</v>
          </cell>
          <cell r="MS13">
            <v>18</v>
          </cell>
          <cell r="MT13">
            <v>9</v>
          </cell>
          <cell r="MU13">
            <v>0</v>
          </cell>
          <cell r="MV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X</v>
          </cell>
          <cell r="AZ14" t="str">
            <v>X</v>
          </cell>
          <cell r="BD14">
            <v>0</v>
          </cell>
          <cell r="BE14">
            <v>0</v>
          </cell>
          <cell r="BI14" t="str">
            <v>X</v>
          </cell>
          <cell r="BJ14" t="str">
            <v>X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X</v>
          </cell>
          <cell r="DR14" t="str">
            <v>X</v>
          </cell>
          <cell r="DV14">
            <v>0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BG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BG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CT</v>
          </cell>
          <cell r="IH14" t="str">
            <v>CT</v>
          </cell>
          <cell r="IL14">
            <v>0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BG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BG</v>
          </cell>
          <cell r="KP14" t="str">
            <v>H</v>
          </cell>
          <cell r="KT14" t="str">
            <v>Tidak Terlambat</v>
          </cell>
          <cell r="KU14">
            <v>0</v>
          </cell>
          <cell r="KY14" t="str">
            <v>CT</v>
          </cell>
          <cell r="KZ14" t="str">
            <v>CT</v>
          </cell>
          <cell r="LD14">
            <v>0</v>
          </cell>
          <cell r="LE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X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X</v>
          </cell>
          <cell r="LV14" t="str">
            <v>X</v>
          </cell>
          <cell r="LW14" t="str">
            <v>H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X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CT</v>
          </cell>
          <cell r="MH14" t="str">
            <v>X</v>
          </cell>
          <cell r="MI14" t="str">
            <v>X</v>
          </cell>
          <cell r="MJ14" t="str">
            <v>X</v>
          </cell>
          <cell r="MK14" t="str">
            <v>H</v>
          </cell>
          <cell r="ML14" t="str">
            <v>H</v>
          </cell>
          <cell r="MM14" t="str">
            <v>H</v>
          </cell>
          <cell r="MN14" t="str">
            <v>CT</v>
          </cell>
          <cell r="MP14">
            <v>31</v>
          </cell>
          <cell r="MQ14">
            <v>0</v>
          </cell>
          <cell r="MR14">
            <v>21</v>
          </cell>
          <cell r="MS14">
            <v>19</v>
          </cell>
          <cell r="MT14">
            <v>10</v>
          </cell>
          <cell r="MU14">
            <v>0</v>
          </cell>
          <cell r="MV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 t="str">
            <v>Tidak Terlambat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X</v>
          </cell>
          <cell r="GT15" t="str">
            <v>X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CT</v>
          </cell>
          <cell r="IH15" t="str">
            <v>CT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CT</v>
          </cell>
          <cell r="KZ15" t="str">
            <v>CT</v>
          </cell>
          <cell r="LD15">
            <v>0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H</v>
          </cell>
          <cell r="LN15" t="str">
            <v>X</v>
          </cell>
          <cell r="LO15" t="str">
            <v>X</v>
          </cell>
          <cell r="LP15" t="str">
            <v>H</v>
          </cell>
          <cell r="LQ15" t="str">
            <v>H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H</v>
          </cell>
          <cell r="MB15" t="str">
            <v>X</v>
          </cell>
          <cell r="MC15" t="str">
            <v>X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CT</v>
          </cell>
          <cell r="MH15" t="str">
            <v>X</v>
          </cell>
          <cell r="MI15" t="str">
            <v>X</v>
          </cell>
          <cell r="MJ15" t="str">
            <v>X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CT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Terlambat</v>
          </cell>
          <cell r="DC16" t="str">
            <v>00:53:06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00:05:17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BK</v>
          </cell>
          <cell r="GT16" t="str">
            <v>H</v>
          </cell>
          <cell r="GX16" t="str">
            <v>Terlambat</v>
          </cell>
          <cell r="GY16" t="str">
            <v>00:08:50</v>
          </cell>
          <cell r="HC16" t="str">
            <v>BG</v>
          </cell>
          <cell r="HD16" t="str">
            <v>H</v>
          </cell>
          <cell r="HH16" t="str">
            <v>Terlambat</v>
          </cell>
          <cell r="HI16" t="str">
            <v>00:09:10</v>
          </cell>
          <cell r="HM16" t="str">
            <v>BG</v>
          </cell>
          <cell r="HN16" t="str">
            <v>H</v>
          </cell>
          <cell r="HR16" t="str">
            <v>Terlambat</v>
          </cell>
          <cell r="HS16" t="str">
            <v>00:08:46</v>
          </cell>
          <cell r="HW16" t="str">
            <v>BG</v>
          </cell>
          <cell r="HX16" t="str">
            <v>H</v>
          </cell>
          <cell r="IB16" t="str">
            <v>Terlambat</v>
          </cell>
          <cell r="IC16" t="str">
            <v>00:05:58</v>
          </cell>
          <cell r="IG16" t="str">
            <v>CT</v>
          </cell>
          <cell r="IH16" t="str">
            <v>CT</v>
          </cell>
          <cell r="IL16">
            <v>0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Terlambat</v>
          </cell>
          <cell r="KA16" t="str">
            <v>00:06:13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Terlambat</v>
          </cell>
          <cell r="KU16" t="str">
            <v>00:45:21</v>
          </cell>
          <cell r="KY16" t="str">
            <v>CT</v>
          </cell>
          <cell r="KZ16" t="str">
            <v>CT</v>
          </cell>
          <cell r="LD16">
            <v>0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X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X</v>
          </cell>
          <cell r="LV16" t="str">
            <v>X</v>
          </cell>
          <cell r="LW16" t="str">
            <v>H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CT</v>
          </cell>
          <cell r="MH16" t="str">
            <v>X</v>
          </cell>
          <cell r="MI16" t="str">
            <v>X</v>
          </cell>
          <cell r="MJ16" t="str">
            <v>X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CT</v>
          </cell>
          <cell r="MP16">
            <v>31</v>
          </cell>
          <cell r="MQ16">
            <v>0</v>
          </cell>
          <cell r="MR16">
            <v>22</v>
          </cell>
          <cell r="MS16">
            <v>20</v>
          </cell>
          <cell r="MT16">
            <v>9</v>
          </cell>
          <cell r="MU16">
            <v>0</v>
          </cell>
          <cell r="MV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CT</v>
          </cell>
          <cell r="IH17" t="str">
            <v>CT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CT</v>
          </cell>
          <cell r="KZ17" t="str">
            <v>CT</v>
          </cell>
          <cell r="LD17">
            <v>0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X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X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CT</v>
          </cell>
          <cell r="MH17" t="str">
            <v>X</v>
          </cell>
          <cell r="MI17" t="str">
            <v>X</v>
          </cell>
          <cell r="MJ17" t="str">
            <v>X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CT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X</v>
          </cell>
          <cell r="BJ18" t="str">
            <v>X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X</v>
          </cell>
          <cell r="EB18" t="str">
            <v>X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BG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BG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X</v>
          </cell>
          <cell r="GT18" t="str">
            <v>X</v>
          </cell>
          <cell r="GX18">
            <v>0</v>
          </cell>
          <cell r="GY18">
            <v>0</v>
          </cell>
          <cell r="HC18" t="str">
            <v>BG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CT</v>
          </cell>
          <cell r="IH18" t="str">
            <v>CT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CT</v>
          </cell>
          <cell r="KZ18" t="str">
            <v>CT</v>
          </cell>
          <cell r="LD18">
            <v>0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X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CT</v>
          </cell>
          <cell r="MH18" t="str">
            <v>X</v>
          </cell>
          <cell r="MI18" t="str">
            <v>X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CT</v>
          </cell>
          <cell r="MP18">
            <v>31</v>
          </cell>
          <cell r="MQ18">
            <v>0</v>
          </cell>
          <cell r="MR18">
            <v>21</v>
          </cell>
          <cell r="MS18">
            <v>19</v>
          </cell>
          <cell r="MT18">
            <v>10</v>
          </cell>
          <cell r="MU18">
            <v>0</v>
          </cell>
          <cell r="MV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CT</v>
          </cell>
          <cell r="IH19" t="str">
            <v>CT</v>
          </cell>
          <cell r="IL19">
            <v>0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X</v>
          </cell>
          <cell r="JL19" t="str">
            <v>X</v>
          </cell>
          <cell r="JP19">
            <v>0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CT</v>
          </cell>
          <cell r="KZ19" t="str">
            <v>CT</v>
          </cell>
          <cell r="LD19">
            <v>0</v>
          </cell>
          <cell r="LE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H</v>
          </cell>
          <cell r="LQ19" t="str">
            <v>H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CT</v>
          </cell>
          <cell r="MH19" t="str">
            <v>X</v>
          </cell>
          <cell r="MI19" t="str">
            <v>X</v>
          </cell>
          <cell r="MJ19" t="str">
            <v>X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CT</v>
          </cell>
          <cell r="MP19">
            <v>31</v>
          </cell>
          <cell r="MQ19">
            <v>0</v>
          </cell>
          <cell r="MR19">
            <v>21</v>
          </cell>
          <cell r="MS19">
            <v>19</v>
          </cell>
          <cell r="MT19">
            <v>10</v>
          </cell>
          <cell r="MU19">
            <v>0</v>
          </cell>
          <cell r="MV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X</v>
          </cell>
          <cell r="BJ20" t="str">
            <v>X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X</v>
          </cell>
          <cell r="EB20" t="str">
            <v>X</v>
          </cell>
          <cell r="EF20">
            <v>0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X</v>
          </cell>
          <cell r="GT20" t="str">
            <v>X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CT</v>
          </cell>
          <cell r="IH20" t="str">
            <v>CT</v>
          </cell>
          <cell r="IL20">
            <v>0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KY20" t="str">
            <v>CT</v>
          </cell>
          <cell r="KZ20" t="str">
            <v>CT</v>
          </cell>
          <cell r="LD20">
            <v>0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H</v>
          </cell>
          <cell r="LN20" t="str">
            <v>X</v>
          </cell>
          <cell r="LO20" t="str">
            <v>X</v>
          </cell>
          <cell r="LP20" t="str">
            <v>H</v>
          </cell>
          <cell r="LQ20" t="str">
            <v>H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X</v>
          </cell>
          <cell r="LV20" t="str">
            <v>X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X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CT</v>
          </cell>
          <cell r="MH20" t="str">
            <v>X</v>
          </cell>
          <cell r="MI20" t="str">
            <v>X</v>
          </cell>
          <cell r="MJ20" t="str">
            <v>X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CT</v>
          </cell>
          <cell r="MP20">
            <v>31</v>
          </cell>
          <cell r="MQ20">
            <v>0</v>
          </cell>
          <cell r="MR20">
            <v>21</v>
          </cell>
          <cell r="MS20">
            <v>19</v>
          </cell>
          <cell r="MT20">
            <v>10</v>
          </cell>
          <cell r="MU20">
            <v>0</v>
          </cell>
          <cell r="MV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X</v>
          </cell>
          <cell r="BJ21" t="str">
            <v>X</v>
          </cell>
          <cell r="BN21">
            <v>0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X</v>
          </cell>
          <cell r="EB21" t="str">
            <v>X</v>
          </cell>
          <cell r="EF21">
            <v>0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X</v>
          </cell>
          <cell r="GT21" t="str">
            <v>X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CT</v>
          </cell>
          <cell r="IH21" t="str">
            <v>CT</v>
          </cell>
          <cell r="IL21">
            <v>0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X</v>
          </cell>
          <cell r="JL21" t="str">
            <v>X</v>
          </cell>
          <cell r="JP21">
            <v>0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 t="str">
            <v>Tidak Terlambat</v>
          </cell>
          <cell r="KU21">
            <v>0</v>
          </cell>
          <cell r="KY21" t="str">
            <v>CT</v>
          </cell>
          <cell r="KZ21" t="str">
            <v>CT</v>
          </cell>
          <cell r="LD21">
            <v>0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H</v>
          </cell>
          <cell r="LN21" t="str">
            <v>X</v>
          </cell>
          <cell r="LO21" t="str">
            <v>X</v>
          </cell>
          <cell r="LP21" t="str">
            <v>H</v>
          </cell>
          <cell r="LQ21" t="str">
            <v>H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X</v>
          </cell>
          <cell r="LV21" t="str">
            <v>X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H</v>
          </cell>
          <cell r="MB21" t="str">
            <v>X</v>
          </cell>
          <cell r="MC21" t="str">
            <v>X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CT</v>
          </cell>
          <cell r="MH21" t="str">
            <v>X</v>
          </cell>
          <cell r="MI21" t="str">
            <v>X</v>
          </cell>
          <cell r="MJ21" t="str">
            <v>X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BG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X</v>
          </cell>
          <cell r="EB22" t="str">
            <v>X</v>
          </cell>
          <cell r="EF22">
            <v>0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Terlambat</v>
          </cell>
          <cell r="FA22" t="str">
            <v>09:13:26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CT</v>
          </cell>
          <cell r="IH22" t="str">
            <v>CT</v>
          </cell>
          <cell r="IL22">
            <v>0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X</v>
          </cell>
          <cell r="JL22" t="str">
            <v>X</v>
          </cell>
          <cell r="JP22">
            <v>0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 t="str">
            <v>Terlambat</v>
          </cell>
          <cell r="KU22" t="str">
            <v>00:10:55</v>
          </cell>
          <cell r="KY22" t="str">
            <v>CT</v>
          </cell>
          <cell r="KZ22" t="str">
            <v>CT</v>
          </cell>
          <cell r="LD22">
            <v>0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H</v>
          </cell>
          <cell r="LN22" t="str">
            <v>X</v>
          </cell>
          <cell r="LO22" t="str">
            <v>X</v>
          </cell>
          <cell r="LP22" t="str">
            <v>H</v>
          </cell>
          <cell r="LQ22" t="str">
            <v>H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X</v>
          </cell>
          <cell r="LV22" t="str">
            <v>X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H</v>
          </cell>
          <cell r="MB22" t="str">
            <v>X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CT</v>
          </cell>
          <cell r="MH22" t="str">
            <v>X</v>
          </cell>
          <cell r="MI22" t="str">
            <v>X</v>
          </cell>
          <cell r="MJ22" t="str">
            <v>X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CT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BG</v>
          </cell>
          <cell r="AP23" t="str">
            <v>H</v>
          </cell>
          <cell r="AT23" t="str">
            <v>Tidak Terlambat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X</v>
          </cell>
          <cell r="CN23" t="str">
            <v>X</v>
          </cell>
          <cell r="CR23">
            <v>0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BG</v>
          </cell>
          <cell r="DH23" t="str">
            <v>H</v>
          </cell>
          <cell r="DL23" t="str">
            <v>Tidak Terlambat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X</v>
          </cell>
          <cell r="EB23" t="str">
            <v>X</v>
          </cell>
          <cell r="EF23">
            <v>0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BG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X</v>
          </cell>
          <cell r="GT23" t="str">
            <v>X</v>
          </cell>
          <cell r="GX23">
            <v>0</v>
          </cell>
          <cell r="GY23">
            <v>0</v>
          </cell>
          <cell r="HC23" t="str">
            <v>BG</v>
          </cell>
          <cell r="HD23" t="str">
            <v>TK</v>
          </cell>
          <cell r="HH23">
            <v>0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CT</v>
          </cell>
          <cell r="IH23" t="str">
            <v>CT</v>
          </cell>
          <cell r="IL23">
            <v>0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X</v>
          </cell>
          <cell r="JL23" t="str">
            <v>X</v>
          </cell>
          <cell r="JP23">
            <v>0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 t="str">
            <v>Tidak Terlambat</v>
          </cell>
          <cell r="KU23">
            <v>0</v>
          </cell>
          <cell r="KY23" t="str">
            <v>CT</v>
          </cell>
          <cell r="KZ23" t="str">
            <v>CT</v>
          </cell>
          <cell r="LD23">
            <v>0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H</v>
          </cell>
          <cell r="LN23" t="str">
            <v>X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X</v>
          </cell>
          <cell r="LV23" t="str">
            <v>X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H</v>
          </cell>
          <cell r="MB23" t="str">
            <v>X</v>
          </cell>
          <cell r="MC23" t="str">
            <v>X</v>
          </cell>
          <cell r="MD23" t="str">
            <v>TK</v>
          </cell>
          <cell r="ME23" t="str">
            <v>H</v>
          </cell>
          <cell r="MF23" t="str">
            <v>H</v>
          </cell>
          <cell r="MG23" t="str">
            <v>CT</v>
          </cell>
          <cell r="MH23" t="str">
            <v>X</v>
          </cell>
          <cell r="MI23" t="str">
            <v>X</v>
          </cell>
          <cell r="MJ23" t="str">
            <v>X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CT</v>
          </cell>
          <cell r="MP23">
            <v>31</v>
          </cell>
          <cell r="MQ23">
            <v>0</v>
          </cell>
          <cell r="MR23">
            <v>20</v>
          </cell>
          <cell r="MS23">
            <v>18</v>
          </cell>
          <cell r="MT23">
            <v>10</v>
          </cell>
          <cell r="MU23">
            <v>0</v>
          </cell>
          <cell r="M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205"/>
  <sheetViews>
    <sheetView showGridLines="0" tabSelected="1" workbookViewId="0">
      <pane xSplit="3" ySplit="11" topLeftCell="K12" activePane="bottomRight" state="frozen"/>
      <selection pane="topRight" activeCell="D1" sqref="D1"/>
      <selection pane="bottomLeft" activeCell="A12" sqref="A12"/>
      <selection pane="bottomRight" activeCell="L17" sqref="L17"/>
    </sheetView>
  </sheetViews>
  <sheetFormatPr defaultColWidth="9.109375" defaultRowHeight="12" x14ac:dyDescent="0.25"/>
  <cols>
    <col min="1" max="1" width="9.109375" style="2" customWidth="1"/>
    <col min="2" max="2" width="4.44140625" style="2" customWidth="1"/>
    <col min="3" max="3" width="26.5546875" style="51" customWidth="1"/>
    <col min="4" max="4" width="8" style="44" customWidth="1"/>
    <col min="5" max="5" width="11.109375" style="44" customWidth="1"/>
    <col min="6" max="6" width="7.88671875" style="44" customWidth="1"/>
    <col min="7" max="7" width="19.6640625" style="44" customWidth="1"/>
    <col min="8" max="8" width="10.33203125" style="44" customWidth="1"/>
    <col min="9" max="9" width="15" style="44" bestFit="1" customWidth="1"/>
    <col min="10" max="12" width="10.33203125" style="44" customWidth="1"/>
    <col min="13" max="14" width="9.109375" style="44" customWidth="1"/>
    <col min="15" max="16" width="5.109375" style="44" bestFit="1" customWidth="1"/>
    <col min="17" max="17" width="4" style="44" bestFit="1" customWidth="1"/>
    <col min="18" max="18" width="4.33203125" style="44" bestFit="1" customWidth="1"/>
    <col min="19" max="19" width="3" style="44" bestFit="1" customWidth="1"/>
    <col min="20" max="20" width="8.6640625" style="44" customWidth="1"/>
    <col min="21" max="21" width="5.5546875" style="44" customWidth="1"/>
    <col min="22" max="22" width="7.109375" style="44" bestFit="1" customWidth="1"/>
    <col min="23" max="23" width="6" style="44" bestFit="1" customWidth="1"/>
    <col min="24" max="24" width="8.109375" style="44" bestFit="1" customWidth="1"/>
    <col min="25" max="25" width="4.6640625" style="44" bestFit="1" customWidth="1"/>
    <col min="26" max="26" width="6" style="44" bestFit="1" customWidth="1"/>
    <col min="27" max="27" width="8.109375" style="44" bestFit="1" customWidth="1"/>
    <col min="28" max="28" width="10.88671875" style="44" customWidth="1"/>
    <col min="29" max="29" width="4.6640625" style="46" bestFit="1" customWidth="1"/>
    <col min="30" max="30" width="6" style="46" bestFit="1" customWidth="1"/>
    <col min="31" max="31" width="8.109375" style="46" bestFit="1" customWidth="1"/>
    <col min="32" max="32" width="4.6640625" style="46" bestFit="1" customWidth="1"/>
    <col min="33" max="33" width="6" style="46" bestFit="1" customWidth="1"/>
    <col min="34" max="34" width="8.109375" style="46" bestFit="1" customWidth="1"/>
    <col min="35" max="35" width="4.6640625" style="46" bestFit="1" customWidth="1"/>
    <col min="36" max="36" width="6" style="46" bestFit="1" customWidth="1"/>
    <col min="37" max="37" width="8.109375" style="46" bestFit="1" customWidth="1"/>
    <col min="38" max="38" width="4.6640625" style="46" bestFit="1" customWidth="1"/>
    <col min="39" max="39" width="6" style="46" bestFit="1" customWidth="1"/>
    <col min="40" max="40" width="8.109375" style="46" bestFit="1" customWidth="1"/>
    <col min="41" max="41" width="4.6640625" style="46" bestFit="1" customWidth="1"/>
    <col min="42" max="42" width="6" style="46" bestFit="1" customWidth="1"/>
    <col min="43" max="43" width="8.109375" style="46" bestFit="1" customWidth="1"/>
    <col min="44" max="44" width="4.6640625" style="46" bestFit="1" customWidth="1"/>
    <col min="45" max="45" width="6" style="46" bestFit="1" customWidth="1"/>
    <col min="46" max="46" width="8.109375" style="46" bestFit="1" customWidth="1"/>
    <col min="47" max="47" width="4.6640625" style="46" bestFit="1" customWidth="1"/>
    <col min="48" max="48" width="6" style="46" bestFit="1" customWidth="1"/>
    <col min="49" max="49" width="8.109375" style="46" bestFit="1" customWidth="1"/>
    <col min="50" max="50" width="4.6640625" style="44" bestFit="1" customWidth="1"/>
    <col min="51" max="51" width="6" style="44" bestFit="1" customWidth="1"/>
    <col min="52" max="52" width="8.109375" style="44" bestFit="1" customWidth="1"/>
    <col min="53" max="53" width="4.6640625" style="46" bestFit="1" customWidth="1"/>
    <col min="54" max="54" width="6" style="46" bestFit="1" customWidth="1"/>
    <col min="55" max="55" width="8.109375" style="46" bestFit="1" customWidth="1"/>
    <col min="56" max="57" width="9.5546875" style="44" customWidth="1"/>
    <col min="58" max="58" width="9.109375" style="44" customWidth="1"/>
    <col min="59" max="59" width="9.88671875" style="44" customWidth="1"/>
    <col min="60" max="60" width="13" style="44" customWidth="1"/>
    <col min="61" max="61" width="15.88671875" style="44" customWidth="1"/>
    <col min="62" max="62" width="14.44140625" style="44" customWidth="1"/>
    <col min="63" max="63" width="13.109375" style="2" hidden="1" customWidth="1"/>
    <col min="64" max="64" width="12.109375" style="2" hidden="1" customWidth="1"/>
    <col min="65" max="65" width="11.88671875" style="2" hidden="1" customWidth="1"/>
    <col min="66" max="66" width="13.33203125" style="2" bestFit="1" customWidth="1"/>
    <col min="67" max="215" width="9.109375" style="2"/>
    <col min="216" max="216" width="7.109375" style="2" customWidth="1"/>
    <col min="217" max="217" width="27.33203125" style="2" customWidth="1"/>
    <col min="218" max="218" width="12" style="2" bestFit="1" customWidth="1"/>
    <col min="219" max="225" width="9.109375" style="2" customWidth="1"/>
    <col min="226" max="226" width="0" style="2" hidden="1" customWidth="1"/>
    <col min="227" max="16384" width="9.109375" style="2"/>
  </cols>
  <sheetData>
    <row r="1" spans="1:66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5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5">
      <c r="A4" s="1"/>
      <c r="C4" s="6">
        <v>44593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5">
      <c r="A6" s="1"/>
      <c r="B6" s="88" t="s">
        <v>2</v>
      </c>
      <c r="C6" s="88" t="s">
        <v>3</v>
      </c>
      <c r="D6" s="90" t="s">
        <v>4</v>
      </c>
      <c r="E6" s="90" t="s">
        <v>5</v>
      </c>
      <c r="F6" s="90" t="s">
        <v>6</v>
      </c>
      <c r="G6" s="90" t="s">
        <v>7</v>
      </c>
      <c r="H6" s="86" t="s">
        <v>8</v>
      </c>
      <c r="I6" s="86" t="s">
        <v>9</v>
      </c>
      <c r="J6" s="86" t="s">
        <v>10</v>
      </c>
      <c r="K6" s="86" t="s">
        <v>11</v>
      </c>
      <c r="L6" s="86" t="s">
        <v>12</v>
      </c>
      <c r="M6" s="84" t="s">
        <v>13</v>
      </c>
      <c r="N6" s="84" t="s">
        <v>14</v>
      </c>
      <c r="O6" s="84" t="s">
        <v>15</v>
      </c>
      <c r="P6" s="84" t="s">
        <v>16</v>
      </c>
      <c r="Q6" s="84" t="s">
        <v>17</v>
      </c>
      <c r="R6" s="84" t="s">
        <v>18</v>
      </c>
      <c r="S6" s="84" t="s">
        <v>19</v>
      </c>
      <c r="T6" s="72" t="s">
        <v>20</v>
      </c>
      <c r="U6" s="72" t="s">
        <v>21</v>
      </c>
      <c r="V6" s="74" t="s">
        <v>22</v>
      </c>
      <c r="W6" s="75"/>
      <c r="X6" s="75"/>
      <c r="Y6" s="75"/>
      <c r="Z6" s="75"/>
      <c r="AA6" s="75"/>
      <c r="AB6" s="78" t="s">
        <v>23</v>
      </c>
      <c r="AC6" s="80" t="s">
        <v>24</v>
      </c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1" t="s">
        <v>25</v>
      </c>
      <c r="BE6" s="64" t="s">
        <v>26</v>
      </c>
      <c r="BF6" s="66" t="s">
        <v>27</v>
      </c>
      <c r="BG6" s="66" t="s">
        <v>28</v>
      </c>
      <c r="BH6" s="68" t="s">
        <v>29</v>
      </c>
      <c r="BI6" s="68" t="s">
        <v>30</v>
      </c>
      <c r="BJ6" s="70" t="s">
        <v>31</v>
      </c>
      <c r="BK6" s="59" t="s">
        <v>32</v>
      </c>
      <c r="BL6" s="59" t="s">
        <v>33</v>
      </c>
      <c r="BM6" s="60" t="s">
        <v>34</v>
      </c>
    </row>
    <row r="7" spans="1:66" x14ac:dyDescent="0.25">
      <c r="A7" s="1"/>
      <c r="B7" s="89"/>
      <c r="C7" s="89"/>
      <c r="D7" s="91"/>
      <c r="E7" s="91"/>
      <c r="F7" s="91"/>
      <c r="G7" s="91"/>
      <c r="H7" s="87"/>
      <c r="I7" s="87"/>
      <c r="J7" s="87"/>
      <c r="K7" s="87"/>
      <c r="L7" s="87"/>
      <c r="M7" s="85"/>
      <c r="N7" s="85"/>
      <c r="O7" s="85"/>
      <c r="P7" s="85"/>
      <c r="Q7" s="85"/>
      <c r="R7" s="85"/>
      <c r="S7" s="85"/>
      <c r="T7" s="73"/>
      <c r="U7" s="73"/>
      <c r="V7" s="76"/>
      <c r="W7" s="77"/>
      <c r="X7" s="77"/>
      <c r="Y7" s="77"/>
      <c r="Z7" s="77"/>
      <c r="AA7" s="77"/>
      <c r="AB7" s="78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2"/>
      <c r="BE7" s="65"/>
      <c r="BF7" s="67"/>
      <c r="BG7" s="67"/>
      <c r="BH7" s="69"/>
      <c r="BI7" s="69"/>
      <c r="BJ7" s="71"/>
      <c r="BK7" s="59"/>
      <c r="BL7" s="59"/>
      <c r="BM7" s="60"/>
    </row>
    <row r="8" spans="1:66" x14ac:dyDescent="0.25">
      <c r="A8" s="1"/>
      <c r="B8" s="89"/>
      <c r="C8" s="89"/>
      <c r="D8" s="91"/>
      <c r="E8" s="91"/>
      <c r="F8" s="91"/>
      <c r="G8" s="91"/>
      <c r="H8" s="87"/>
      <c r="I8" s="87"/>
      <c r="J8" s="87"/>
      <c r="K8" s="87"/>
      <c r="L8" s="87"/>
      <c r="M8" s="85"/>
      <c r="N8" s="85"/>
      <c r="O8" s="85"/>
      <c r="P8" s="85"/>
      <c r="Q8" s="85"/>
      <c r="R8" s="85"/>
      <c r="S8" s="85"/>
      <c r="T8" s="73"/>
      <c r="U8" s="73"/>
      <c r="V8" s="61">
        <v>0.1</v>
      </c>
      <c r="W8" s="62"/>
      <c r="X8" s="63"/>
      <c r="Y8" s="61">
        <v>0.1</v>
      </c>
      <c r="Z8" s="62"/>
      <c r="AA8" s="63"/>
      <c r="AB8" s="78"/>
      <c r="AC8" s="61">
        <v>0.1</v>
      </c>
      <c r="AD8" s="62"/>
      <c r="AE8" s="63"/>
      <c r="AF8" s="61">
        <v>0.05</v>
      </c>
      <c r="AG8" s="62"/>
      <c r="AH8" s="63"/>
      <c r="AI8" s="61">
        <v>0.05</v>
      </c>
      <c r="AJ8" s="62"/>
      <c r="AK8" s="63"/>
      <c r="AL8" s="61">
        <v>0.1</v>
      </c>
      <c r="AM8" s="62"/>
      <c r="AN8" s="63"/>
      <c r="AO8" s="61">
        <v>0.05</v>
      </c>
      <c r="AP8" s="62"/>
      <c r="AQ8" s="63"/>
      <c r="AR8" s="61">
        <v>0.1</v>
      </c>
      <c r="AS8" s="62"/>
      <c r="AT8" s="63"/>
      <c r="AU8" s="83">
        <v>0.15</v>
      </c>
      <c r="AV8" s="83"/>
      <c r="AW8" s="83"/>
      <c r="AX8" s="83">
        <v>0.1</v>
      </c>
      <c r="AY8" s="83"/>
      <c r="AZ8" s="83"/>
      <c r="BA8" s="83">
        <v>0.1</v>
      </c>
      <c r="BB8" s="83"/>
      <c r="BC8" s="83"/>
      <c r="BD8" s="82"/>
      <c r="BE8" s="65"/>
      <c r="BF8" s="67"/>
      <c r="BG8" s="67"/>
      <c r="BH8" s="69"/>
      <c r="BI8" s="69"/>
      <c r="BJ8" s="71"/>
      <c r="BK8" s="59"/>
      <c r="BL8" s="59"/>
      <c r="BM8" s="60"/>
    </row>
    <row r="9" spans="1:66" ht="47.25" customHeight="1" x14ac:dyDescent="0.25">
      <c r="A9" s="1"/>
      <c r="B9" s="89"/>
      <c r="C9" s="89"/>
      <c r="D9" s="91"/>
      <c r="E9" s="91"/>
      <c r="F9" s="91"/>
      <c r="G9" s="91"/>
      <c r="H9" s="87"/>
      <c r="I9" s="87"/>
      <c r="J9" s="87"/>
      <c r="K9" s="87"/>
      <c r="L9" s="87"/>
      <c r="M9" s="85"/>
      <c r="N9" s="85"/>
      <c r="O9" s="85"/>
      <c r="P9" s="85"/>
      <c r="Q9" s="85"/>
      <c r="R9" s="85"/>
      <c r="S9" s="85"/>
      <c r="T9" s="73"/>
      <c r="U9" s="73"/>
      <c r="V9" s="52" t="s">
        <v>35</v>
      </c>
      <c r="W9" s="53"/>
      <c r="X9" s="54"/>
      <c r="Y9" s="52" t="s">
        <v>36</v>
      </c>
      <c r="Z9" s="53"/>
      <c r="AA9" s="54"/>
      <c r="AB9" s="78"/>
      <c r="AC9" s="52" t="s">
        <v>37</v>
      </c>
      <c r="AD9" s="53"/>
      <c r="AE9" s="54"/>
      <c r="AF9" s="56" t="s">
        <v>38</v>
      </c>
      <c r="AG9" s="57"/>
      <c r="AH9" s="58"/>
      <c r="AI9" s="52" t="s">
        <v>39</v>
      </c>
      <c r="AJ9" s="53"/>
      <c r="AK9" s="54"/>
      <c r="AL9" s="52" t="s">
        <v>40</v>
      </c>
      <c r="AM9" s="53"/>
      <c r="AN9" s="54"/>
      <c r="AO9" s="52" t="s">
        <v>41</v>
      </c>
      <c r="AP9" s="53"/>
      <c r="AQ9" s="54"/>
      <c r="AR9" s="52" t="s">
        <v>42</v>
      </c>
      <c r="AS9" s="53"/>
      <c r="AT9" s="54"/>
      <c r="AU9" s="55" t="s">
        <v>43</v>
      </c>
      <c r="AV9" s="55"/>
      <c r="AW9" s="55"/>
      <c r="AX9" s="55" t="s">
        <v>44</v>
      </c>
      <c r="AY9" s="55"/>
      <c r="AZ9" s="55"/>
      <c r="BA9" s="55" t="s">
        <v>45</v>
      </c>
      <c r="BB9" s="55"/>
      <c r="BC9" s="55"/>
      <c r="BD9" s="82"/>
      <c r="BE9" s="65"/>
      <c r="BF9" s="67"/>
      <c r="BG9" s="67"/>
      <c r="BH9" s="69"/>
      <c r="BI9" s="69"/>
      <c r="BJ9" s="71"/>
      <c r="BK9" s="59"/>
      <c r="BL9" s="59"/>
      <c r="BM9" s="60"/>
    </row>
    <row r="10" spans="1:66" ht="17.25" customHeight="1" x14ac:dyDescent="0.25">
      <c r="A10" s="7"/>
      <c r="B10" s="89"/>
      <c r="C10" s="89"/>
      <c r="D10" s="91"/>
      <c r="E10" s="91"/>
      <c r="F10" s="91"/>
      <c r="G10" s="91"/>
      <c r="H10" s="87"/>
      <c r="I10" s="87"/>
      <c r="J10" s="87"/>
      <c r="K10" s="87"/>
      <c r="L10" s="87"/>
      <c r="M10" s="85"/>
      <c r="N10" s="85"/>
      <c r="O10" s="85"/>
      <c r="P10" s="85"/>
      <c r="Q10" s="85"/>
      <c r="R10" s="85"/>
      <c r="S10" s="85"/>
      <c r="T10" s="73"/>
      <c r="U10" s="73"/>
      <c r="V10" s="8" t="s">
        <v>46</v>
      </c>
      <c r="W10" s="8" t="s">
        <v>47</v>
      </c>
      <c r="X10" s="8" t="s">
        <v>48</v>
      </c>
      <c r="Y10" s="8" t="s">
        <v>46</v>
      </c>
      <c r="Z10" s="8" t="s">
        <v>47</v>
      </c>
      <c r="AA10" s="8" t="s">
        <v>48</v>
      </c>
      <c r="AB10" s="79"/>
      <c r="AC10" s="8" t="s">
        <v>46</v>
      </c>
      <c r="AD10" s="8" t="s">
        <v>47</v>
      </c>
      <c r="AE10" s="8" t="s">
        <v>48</v>
      </c>
      <c r="AF10" s="8" t="s">
        <v>46</v>
      </c>
      <c r="AG10" s="8" t="s">
        <v>47</v>
      </c>
      <c r="AH10" s="8" t="s">
        <v>48</v>
      </c>
      <c r="AI10" s="8" t="s">
        <v>46</v>
      </c>
      <c r="AJ10" s="8" t="s">
        <v>47</v>
      </c>
      <c r="AK10" s="8" t="s">
        <v>48</v>
      </c>
      <c r="AL10" s="8" t="s">
        <v>46</v>
      </c>
      <c r="AM10" s="8" t="s">
        <v>47</v>
      </c>
      <c r="AN10" s="8" t="s">
        <v>48</v>
      </c>
      <c r="AO10" s="8" t="s">
        <v>46</v>
      </c>
      <c r="AP10" s="8" t="s">
        <v>47</v>
      </c>
      <c r="AQ10" s="8" t="s">
        <v>48</v>
      </c>
      <c r="AR10" s="8" t="s">
        <v>46</v>
      </c>
      <c r="AS10" s="8" t="s">
        <v>47</v>
      </c>
      <c r="AT10" s="8" t="s">
        <v>48</v>
      </c>
      <c r="AU10" s="9" t="s">
        <v>46</v>
      </c>
      <c r="AV10" s="9" t="s">
        <v>47</v>
      </c>
      <c r="AW10" s="8" t="s">
        <v>48</v>
      </c>
      <c r="AX10" s="9" t="s">
        <v>46</v>
      </c>
      <c r="AY10" s="9" t="s">
        <v>47</v>
      </c>
      <c r="AZ10" s="8" t="s">
        <v>48</v>
      </c>
      <c r="BA10" s="9" t="s">
        <v>46</v>
      </c>
      <c r="BB10" s="9" t="s">
        <v>47</v>
      </c>
      <c r="BC10" s="8" t="s">
        <v>48</v>
      </c>
      <c r="BD10" s="82"/>
      <c r="BE10" s="65"/>
      <c r="BF10" s="67"/>
      <c r="BG10" s="67"/>
      <c r="BH10" s="69"/>
      <c r="BI10" s="69"/>
      <c r="BJ10" s="71"/>
      <c r="BK10" s="59"/>
      <c r="BL10" s="59"/>
      <c r="BM10" s="60"/>
    </row>
    <row r="11" spans="1:66" s="10" customFormat="1" ht="13.5" customHeight="1" x14ac:dyDescent="0.25">
      <c r="B11" s="11">
        <v>1</v>
      </c>
      <c r="C11" s="12" t="s">
        <v>49</v>
      </c>
      <c r="D11" s="13">
        <v>30395</v>
      </c>
      <c r="E11" s="14">
        <v>44405</v>
      </c>
      <c r="F11" s="14">
        <v>44769</v>
      </c>
      <c r="G11" s="15" t="s">
        <v>50</v>
      </c>
      <c r="H11" s="16" t="s">
        <v>51</v>
      </c>
      <c r="I11" s="17" t="s">
        <v>52</v>
      </c>
      <c r="J11" s="16" t="s">
        <v>53</v>
      </c>
      <c r="K11" s="18"/>
      <c r="L11" s="18"/>
      <c r="M11" s="15">
        <v>22</v>
      </c>
      <c r="N11" s="19">
        <v>18</v>
      </c>
      <c r="O11" s="19">
        <v>0</v>
      </c>
      <c r="P11" s="19">
        <v>0</v>
      </c>
      <c r="Q11" s="19">
        <v>0</v>
      </c>
      <c r="R11" s="19">
        <f>VLOOKUP($C11,'[2]ABSENSI ALL'!$B$11:$ND$22,366,0)</f>
        <v>0</v>
      </c>
      <c r="S11" s="19">
        <f>VLOOKUP(C11,'[3]ABSENSI ALL'!$B$11:$MV$23,359,0)</f>
        <v>0</v>
      </c>
      <c r="T11" s="20">
        <f>N11-O11-P11-S11</f>
        <v>18</v>
      </c>
      <c r="U11" s="19">
        <f>N11-(R11+S11)</f>
        <v>18</v>
      </c>
      <c r="V11" s="21">
        <v>5</v>
      </c>
      <c r="W11" s="22">
        <f>V11/5*$V$8</f>
        <v>0.1</v>
      </c>
      <c r="X11" s="22">
        <f>W11/V$8*100%</f>
        <v>1</v>
      </c>
      <c r="Y11" s="21">
        <v>5</v>
      </c>
      <c r="Z11" s="22">
        <f>Y11/5*$Y$8</f>
        <v>0.1</v>
      </c>
      <c r="AA11" s="22">
        <f>Z11/Y$8*100%</f>
        <v>1</v>
      </c>
      <c r="AB11" s="23">
        <f>W11+Z11</f>
        <v>0.2</v>
      </c>
      <c r="AC11" s="21">
        <v>5</v>
      </c>
      <c r="AD11" s="22">
        <f>AC11/5*$AC$8</f>
        <v>0.1</v>
      </c>
      <c r="AE11" s="22">
        <f>AD11/AC$8*100%</f>
        <v>1</v>
      </c>
      <c r="AF11" s="21">
        <v>5</v>
      </c>
      <c r="AG11" s="22">
        <f>AF11/5*$AF$8</f>
        <v>0.05</v>
      </c>
      <c r="AH11" s="22">
        <f>AG11/AF$8*100%</f>
        <v>1</v>
      </c>
      <c r="AI11" s="21">
        <v>5</v>
      </c>
      <c r="AJ11" s="22">
        <f>AI11/5*$AI$8</f>
        <v>0.05</v>
      </c>
      <c r="AK11" s="22">
        <f>AJ11/AI$8*100%</f>
        <v>1</v>
      </c>
      <c r="AL11" s="21">
        <v>5</v>
      </c>
      <c r="AM11" s="22">
        <f>AL12/5*$AL$8</f>
        <v>0.1</v>
      </c>
      <c r="AN11" s="22">
        <f>AM11/AL$8*100%</f>
        <v>1</v>
      </c>
      <c r="AO11" s="21">
        <v>5</v>
      </c>
      <c r="AP11" s="22">
        <f>AO11/5*$AO$8</f>
        <v>0.05</v>
      </c>
      <c r="AQ11" s="22">
        <f>AP11/AO$8*100%</f>
        <v>1</v>
      </c>
      <c r="AR11" s="21">
        <v>5</v>
      </c>
      <c r="AS11" s="22">
        <f>AR11/5*$AR$8</f>
        <v>0.1</v>
      </c>
      <c r="AT11" s="22">
        <f>AS11/AR$8*100%</f>
        <v>1</v>
      </c>
      <c r="AU11" s="21">
        <v>5</v>
      </c>
      <c r="AV11" s="22">
        <f>AU11/5*$AU$8</f>
        <v>0.15</v>
      </c>
      <c r="AW11" s="22">
        <f>AV11/AU$8*100%</f>
        <v>1</v>
      </c>
      <c r="AX11" s="21">
        <v>5</v>
      </c>
      <c r="AY11" s="22">
        <f>AX11/5*$AX$8</f>
        <v>0.1</v>
      </c>
      <c r="AZ11" s="22">
        <f>AY11/AX$8*100%</f>
        <v>1</v>
      </c>
      <c r="BA11" s="21">
        <v>5</v>
      </c>
      <c r="BB11" s="22">
        <f>BA11/5*$BA$8</f>
        <v>0.1</v>
      </c>
      <c r="BC11" s="22">
        <f>BB11/BA$8*100%</f>
        <v>1</v>
      </c>
      <c r="BD11" s="24">
        <f>AD11+AG11+AJ11+AM11+AP11+AS11+AV11+AY11+BB11</f>
        <v>0.8</v>
      </c>
      <c r="BE11" s="25">
        <f>BD11+AB11</f>
        <v>1</v>
      </c>
      <c r="BF11" s="26" t="str">
        <f>IF(BM11&gt;0,"GUGUR","TERIMA")</f>
        <v>TERIMA</v>
      </c>
      <c r="BG11" s="27">
        <v>1000000</v>
      </c>
      <c r="BH11" s="28">
        <f>BG11*BE11</f>
        <v>1000000</v>
      </c>
      <c r="BI11" s="28">
        <f>IF(S11&gt;0,(T11/M11)*BH11,BH11)</f>
        <v>1000000</v>
      </c>
      <c r="BJ11" s="29">
        <f>IF(L11=1,(T11/M11)*BI11,IF(BK11&gt;0,BI11*85%,IF(BL11&gt;0,BI11*60%,IF(BM11&gt;0,BI11*0%,BI11))))</f>
        <v>1000000</v>
      </c>
      <c r="BN11" s="30"/>
    </row>
    <row r="12" spans="1:66" ht="13.5" customHeight="1" x14ac:dyDescent="0.25">
      <c r="B12" s="11">
        <v>2</v>
      </c>
      <c r="C12" s="31" t="s">
        <v>54</v>
      </c>
      <c r="D12" s="32">
        <v>30413</v>
      </c>
      <c r="E12" s="33">
        <v>44222</v>
      </c>
      <c r="F12" s="34">
        <v>44586</v>
      </c>
      <c r="G12" s="15" t="s">
        <v>50</v>
      </c>
      <c r="H12" s="35" t="s">
        <v>55</v>
      </c>
      <c r="I12" s="36" t="s">
        <v>52</v>
      </c>
      <c r="J12" s="35" t="s">
        <v>53</v>
      </c>
      <c r="K12" s="37"/>
      <c r="L12" s="37"/>
      <c r="M12" s="15">
        <v>22</v>
      </c>
      <c r="N12" s="19">
        <v>18</v>
      </c>
      <c r="O12" s="19">
        <v>0</v>
      </c>
      <c r="P12" s="19">
        <v>0</v>
      </c>
      <c r="Q12" s="19">
        <v>0</v>
      </c>
      <c r="R12" s="19">
        <f>VLOOKUP($C12,'[2]ABSENSI ALL'!$B$11:$ND$22,366,0)</f>
        <v>0</v>
      </c>
      <c r="S12" s="19">
        <f>VLOOKUP(C12,'[3]ABSENSI ALL'!$B$11:$MV$23,359,0)</f>
        <v>0</v>
      </c>
      <c r="T12" s="20">
        <f>N12-O12-P12-S12</f>
        <v>18</v>
      </c>
      <c r="U12" s="19">
        <f>N12-(R12+S12)</f>
        <v>18</v>
      </c>
      <c r="V12" s="21">
        <v>5</v>
      </c>
      <c r="W12" s="22">
        <f>V12/5*$V$8</f>
        <v>0.1</v>
      </c>
      <c r="X12" s="22">
        <f>W12/V$8*100%</f>
        <v>1</v>
      </c>
      <c r="Y12" s="21">
        <v>5</v>
      </c>
      <c r="Z12" s="22">
        <f>Y12/5*$Y$8</f>
        <v>0.1</v>
      </c>
      <c r="AA12" s="22">
        <f>Z12/Y$8*100%</f>
        <v>1</v>
      </c>
      <c r="AB12" s="23">
        <f>W12+Z12</f>
        <v>0.2</v>
      </c>
      <c r="AC12" s="21">
        <v>5</v>
      </c>
      <c r="AD12" s="22">
        <f>AC12/5*$AC$8</f>
        <v>0.1</v>
      </c>
      <c r="AE12" s="22">
        <f>AD12/AC$8*100%</f>
        <v>1</v>
      </c>
      <c r="AF12" s="21">
        <v>5</v>
      </c>
      <c r="AG12" s="22">
        <f>AF12/5*$AF$8</f>
        <v>0.05</v>
      </c>
      <c r="AH12" s="22">
        <f>AG12/AF$8*100%</f>
        <v>1</v>
      </c>
      <c r="AI12" s="21">
        <v>5</v>
      </c>
      <c r="AJ12" s="22">
        <f>AI12/5*$AI$8</f>
        <v>0.05</v>
      </c>
      <c r="AK12" s="22">
        <f>AJ12/AI$8*100%</f>
        <v>1</v>
      </c>
      <c r="AL12" s="21">
        <v>5</v>
      </c>
      <c r="AM12" s="22">
        <f>AL13/5*$AL$8</f>
        <v>0.1</v>
      </c>
      <c r="AN12" s="22">
        <f>AM12/AL$8*100%</f>
        <v>1</v>
      </c>
      <c r="AO12" s="21">
        <v>5</v>
      </c>
      <c r="AP12" s="22">
        <f>AO12/5*$AO$8</f>
        <v>0.05</v>
      </c>
      <c r="AQ12" s="22">
        <f>AP12/AO$8*100%</f>
        <v>1</v>
      </c>
      <c r="AR12" s="21">
        <v>5</v>
      </c>
      <c r="AS12" s="22">
        <f>AR12/5*$AR$8</f>
        <v>0.1</v>
      </c>
      <c r="AT12" s="22">
        <f>AS12/AR$8*100%</f>
        <v>1</v>
      </c>
      <c r="AU12" s="21">
        <v>5</v>
      </c>
      <c r="AV12" s="22">
        <f>AU12/5*$AU$8</f>
        <v>0.15</v>
      </c>
      <c r="AW12" s="22">
        <f>AV12/AU$8*100%</f>
        <v>1</v>
      </c>
      <c r="AX12" s="21">
        <v>5</v>
      </c>
      <c r="AY12" s="22">
        <f>AX12/5*$AX$8</f>
        <v>0.1</v>
      </c>
      <c r="AZ12" s="22">
        <f>AY12/AX$8*100%</f>
        <v>1</v>
      </c>
      <c r="BA12" s="21">
        <v>5</v>
      </c>
      <c r="BB12" s="22">
        <f>BA12/5*$BA$8</f>
        <v>0.1</v>
      </c>
      <c r="BC12" s="22">
        <f>BB12/BA$8*100%</f>
        <v>1</v>
      </c>
      <c r="BD12" s="24">
        <f>AD12+AG12+AJ12+AM12+AP12+AS12+AV12+AY12+BB12</f>
        <v>0.8</v>
      </c>
      <c r="BE12" s="25">
        <f>BD12+AB12</f>
        <v>1</v>
      </c>
      <c r="BF12" s="26" t="str">
        <f>IF(BM12&gt;0,"GUGUR","TERIMA")</f>
        <v>TERIMA</v>
      </c>
      <c r="BG12" s="27">
        <v>1000000</v>
      </c>
      <c r="BH12" s="28">
        <f>BG12*BE12</f>
        <v>1000000</v>
      </c>
      <c r="BI12" s="28">
        <f>IF(S12&gt;0,(T12/M12)*BH12,BH12)</f>
        <v>1000000</v>
      </c>
      <c r="BJ12" s="29">
        <f>IF(L12=1,(T12/M12)*BI12,IF(BK12&gt;0,BI12*85%,IF(BL12&gt;0,BI12*60%,IF(BM12&gt;0,BI12*0%,BI12))))</f>
        <v>1000000</v>
      </c>
    </row>
    <row r="13" spans="1:66" ht="13.5" customHeight="1" x14ac:dyDescent="0.25">
      <c r="B13" s="11">
        <v>3</v>
      </c>
      <c r="C13" s="37" t="s">
        <v>56</v>
      </c>
      <c r="D13" s="37">
        <v>56241</v>
      </c>
      <c r="E13" s="33">
        <v>44201</v>
      </c>
      <c r="F13" s="34">
        <v>44565</v>
      </c>
      <c r="G13" s="15" t="s">
        <v>50</v>
      </c>
      <c r="H13" s="37" t="s">
        <v>51</v>
      </c>
      <c r="I13" s="36" t="s">
        <v>52</v>
      </c>
      <c r="J13" s="35" t="s">
        <v>53</v>
      </c>
      <c r="K13" s="37"/>
      <c r="L13" s="37"/>
      <c r="M13" s="15">
        <v>22</v>
      </c>
      <c r="N13" s="19">
        <v>18</v>
      </c>
      <c r="O13" s="19">
        <v>0</v>
      </c>
      <c r="P13" s="19">
        <v>0</v>
      </c>
      <c r="Q13" s="19">
        <v>0</v>
      </c>
      <c r="R13" s="19">
        <v>0</v>
      </c>
      <c r="S13" s="19">
        <f>VLOOKUP(C13,'[3]ABSENSI ALL'!$B$11:$MV$23,359,0)</f>
        <v>0</v>
      </c>
      <c r="T13" s="20">
        <f>N13-O13-P13-S13</f>
        <v>18</v>
      </c>
      <c r="U13" s="19">
        <f>N13-(R13+S13)</f>
        <v>18</v>
      </c>
      <c r="V13" s="21">
        <v>5</v>
      </c>
      <c r="W13" s="22">
        <f>V13/5*$V$8</f>
        <v>0.1</v>
      </c>
      <c r="X13" s="22">
        <f>W13/V$8*100%</f>
        <v>1</v>
      </c>
      <c r="Y13" s="21">
        <v>5</v>
      </c>
      <c r="Z13" s="22">
        <f>Y13/5*$Y$8</f>
        <v>0.1</v>
      </c>
      <c r="AA13" s="22">
        <f>Z13/Y$8*100%</f>
        <v>1</v>
      </c>
      <c r="AB13" s="23">
        <f>W13+Z13</f>
        <v>0.2</v>
      </c>
      <c r="AC13" s="21">
        <v>5</v>
      </c>
      <c r="AD13" s="22">
        <f>AC13/5*$AC$8</f>
        <v>0.1</v>
      </c>
      <c r="AE13" s="22">
        <f>AD13/AC$8*100%</f>
        <v>1</v>
      </c>
      <c r="AF13" s="21">
        <v>5</v>
      </c>
      <c r="AG13" s="22">
        <f>AF13/5*$AF$8</f>
        <v>0.05</v>
      </c>
      <c r="AH13" s="22">
        <f>AG13/AF$8*100%</f>
        <v>1</v>
      </c>
      <c r="AI13" s="21">
        <v>5</v>
      </c>
      <c r="AJ13" s="22">
        <f>AI13/5*$AI$8</f>
        <v>0.05</v>
      </c>
      <c r="AK13" s="22">
        <f>AJ13/AI$8*100%</f>
        <v>1</v>
      </c>
      <c r="AL13" s="21">
        <v>5</v>
      </c>
      <c r="AM13" s="22">
        <f>AL14/5*$AL$8</f>
        <v>0.1</v>
      </c>
      <c r="AN13" s="22">
        <f>AM13/AL$8*100%</f>
        <v>1</v>
      </c>
      <c r="AO13" s="21">
        <v>5</v>
      </c>
      <c r="AP13" s="22">
        <f>AO13/5*$AO$8</f>
        <v>0.05</v>
      </c>
      <c r="AQ13" s="22">
        <f>AP13/AO$8*100%</f>
        <v>1</v>
      </c>
      <c r="AR13" s="21">
        <v>5</v>
      </c>
      <c r="AS13" s="22">
        <f>AR13/5*$AR$8</f>
        <v>0.1</v>
      </c>
      <c r="AT13" s="22">
        <f>AS13/AR$8*100%</f>
        <v>1</v>
      </c>
      <c r="AU13" s="21">
        <v>5</v>
      </c>
      <c r="AV13" s="22">
        <f>AU13/5*$AU$8</f>
        <v>0.15</v>
      </c>
      <c r="AW13" s="22">
        <f>AV13/AU$8*100%</f>
        <v>1</v>
      </c>
      <c r="AX13" s="21">
        <v>5</v>
      </c>
      <c r="AY13" s="22">
        <f>AX13/5*$AX$8</f>
        <v>0.1</v>
      </c>
      <c r="AZ13" s="22">
        <f>AY13/AX$8*100%</f>
        <v>1</v>
      </c>
      <c r="BA13" s="21">
        <v>5</v>
      </c>
      <c r="BB13" s="22">
        <f>BA13/5*$BA$8</f>
        <v>0.1</v>
      </c>
      <c r="BC13" s="22">
        <f>BB13/BA$8*100%</f>
        <v>1</v>
      </c>
      <c r="BD13" s="24">
        <f>AD13+AG13+AJ13+AM13+AP13+AS13+AV13+AY13+BB13</f>
        <v>0.8</v>
      </c>
      <c r="BE13" s="25">
        <f>BD13+AB13</f>
        <v>1</v>
      </c>
      <c r="BF13" s="26" t="str">
        <f>IF(BM13&gt;0,"GUGUR","TERIMA")</f>
        <v>TERIMA</v>
      </c>
      <c r="BG13" s="27">
        <v>1000000</v>
      </c>
      <c r="BH13" s="28">
        <f>BG13*BE13</f>
        <v>1000000</v>
      </c>
      <c r="BI13" s="28">
        <f>IF(S13&gt;0,(T13/M13)*BH13,BH13)</f>
        <v>1000000</v>
      </c>
      <c r="BJ13" s="29">
        <f>IF(L13=1,(T13/M13)*BI13,IF(BK13&gt;0,BI13*85%,IF(BL13&gt;0,BI13*60%,IF(BM13&gt;0,BI13*0%,BI13))))</f>
        <v>1000000</v>
      </c>
    </row>
    <row r="14" spans="1:66" s="40" customFormat="1" ht="13.5" customHeight="1" x14ac:dyDescent="0.25">
      <c r="A14" s="38"/>
      <c r="B14" s="11">
        <v>4</v>
      </c>
      <c r="C14" s="37" t="s">
        <v>57</v>
      </c>
      <c r="D14" s="12">
        <v>68587</v>
      </c>
      <c r="E14" s="39">
        <v>44291</v>
      </c>
      <c r="F14" s="14">
        <v>44655</v>
      </c>
      <c r="G14" s="15" t="s">
        <v>50</v>
      </c>
      <c r="H14" s="37" t="s">
        <v>55</v>
      </c>
      <c r="I14" s="36" t="s">
        <v>52</v>
      </c>
      <c r="J14" s="35" t="s">
        <v>53</v>
      </c>
      <c r="K14" s="37"/>
      <c r="L14" s="37"/>
      <c r="M14" s="15">
        <v>22</v>
      </c>
      <c r="N14" s="19">
        <v>18</v>
      </c>
      <c r="O14" s="19">
        <v>0</v>
      </c>
      <c r="P14" s="19">
        <v>0</v>
      </c>
      <c r="Q14" s="19">
        <v>0</v>
      </c>
      <c r="R14" s="19">
        <v>0</v>
      </c>
      <c r="S14" s="19">
        <f>VLOOKUP(C14,'[3]ABSENSI ALL'!$B$11:$MV$23,359,0)</f>
        <v>0</v>
      </c>
      <c r="T14" s="20">
        <f>N14-O14-P14-S14</f>
        <v>18</v>
      </c>
      <c r="U14" s="19">
        <f>N14-(R14+S14)</f>
        <v>18</v>
      </c>
      <c r="V14" s="21">
        <v>5</v>
      </c>
      <c r="W14" s="22">
        <f>V14/5*$V$8</f>
        <v>0.1</v>
      </c>
      <c r="X14" s="22">
        <f>W14/V$8*100%</f>
        <v>1</v>
      </c>
      <c r="Y14" s="21">
        <v>5</v>
      </c>
      <c r="Z14" s="22">
        <f>Y14/5*$Y$8</f>
        <v>0.1</v>
      </c>
      <c r="AA14" s="22">
        <f>Z14/Y$8*100%</f>
        <v>1</v>
      </c>
      <c r="AB14" s="23">
        <f>W14+Z14</f>
        <v>0.2</v>
      </c>
      <c r="AC14" s="21">
        <v>5</v>
      </c>
      <c r="AD14" s="22">
        <f>AC14/5*$AC$8</f>
        <v>0.1</v>
      </c>
      <c r="AE14" s="22">
        <f>AD14/AC$8*100%</f>
        <v>1</v>
      </c>
      <c r="AF14" s="21">
        <v>5</v>
      </c>
      <c r="AG14" s="22">
        <f>AF14/5*$AF$8</f>
        <v>0.05</v>
      </c>
      <c r="AH14" s="22">
        <f>AG14/AF$8*100%</f>
        <v>1</v>
      </c>
      <c r="AI14" s="21">
        <v>5</v>
      </c>
      <c r="AJ14" s="22">
        <f>AI14/5*$AI$8</f>
        <v>0.05</v>
      </c>
      <c r="AK14" s="22">
        <f>AJ14/AI$8*100%</f>
        <v>1</v>
      </c>
      <c r="AL14" s="21">
        <v>5</v>
      </c>
      <c r="AM14" s="22">
        <f>AL14/5*$AL$8</f>
        <v>0.1</v>
      </c>
      <c r="AN14" s="22">
        <f>AM14/AL$8*100%</f>
        <v>1</v>
      </c>
      <c r="AO14" s="21">
        <v>5</v>
      </c>
      <c r="AP14" s="22">
        <f>AO14/5*$AO$8</f>
        <v>0.05</v>
      </c>
      <c r="AQ14" s="22">
        <f>AP14/AO$8*100%</f>
        <v>1</v>
      </c>
      <c r="AR14" s="21">
        <v>5</v>
      </c>
      <c r="AS14" s="22">
        <f>AR14/5*$AR$8</f>
        <v>0.1</v>
      </c>
      <c r="AT14" s="22">
        <f>AS14/AR$8*100%</f>
        <v>1</v>
      </c>
      <c r="AU14" s="21">
        <v>5</v>
      </c>
      <c r="AV14" s="22">
        <f>AU14/5*$AU$8</f>
        <v>0.15</v>
      </c>
      <c r="AW14" s="22">
        <f>AV14/AU$8*100%</f>
        <v>1</v>
      </c>
      <c r="AX14" s="21">
        <v>5</v>
      </c>
      <c r="AY14" s="22">
        <f>AX14/5*$AX$8</f>
        <v>0.1</v>
      </c>
      <c r="AZ14" s="22">
        <f>AY14/AX$8*100%</f>
        <v>1</v>
      </c>
      <c r="BA14" s="21">
        <v>5</v>
      </c>
      <c r="BB14" s="22">
        <f>BA14/5*$BA$8</f>
        <v>0.1</v>
      </c>
      <c r="BC14" s="22">
        <f>BB14/BA$8*100%</f>
        <v>1</v>
      </c>
      <c r="BD14" s="24">
        <f>AD14+AG14+AJ14+AM14+AP14+AS14+AV14+AY14+BB14</f>
        <v>0.8</v>
      </c>
      <c r="BE14" s="25">
        <f>BD14+AB14</f>
        <v>1</v>
      </c>
      <c r="BF14" s="26" t="str">
        <f>IF(BM14&gt;0,"GUGUR","TERIMA")</f>
        <v>TERIMA</v>
      </c>
      <c r="BG14" s="27">
        <v>1000000</v>
      </c>
      <c r="BH14" s="28">
        <f>BG14*BE14</f>
        <v>1000000</v>
      </c>
      <c r="BI14" s="28">
        <f>IF(S14&gt;0,(T14/M14)*BH14,BH14)</f>
        <v>1000000</v>
      </c>
      <c r="BJ14" s="29">
        <f>IF(L14=1,(T14/M14)*BI14,IF(BK14&gt;0,BI14*85%,IF(BL14&gt;0,BI14*60%,IF(BM14&gt;0,BI14*0%,BI14))))</f>
        <v>1000000</v>
      </c>
    </row>
    <row r="16" spans="1:66" ht="15" customHeight="1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1"/>
      <c r="X16" s="42"/>
      <c r="Y16" s="43"/>
      <c r="Z16" s="43"/>
      <c r="AC16" s="43"/>
      <c r="AD16" s="45"/>
      <c r="AM16" s="2"/>
      <c r="AN16" s="2"/>
    </row>
    <row r="17" spans="4:40" ht="15" customHeight="1" x14ac:dyDescent="0.25">
      <c r="D17" s="2"/>
      <c r="E17" s="2"/>
      <c r="F17" s="2"/>
      <c r="G17" s="2"/>
      <c r="W17" s="47"/>
      <c r="X17" s="42"/>
      <c r="Y17" s="48"/>
      <c r="Z17" s="48"/>
      <c r="AC17" s="48"/>
      <c r="AD17" s="45"/>
      <c r="AM17" s="2"/>
      <c r="AN17" s="2"/>
    </row>
    <row r="18" spans="4:40" ht="15" customHeight="1" x14ac:dyDescent="0.25">
      <c r="D18" s="2"/>
      <c r="E18" s="2"/>
      <c r="F18" s="2"/>
      <c r="G18" s="2"/>
      <c r="W18" s="47"/>
      <c r="X18" s="49"/>
      <c r="Y18" s="50"/>
      <c r="Z18" s="50"/>
      <c r="AC18" s="50"/>
      <c r="AD18" s="45"/>
      <c r="AM18" s="2"/>
      <c r="AN18" s="2"/>
    </row>
    <row r="19" spans="4:40" x14ac:dyDescent="0.25">
      <c r="D19" s="2"/>
      <c r="E19" s="2"/>
      <c r="F19" s="2"/>
      <c r="G19" s="2"/>
      <c r="AM19" s="2"/>
      <c r="AN19" s="2"/>
    </row>
    <row r="20" spans="4:40" x14ac:dyDescent="0.25">
      <c r="D20" s="2"/>
      <c r="E20" s="2"/>
      <c r="F20" s="2"/>
      <c r="G20" s="2"/>
      <c r="AM20" s="2"/>
      <c r="AN20" s="2"/>
    </row>
    <row r="21" spans="4:40" x14ac:dyDescent="0.25">
      <c r="D21" s="2"/>
      <c r="E21" s="2"/>
      <c r="F21" s="2"/>
      <c r="G21" s="2"/>
      <c r="AM21" s="2"/>
      <c r="AN21" s="2"/>
    </row>
    <row r="22" spans="4:40" x14ac:dyDescent="0.25">
      <c r="D22" s="2"/>
      <c r="E22" s="2"/>
      <c r="F22" s="2"/>
      <c r="G22" s="2"/>
      <c r="AM22" s="2"/>
      <c r="AN22" s="2"/>
    </row>
    <row r="23" spans="4:40" x14ac:dyDescent="0.25">
      <c r="D23" s="2"/>
      <c r="E23" s="2"/>
      <c r="F23" s="2"/>
      <c r="G23" s="2"/>
      <c r="AM23" s="2"/>
      <c r="AN23" s="2"/>
    </row>
    <row r="157" spans="3:6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:6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:6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</sheetData>
  <mergeCells count="55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AL9:AN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V9:X9"/>
    <mergeCell ref="Y9:AA9"/>
    <mergeCell ref="AC9:AE9"/>
    <mergeCell ref="AF9:AH9"/>
    <mergeCell ref="AI9:AK9"/>
    <mergeCell ref="AO9:AQ9"/>
    <mergeCell ref="AR9:AT9"/>
    <mergeCell ref="AU9:AW9"/>
    <mergeCell ref="AX9:AZ9"/>
    <mergeCell ref="BA9:BC9"/>
  </mergeCells>
  <conditionalFormatting sqref="BF11:BG11 BG12:BG14">
    <cfRule type="cellIs" dxfId="3" priority="4" stopIfTrue="1" operator="equal">
      <formula>"gugur"</formula>
    </cfRule>
  </conditionalFormatting>
  <conditionalFormatting sqref="BF12:BF13">
    <cfRule type="cellIs" dxfId="2" priority="3" stopIfTrue="1" operator="equal">
      <formula>"gugur"</formula>
    </cfRule>
  </conditionalFormatting>
  <conditionalFormatting sqref="C12">
    <cfRule type="duplicateValues" dxfId="1" priority="2"/>
  </conditionalFormatting>
  <conditionalFormatting sqref="BF14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2022-02-09T07:47:46Z</dcterms:created>
  <dcterms:modified xsi:type="dcterms:W3CDTF">2022-03-09T09:59:36Z</dcterms:modified>
</cp:coreProperties>
</file>