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3"/>
  <workbookPr/>
  <mc:AlternateContent xmlns:mc="http://schemas.openxmlformats.org/markup-compatibility/2006">
    <mc:Choice Requires="x15">
      <x15ac:absPath xmlns:x15ac="http://schemas.microsoft.com/office/spreadsheetml/2010/11/ac" url="C:\Users\alis.prihatini\Documents\"/>
    </mc:Choice>
  </mc:AlternateContent>
  <xr:revisionPtr revIDLastSave="0" documentId="11_40D051E6499B1F2514A31D05670E9ACF4A543A40" xr6:coauthVersionLast="45" xr6:coauthVersionMax="45" xr10:uidLastSave="{00000000-0000-0000-0000-000000000000}"/>
  <bookViews>
    <workbookView xWindow="0" yWindow="0" windowWidth="17610" windowHeight="4965" firstSheet="2" activeTab="2" xr2:uid="{00000000-000D-0000-FFFF-FFFF00000000}"/>
  </bookViews>
  <sheets>
    <sheet name="Timeline" sheetId="5" r:id="rId1"/>
    <sheet name="Timeline Conclusion" sheetId="6" r:id="rId2"/>
    <sheet name="Timeline Revisi" sheetId="7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5" i="5" l="1"/>
  <c r="P156" i="5"/>
  <c r="P157" i="5"/>
  <c r="P158" i="5"/>
  <c r="P159" i="5"/>
  <c r="P160" i="5"/>
  <c r="O156" i="5"/>
  <c r="O157" i="5"/>
  <c r="O158" i="5"/>
  <c r="O159" i="5"/>
  <c r="F155" i="5"/>
  <c r="G155" i="5"/>
  <c r="O160" i="5"/>
  <c r="N160" i="5"/>
  <c r="D15" i="6"/>
  <c r="F15" i="6" s="1"/>
  <c r="D16" i="6"/>
  <c r="F16" i="6" s="1"/>
  <c r="D17" i="6"/>
  <c r="F17" i="6" s="1"/>
  <c r="D18" i="6"/>
  <c r="F18" i="6" s="1"/>
  <c r="D19" i="6"/>
  <c r="F19" i="6" s="1"/>
  <c r="D14" i="6"/>
  <c r="F14" i="6" s="1"/>
  <c r="F20" i="6" l="1"/>
  <c r="C20" i="6"/>
  <c r="C11" i="6"/>
  <c r="G160" i="5"/>
  <c r="G159" i="5"/>
  <c r="G158" i="5"/>
  <c r="G157" i="5"/>
  <c r="G156" i="5"/>
  <c r="H155" i="5"/>
  <c r="D151" i="5"/>
  <c r="D141" i="5"/>
  <c r="D99" i="5"/>
  <c r="D81" i="5"/>
  <c r="D41" i="5"/>
  <c r="D29" i="5"/>
  <c r="D17" i="5"/>
  <c r="D6" i="5"/>
  <c r="D2" i="5"/>
  <c r="N156" i="5" l="1"/>
  <c r="N157" i="5"/>
  <c r="N158" i="5"/>
  <c r="N159" i="5"/>
  <c r="O155" i="5"/>
  <c r="N155" i="5"/>
  <c r="M156" i="5"/>
  <c r="M157" i="5"/>
  <c r="M158" i="5"/>
  <c r="M159" i="5"/>
  <c r="M160" i="5"/>
  <c r="M155" i="5"/>
  <c r="L156" i="5"/>
  <c r="L157" i="5"/>
  <c r="L158" i="5"/>
  <c r="L159" i="5"/>
  <c r="L160" i="5"/>
  <c r="L155" i="5"/>
  <c r="K156" i="5"/>
  <c r="K157" i="5"/>
  <c r="K158" i="5"/>
  <c r="K159" i="5"/>
  <c r="K160" i="5"/>
  <c r="K155" i="5"/>
  <c r="J156" i="5"/>
  <c r="J157" i="5"/>
  <c r="J158" i="5"/>
  <c r="J159" i="5"/>
  <c r="J160" i="5"/>
  <c r="J155" i="5"/>
  <c r="I155" i="5"/>
  <c r="I156" i="5"/>
  <c r="I157" i="5"/>
  <c r="I158" i="5"/>
  <c r="I159" i="5"/>
  <c r="I160" i="5"/>
  <c r="H160" i="5"/>
  <c r="H159" i="5"/>
  <c r="H158" i="5"/>
  <c r="H157" i="5"/>
  <c r="H156" i="5"/>
  <c r="Q155" i="5" l="1"/>
  <c r="Q160" i="5"/>
  <c r="Q159" i="5"/>
  <c r="Q158" i="5"/>
  <c r="Q157" i="5"/>
  <c r="Q156" i="5"/>
  <c r="Q161" i="5" l="1"/>
</calcChain>
</file>

<file path=xl/sharedStrings.xml><?xml version="1.0" encoding="utf-8"?>
<sst xmlns="http://schemas.openxmlformats.org/spreadsheetml/2006/main" count="490" uniqueCount="222">
  <si>
    <t>13/8</t>
  </si>
  <si>
    <t>20/8</t>
  </si>
  <si>
    <t>27/8</t>
  </si>
  <si>
    <t>3/9</t>
  </si>
  <si>
    <t>11/9</t>
  </si>
  <si>
    <t>17/9</t>
  </si>
  <si>
    <t>24/9</t>
  </si>
  <si>
    <t>10/15/2020</t>
  </si>
  <si>
    <t>10/22/2020</t>
  </si>
  <si>
    <t>M</t>
  </si>
  <si>
    <t>Manajemen Proyek</t>
  </si>
  <si>
    <t>Uraian Pekerjaan</t>
  </si>
  <si>
    <t>Owner</t>
  </si>
  <si>
    <t>M.1</t>
  </si>
  <si>
    <t xml:space="preserve">Inisiasi </t>
  </si>
  <si>
    <t>PM</t>
  </si>
  <si>
    <t>M.2</t>
  </si>
  <si>
    <t>Monitoring</t>
  </si>
  <si>
    <t>M.3</t>
  </si>
  <si>
    <t xml:space="preserve"> requirement gathering</t>
  </si>
  <si>
    <t>P</t>
  </si>
  <si>
    <t>Perancangan</t>
  </si>
  <si>
    <t>P.1</t>
  </si>
  <si>
    <t>Perancangan UML</t>
  </si>
  <si>
    <t>Perancangan Use Case</t>
  </si>
  <si>
    <t>BA</t>
  </si>
  <si>
    <t>Perancangan Skenario Aplikasi</t>
  </si>
  <si>
    <t>Perancangan Class Diagram</t>
  </si>
  <si>
    <t>Perancangan Sequence Diagram</t>
  </si>
  <si>
    <t>Perancangan Diagram Komponen</t>
  </si>
  <si>
    <t>Perancangan Deployment Diagram</t>
  </si>
  <si>
    <t>P.2</t>
  </si>
  <si>
    <t>Perancangan Database</t>
  </si>
  <si>
    <t>Perancangan ERD</t>
  </si>
  <si>
    <t>Perancangan Arsitektur Database</t>
  </si>
  <si>
    <t>A </t>
  </si>
  <si>
    <r>
      <t>Authorisasi Akun</t>
    </r>
    <r>
      <rPr>
        <sz val="10"/>
        <rFont val="Arial"/>
        <family val="2"/>
      </rPr>
      <t> </t>
    </r>
  </si>
  <si>
    <t>A.1 </t>
  </si>
  <si>
    <t xml:space="preserve">Registrasi Pengguna (form, backend) </t>
  </si>
  <si>
    <t>Frontend - Form Registrasi Pengguna</t>
  </si>
  <si>
    <t>PGR1</t>
  </si>
  <si>
    <t>Backend - Insert ke Database</t>
  </si>
  <si>
    <t>PGR4</t>
  </si>
  <si>
    <t>A.2 </t>
  </si>
  <si>
    <t xml:space="preserve">Authorisasi Pengguna (backend) </t>
  </si>
  <si>
    <t>Frontend - Form Login</t>
  </si>
  <si>
    <t>Backend - operasi consume API untuk authorisasi</t>
  </si>
  <si>
    <t>A.3 </t>
  </si>
  <si>
    <t>Logout (backend) </t>
  </si>
  <si>
    <t>Backend - Remove Session</t>
  </si>
  <si>
    <t>A.4</t>
  </si>
  <si>
    <t>Integrasi</t>
  </si>
  <si>
    <t>Integrasi Modul</t>
  </si>
  <si>
    <t>System Integration Test</t>
  </si>
  <si>
    <t>B </t>
  </si>
  <si>
    <t>Pengelolaan Data Master </t>
  </si>
  <si>
    <t>B.1 </t>
  </si>
  <si>
    <t xml:space="preserve">Input Data Master (form, backend) </t>
  </si>
  <si>
    <t>Frontend - Form Input Data Master</t>
  </si>
  <si>
    <t>Backend - Insert Data Master ke DB</t>
  </si>
  <si>
    <t>B.2 </t>
  </si>
  <si>
    <t>Menampilkan Data Master (tabel) </t>
  </si>
  <si>
    <t xml:space="preserve">Frontend - Tabel Data Master </t>
  </si>
  <si>
    <t>B.3 </t>
  </si>
  <si>
    <t>Memutakhirkan Data Master (update form, delete, backend)  </t>
  </si>
  <si>
    <t>Frontend - Form Update Data Master</t>
  </si>
  <si>
    <t>Backend - Update dan Delete Data Master ke DB</t>
  </si>
  <si>
    <t>B.4</t>
  </si>
  <si>
    <t xml:space="preserve">Integrasi </t>
  </si>
  <si>
    <t>C </t>
  </si>
  <si>
    <t>Pemenuhan Kepatuhan – Peraturan </t>
  </si>
  <si>
    <t>C.1 </t>
  </si>
  <si>
    <t>Menampilkan Bank Data</t>
  </si>
  <si>
    <t>Frontend - Tabel Bank Data</t>
  </si>
  <si>
    <t>PGR2</t>
  </si>
  <si>
    <t>Backend - Download Data</t>
  </si>
  <si>
    <t>PGR3</t>
  </si>
  <si>
    <t>C.2</t>
  </si>
  <si>
    <t>Registrasi Peraturan (form, backend) </t>
  </si>
  <si>
    <t>Frontend - Form Input Peraturan</t>
  </si>
  <si>
    <t>Frontend - Bulk insert Input Peraturan (csv, xlsx)</t>
  </si>
  <si>
    <t>Backend - Insert Peraturan ke DB</t>
  </si>
  <si>
    <t>C.3 </t>
  </si>
  <si>
    <t xml:space="preserve">Review applicability </t>
  </si>
  <si>
    <t>Frontend - Form Update Applicability</t>
  </si>
  <si>
    <t>Backend - Update Applicability DB</t>
  </si>
  <si>
    <t>C.4</t>
  </si>
  <si>
    <t xml:space="preserve">Register penilaian pemenuhan / pasal </t>
  </si>
  <si>
    <t>Frontend - Subform input peraturan (penambahan pasal)</t>
  </si>
  <si>
    <t>Backend - Insert data subform ke DB</t>
  </si>
  <si>
    <t>C.5</t>
  </si>
  <si>
    <t>Upload bukti pemenuhan task (pasal)</t>
  </si>
  <si>
    <t>Frontend - Form Upload (jumlah upload Subform C.4)</t>
  </si>
  <si>
    <t>Backend - Upload file dan insert referensi file ke DB</t>
  </si>
  <si>
    <t>C.6</t>
  </si>
  <si>
    <t xml:space="preserve">Review bukti pemenuhan (tabel, backend) </t>
  </si>
  <si>
    <t>Frontend - Dialog pemenuhan bukti pada Form C.3</t>
  </si>
  <si>
    <t>Backend - Update status pemenuhan compliance</t>
  </si>
  <si>
    <t>C.7</t>
  </si>
  <si>
    <t xml:space="preserve">Register Penilaian Risiko (tabel, form, backend) </t>
  </si>
  <si>
    <t>Frontend - Tabel penilaian risiko</t>
  </si>
  <si>
    <t xml:space="preserve">Frontend - Form penilaian risiko </t>
  </si>
  <si>
    <t>Backend - Insert penilaian risiko</t>
  </si>
  <si>
    <t>C.8</t>
  </si>
  <si>
    <t xml:space="preserve">Registrasi Tindak Lanjut penilaian risiko (form dinamis, backend) </t>
  </si>
  <si>
    <t>Frontend - Tabel tindak lanjut penilaian risiko</t>
  </si>
  <si>
    <t>Backend - Insert tindak lanjut penilaian risiko ke DB</t>
  </si>
  <si>
    <t>C.9</t>
  </si>
  <si>
    <t xml:space="preserve">Upload bukti pemenuhan penilaian risiko (form dinamis, backend) </t>
  </si>
  <si>
    <t>Frontend - Form upload tindak lanjut penilaian risiko</t>
  </si>
  <si>
    <t>C.10</t>
  </si>
  <si>
    <t>Review Bukti Pemenuhan Tindak Lanjut</t>
  </si>
  <si>
    <t>Frontend - Tabel review pemenuhan bukti</t>
  </si>
  <si>
    <t xml:space="preserve">Backend - Update status pemenuhan </t>
  </si>
  <si>
    <t>C.11</t>
  </si>
  <si>
    <t xml:space="preserve">Report Jumlah Applicability dan Comply (display, backend) </t>
  </si>
  <si>
    <t>Frontend - Display jumlah applicability</t>
  </si>
  <si>
    <t>Frontend - Dashboard (chart)</t>
  </si>
  <si>
    <t>Backend - Select data applicability</t>
  </si>
  <si>
    <t>C.12</t>
  </si>
  <si>
    <t>D</t>
  </si>
  <si>
    <t xml:space="preserve">Kepatuhan perizinan (Perolehan Izin) </t>
  </si>
  <si>
    <t xml:space="preserve">D.1 </t>
  </si>
  <si>
    <t>Tampilan data perolehan izin</t>
  </si>
  <si>
    <t>Frontend - Tabel Data Perolehan Perizinan</t>
  </si>
  <si>
    <t>Backend - Download Data Perizinan</t>
  </si>
  <si>
    <t xml:space="preserve">D.2 </t>
  </si>
  <si>
    <t xml:space="preserve">Registrasi perolehan perizinan (form, backend) </t>
  </si>
  <si>
    <t>Frontend - Form registrasi perizinan</t>
  </si>
  <si>
    <t>Frontend - Subform registrasi perizinan</t>
  </si>
  <si>
    <t>Backend - Insert registrasi perizinan ke DB</t>
  </si>
  <si>
    <t xml:space="preserve">D.3 </t>
  </si>
  <si>
    <t>Pemenuhan perolehan perizinan</t>
  </si>
  <si>
    <t>Frontend - Form upload pemenuhan perizinan</t>
  </si>
  <si>
    <t xml:space="preserve">D.4 </t>
  </si>
  <si>
    <t>Report semua Status (tabel, display, backend) </t>
  </si>
  <si>
    <t>Frontend - Display semua status peerolehan perizinan</t>
  </si>
  <si>
    <t>D.5</t>
  </si>
  <si>
    <t>Integrasi Modul Perolehan Perizinan</t>
  </si>
  <si>
    <t>E</t>
  </si>
  <si>
    <t xml:space="preserve">Perizinan (obligation Assessment) </t>
  </si>
  <si>
    <t>E.1</t>
  </si>
  <si>
    <t>Tampilan bank data obligasi perizinan</t>
  </si>
  <si>
    <t>Frontend - Tabel Data Obligasi Perizinan</t>
  </si>
  <si>
    <t>E.2</t>
  </si>
  <si>
    <t>Registrasi obligasi perizinan</t>
  </si>
  <si>
    <t>Frontend - Form registrasi obligasi perizinan</t>
  </si>
  <si>
    <t>Backend - Insert obligasi ke DB</t>
  </si>
  <si>
    <t>E.3</t>
  </si>
  <si>
    <t>Tampilan data Pemenuhan Kepatuhan</t>
  </si>
  <si>
    <t>Frontend - Tabel Data Pemenuhan Kepatuhan</t>
  </si>
  <si>
    <t>E.4</t>
  </si>
  <si>
    <t xml:space="preserve">Register penilaian pemenuhan obligasi perizinan (form dinamis, backend) </t>
  </si>
  <si>
    <t>Frontend - Subform task registrasi obligasi perizinan (tabel)</t>
  </si>
  <si>
    <t>Backend - insert field penilaian pemenuhan perizinan</t>
  </si>
  <si>
    <t>E.5</t>
  </si>
  <si>
    <t xml:space="preserve">Upload bukti pemenuhan obligasi perizinan (form upload, email, backend) </t>
  </si>
  <si>
    <t>Frontend - Form Upload berdasar hasil subform task E.4</t>
  </si>
  <si>
    <t>E.6</t>
  </si>
  <si>
    <t xml:space="preserve">Review bukti pemenuhan  (tabel, form, backend) </t>
  </si>
  <si>
    <t>Frontend - Dialog pemenuhan bukti berdasar hasil subform task E.4</t>
  </si>
  <si>
    <t>E.7</t>
  </si>
  <si>
    <t>Tampilan Data Analisa Risiko</t>
  </si>
  <si>
    <t>Frontend - Tabel Data Analisa Risiko</t>
  </si>
  <si>
    <t>Backend - Insert tabel data analisa risiko</t>
  </si>
  <si>
    <t>E.8</t>
  </si>
  <si>
    <t>Penilaian risiko</t>
  </si>
  <si>
    <t>Frontend - From penilaian risiko</t>
  </si>
  <si>
    <t>E.9</t>
  </si>
  <si>
    <t>Tampilan data tindak lanjut</t>
  </si>
  <si>
    <t>Frontend - Tabel tidak lanjut penilaian risiko berdasar hasil subform penilaian risiko</t>
  </si>
  <si>
    <t>E.10</t>
  </si>
  <si>
    <t xml:space="preserve">Registrasi Tindak Lanjut(form dinamis, backend) </t>
  </si>
  <si>
    <t>Frontend - Subform penilaian risiko E.8</t>
  </si>
  <si>
    <t>Backend - Insert field tindak lanjut penilaian risiko ke DB</t>
  </si>
  <si>
    <t>E.11</t>
  </si>
  <si>
    <t xml:space="preserve">Upload bukti pemenuhan penilaian risiko (form upload, backend) </t>
  </si>
  <si>
    <t>E.12</t>
  </si>
  <si>
    <t>E.13</t>
  </si>
  <si>
    <t>E.14</t>
  </si>
  <si>
    <t>Integrasi Modul Obligasi Perizinan</t>
  </si>
  <si>
    <t>F</t>
  </si>
  <si>
    <t>Notifikasi</t>
  </si>
  <si>
    <t>F.1</t>
  </si>
  <si>
    <t>Notifikasi Perizinan</t>
  </si>
  <si>
    <t>Frontend - Notifikasi Modul Perizinan (Perolehan dan Obligasi)</t>
  </si>
  <si>
    <t>Backend - Task Scheduler untuk pengiriman notifikasi (Windows Service)</t>
  </si>
  <si>
    <t>F.2</t>
  </si>
  <si>
    <t>Notifikasi Peraturan</t>
  </si>
  <si>
    <t>Frontend - Notifikasi Modul Peraturan</t>
  </si>
  <si>
    <t>Integrasi Modul Notifikasi</t>
  </si>
  <si>
    <t>G</t>
  </si>
  <si>
    <t>Testing dan Dokumen for user</t>
  </si>
  <si>
    <t>User Acceptance Test</t>
  </si>
  <si>
    <t>Deployment</t>
  </si>
  <si>
    <t>hand over document</t>
  </si>
  <si>
    <t>Total Mandays</t>
  </si>
  <si>
    <t>No</t>
  </si>
  <si>
    <t>Pekerjaan</t>
  </si>
  <si>
    <t>Mandays</t>
  </si>
  <si>
    <t>Authorisasi Akun </t>
  </si>
  <si>
    <t>Role</t>
  </si>
  <si>
    <t>Equiv Month</t>
  </si>
  <si>
    <t>montlhy rate</t>
  </si>
  <si>
    <t>Cost</t>
  </si>
  <si>
    <t>Total Cost</t>
  </si>
  <si>
    <t>Task</t>
  </si>
  <si>
    <t>Weeks</t>
  </si>
  <si>
    <t>1/10</t>
  </si>
  <si>
    <t>8/10</t>
  </si>
  <si>
    <t>15/10</t>
  </si>
  <si>
    <t>22/10</t>
  </si>
  <si>
    <t>Phase 1</t>
  </si>
  <si>
    <t>Phase 2</t>
  </si>
  <si>
    <t>Requirement gathering</t>
  </si>
  <si>
    <t xml:space="preserve">Registrasi Pengguna </t>
  </si>
  <si>
    <t>C.13</t>
  </si>
  <si>
    <t>UAT Phase 1</t>
  </si>
  <si>
    <t>E.15</t>
  </si>
  <si>
    <t>G.1</t>
  </si>
  <si>
    <t>UAT Phase 2</t>
  </si>
  <si>
    <t>G.2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</si>
</sst>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0">
    <xf numFmtId="0" fontId="0" fillId="0" borderId="0" xfId="0"/>
    <xf numFmtId="0" fontId="0" fillId="0" borderId="3" xfId="0" applyBorder="1"/>
    <xf numFmtId="0" fontId="1" fillId="0" borderId="3" xfId="0" applyFont="1" applyFill="1" applyBorder="1" applyAlignment="1">
      <alignment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top" wrapText="1"/>
    </xf>
    <xf numFmtId="0" fontId="1" fillId="5" borderId="5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Fill="1" applyBorder="1" applyAlignment="1">
      <alignment wrapText="1"/>
    </xf>
    <xf numFmtId="0" fontId="3" fillId="5" borderId="4" xfId="0" applyFont="1" applyFill="1" applyBorder="1" applyAlignment="1">
      <alignment vertical="top" wrapText="1"/>
    </xf>
    <xf numFmtId="0" fontId="1" fillId="5" borderId="6" xfId="0" applyFont="1" applyFill="1" applyBorder="1" applyAlignment="1">
      <alignment vertical="top" wrapText="1"/>
    </xf>
    <xf numFmtId="0" fontId="1" fillId="5" borderId="4" xfId="0" applyFont="1" applyFill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8" borderId="3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8" borderId="3" xfId="0" applyFont="1" applyFill="1" applyBorder="1" applyAlignment="1">
      <alignment wrapText="1"/>
    </xf>
    <xf numFmtId="0" fontId="2" fillId="2" borderId="3" xfId="0" applyFont="1" applyFill="1" applyBorder="1" applyAlignment="1">
      <alignment vertical="top" wrapText="1"/>
    </xf>
    <xf numFmtId="0" fontId="1" fillId="5" borderId="3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6" xfId="0" applyFont="1" applyFill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4" fillId="2" borderId="4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4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1" fillId="5" borderId="2" xfId="0" applyFont="1" applyFill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vertical="top" wrapText="1"/>
    </xf>
    <xf numFmtId="0" fontId="1" fillId="9" borderId="2" xfId="0" applyFont="1" applyFill="1" applyBorder="1" applyAlignment="1">
      <alignment wrapText="1"/>
    </xf>
    <xf numFmtId="0" fontId="1" fillId="9" borderId="3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7" borderId="4" xfId="0" applyFont="1" applyFill="1" applyBorder="1" applyAlignment="1">
      <alignment vertical="top" wrapText="1"/>
    </xf>
    <xf numFmtId="0" fontId="1" fillId="7" borderId="6" xfId="0" applyFont="1" applyFill="1" applyBorder="1" applyAlignment="1">
      <alignment vertical="top" wrapText="1"/>
    </xf>
    <xf numFmtId="0" fontId="1" fillId="7" borderId="3" xfId="0" applyFont="1" applyFill="1" applyBorder="1" applyAlignment="1">
      <alignment wrapText="1"/>
    </xf>
    <xf numFmtId="0" fontId="1" fillId="5" borderId="0" xfId="0" applyFont="1" applyFill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vertical="top" wrapText="1"/>
    </xf>
    <xf numFmtId="0" fontId="1" fillId="8" borderId="2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6" borderId="3" xfId="0" applyFont="1" applyFill="1" applyBorder="1" applyAlignment="1">
      <alignment wrapText="1"/>
    </xf>
    <xf numFmtId="0" fontId="1" fillId="6" borderId="7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6" borderId="8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3" borderId="5" xfId="0" applyFont="1" applyFill="1" applyBorder="1" applyAlignment="1">
      <alignment wrapText="1"/>
    </xf>
    <xf numFmtId="0" fontId="1" fillId="10" borderId="0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3" borderId="0" xfId="0" applyFont="1" applyFill="1" applyBorder="1" applyAlignment="1">
      <alignment wrapText="1"/>
    </xf>
    <xf numFmtId="0" fontId="2" fillId="13" borderId="1" xfId="0" applyFont="1" applyFill="1" applyBorder="1" applyAlignment="1">
      <alignment vertical="top" wrapText="1"/>
    </xf>
    <xf numFmtId="0" fontId="2" fillId="13" borderId="4" xfId="0" applyFont="1" applyFill="1" applyBorder="1" applyAlignment="1">
      <alignment vertical="top" wrapText="1"/>
    </xf>
    <xf numFmtId="0" fontId="2" fillId="13" borderId="2" xfId="0" applyFont="1" applyFill="1" applyBorder="1" applyAlignment="1">
      <alignment vertical="top" wrapText="1"/>
    </xf>
    <xf numFmtId="0" fontId="2" fillId="13" borderId="3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13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1" fillId="8" borderId="0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8" borderId="0" xfId="0" applyFont="1" applyFill="1" applyBorder="1" applyAlignment="1">
      <alignment vertical="top" wrapText="1"/>
    </xf>
    <xf numFmtId="0" fontId="0" fillId="8" borderId="0" xfId="0" applyFill="1" applyBorder="1" applyAlignment="1">
      <alignment wrapText="1"/>
    </xf>
    <xf numFmtId="0" fontId="0" fillId="8" borderId="0" xfId="0" applyFill="1" applyBorder="1" applyAlignment="1">
      <alignment vertical="top" wrapText="1"/>
    </xf>
    <xf numFmtId="0" fontId="6" fillId="8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14" borderId="0" xfId="0" applyFont="1" applyFill="1" applyBorder="1" applyAlignment="1">
      <alignment vertical="top" wrapText="1"/>
    </xf>
    <xf numFmtId="0" fontId="0" fillId="14" borderId="0" xfId="0" applyFill="1" applyBorder="1" applyAlignment="1">
      <alignment wrapText="1"/>
    </xf>
    <xf numFmtId="0" fontId="1" fillId="14" borderId="0" xfId="0" applyFont="1" applyFill="1" applyBorder="1" applyAlignment="1">
      <alignment wrapText="1"/>
    </xf>
    <xf numFmtId="0" fontId="1" fillId="14" borderId="3" xfId="0" applyFont="1" applyFill="1" applyBorder="1" applyAlignment="1">
      <alignment vertical="top" wrapText="1"/>
    </xf>
    <xf numFmtId="0" fontId="1" fillId="14" borderId="3" xfId="0" applyFont="1" applyFill="1" applyBorder="1" applyAlignment="1">
      <alignment wrapText="1"/>
    </xf>
    <xf numFmtId="0" fontId="0" fillId="15" borderId="0" xfId="0" applyFill="1" applyAlignment="1">
      <alignment wrapText="1"/>
    </xf>
    <xf numFmtId="0" fontId="0" fillId="16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14" borderId="5" xfId="0" applyFont="1" applyFill="1" applyBorder="1" applyAlignment="1">
      <alignment vertical="top" wrapText="1"/>
    </xf>
    <xf numFmtId="0" fontId="0" fillId="12" borderId="3" xfId="0" applyFont="1" applyFill="1" applyBorder="1"/>
    <xf numFmtId="0" fontId="0" fillId="12" borderId="3" xfId="0" applyFill="1" applyBorder="1"/>
    <xf numFmtId="0" fontId="0" fillId="0" borderId="0" xfId="0" applyBorder="1"/>
    <xf numFmtId="0" fontId="1" fillId="14" borderId="5" xfId="0" applyFont="1" applyFill="1" applyBorder="1" applyAlignment="1">
      <alignment wrapText="1"/>
    </xf>
    <xf numFmtId="0" fontId="0" fillId="14" borderId="0" xfId="0" applyFill="1" applyBorder="1"/>
    <xf numFmtId="0" fontId="1" fillId="12" borderId="5" xfId="0" applyFont="1" applyFill="1" applyBorder="1" applyAlignment="1">
      <alignment vertical="top" wrapText="1"/>
    </xf>
    <xf numFmtId="0" fontId="3" fillId="14" borderId="5" xfId="0" applyFont="1" applyFill="1" applyBorder="1" applyAlignment="1">
      <alignment vertical="top" wrapText="1"/>
    </xf>
    <xf numFmtId="0" fontId="1" fillId="0" borderId="8" xfId="0" applyFont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/>
    <xf numFmtId="0" fontId="1" fillId="14" borderId="2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3" fillId="14" borderId="9" xfId="0" applyFont="1" applyFill="1" applyBorder="1" applyAlignment="1">
      <alignment vertical="top" wrapText="1"/>
    </xf>
    <xf numFmtId="0" fontId="0" fillId="17" borderId="9" xfId="0" applyFill="1" applyBorder="1"/>
    <xf numFmtId="0" fontId="0" fillId="0" borderId="9" xfId="0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1" fillId="9" borderId="0" xfId="0" applyFont="1" applyFill="1" applyBorder="1" applyAlignment="1">
      <alignment wrapText="1"/>
    </xf>
    <xf numFmtId="0" fontId="0" fillId="9" borderId="0" xfId="0" applyFill="1"/>
    <xf numFmtId="0" fontId="0" fillId="12" borderId="12" xfId="0" applyFill="1" applyBorder="1"/>
    <xf numFmtId="0" fontId="0" fillId="0" borderId="12" xfId="0" applyBorder="1" applyAlignment="1">
      <alignment wrapText="1"/>
    </xf>
    <xf numFmtId="0" fontId="0" fillId="12" borderId="9" xfId="0" applyFill="1" applyBorder="1"/>
    <xf numFmtId="4" fontId="0" fillId="0" borderId="9" xfId="0" applyNumberFormat="1" applyBorder="1"/>
    <xf numFmtId="3" fontId="0" fillId="0" borderId="9" xfId="0" applyNumberFormat="1" applyBorder="1"/>
    <xf numFmtId="0" fontId="3" fillId="5" borderId="5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43" fontId="0" fillId="0" borderId="9" xfId="1" applyFont="1" applyBorder="1"/>
    <xf numFmtId="14" fontId="1" fillId="0" borderId="0" xfId="0" quotePrefix="1" applyNumberFormat="1" applyFont="1" applyAlignment="1" applyProtection="1">
      <alignment wrapText="1"/>
      <protection locked="0"/>
    </xf>
    <xf numFmtId="0" fontId="1" fillId="0" borderId="0" xfId="0" quotePrefix="1" applyFont="1" applyAlignment="1" applyProtection="1">
      <alignment wrapText="1"/>
      <protection locked="0"/>
    </xf>
    <xf numFmtId="0" fontId="2" fillId="13" borderId="13" xfId="0" applyFont="1" applyFill="1" applyBorder="1" applyAlignment="1">
      <alignment vertical="top" wrapText="1"/>
    </xf>
    <xf numFmtId="0" fontId="9" fillId="18" borderId="14" xfId="0" applyFont="1" applyFill="1" applyBorder="1" applyAlignment="1" applyProtection="1">
      <alignment horizontal="center" wrapText="1"/>
      <protection locked="0"/>
    </xf>
    <xf numFmtId="14" fontId="9" fillId="18" borderId="14" xfId="0" quotePrefix="1" applyNumberFormat="1" applyFont="1" applyFill="1" applyBorder="1" applyAlignment="1" applyProtection="1">
      <alignment horizontal="center" wrapText="1"/>
      <protection locked="0"/>
    </xf>
    <xf numFmtId="0" fontId="9" fillId="18" borderId="14" xfId="0" quotePrefix="1" applyFont="1" applyFill="1" applyBorder="1" applyAlignment="1" applyProtection="1">
      <alignment horizontal="center" wrapText="1"/>
      <protection locked="0"/>
    </xf>
    <xf numFmtId="0" fontId="9" fillId="15" borderId="0" xfId="0" applyFont="1" applyFill="1" applyBorder="1" applyAlignment="1" applyProtection="1">
      <alignment horizontal="center" wrapText="1"/>
      <protection locked="0"/>
    </xf>
    <xf numFmtId="14" fontId="9" fillId="15" borderId="0" xfId="0" quotePrefix="1" applyNumberFormat="1" applyFont="1" applyFill="1" applyBorder="1" applyAlignment="1" applyProtection="1">
      <alignment horizontal="center" wrapText="1"/>
      <protection locked="0"/>
    </xf>
    <xf numFmtId="0" fontId="9" fillId="15" borderId="0" xfId="0" quotePrefix="1" applyFont="1" applyFill="1" applyBorder="1" applyAlignment="1" applyProtection="1">
      <alignment horizontal="center" wrapText="1"/>
      <protection locked="0"/>
    </xf>
    <xf numFmtId="0" fontId="1" fillId="20" borderId="0" xfId="0" applyFont="1" applyFill="1" applyBorder="1" applyAlignment="1">
      <alignment wrapText="1"/>
    </xf>
    <xf numFmtId="0" fontId="1" fillId="21" borderId="0" xfId="0" applyFont="1" applyFill="1" applyAlignment="1">
      <alignment wrapText="1"/>
    </xf>
    <xf numFmtId="0" fontId="1" fillId="21" borderId="0" xfId="0" applyFont="1" applyFill="1" applyBorder="1" applyAlignment="1">
      <alignment vertical="top" wrapText="1"/>
    </xf>
    <xf numFmtId="0" fontId="1" fillId="21" borderId="0" xfId="0" applyFont="1" applyFill="1" applyBorder="1" applyAlignment="1">
      <alignment wrapText="1"/>
    </xf>
    <xf numFmtId="0" fontId="0" fillId="21" borderId="0" xfId="0" applyFill="1" applyAlignment="1">
      <alignment wrapText="1"/>
    </xf>
    <xf numFmtId="0" fontId="0" fillId="21" borderId="0" xfId="0" applyFill="1" applyBorder="1" applyAlignment="1">
      <alignment wrapText="1"/>
    </xf>
    <xf numFmtId="0" fontId="2" fillId="4" borderId="13" xfId="0" applyFont="1" applyFill="1" applyBorder="1" applyAlignment="1">
      <alignment wrapText="1"/>
    </xf>
    <xf numFmtId="0" fontId="1" fillId="3" borderId="16" xfId="0" applyFont="1" applyFill="1" applyBorder="1" applyAlignment="1">
      <alignment wrapText="1"/>
    </xf>
    <xf numFmtId="0" fontId="1" fillId="3" borderId="17" xfId="0" applyFont="1" applyFill="1" applyBorder="1" applyAlignment="1">
      <alignment wrapText="1"/>
    </xf>
    <xf numFmtId="0" fontId="1" fillId="3" borderId="19" xfId="0" applyFont="1" applyFill="1" applyBorder="1" applyAlignment="1">
      <alignment wrapText="1"/>
    </xf>
    <xf numFmtId="0" fontId="0" fillId="0" borderId="18" xfId="0" applyBorder="1" applyAlignment="1">
      <alignment wrapText="1"/>
    </xf>
    <xf numFmtId="0" fontId="1" fillId="3" borderId="20" xfId="0" applyFont="1" applyFill="1" applyBorder="1" applyAlignment="1">
      <alignment wrapText="1"/>
    </xf>
    <xf numFmtId="0" fontId="3" fillId="5" borderId="5" xfId="0" applyFont="1" applyFill="1" applyBorder="1" applyAlignment="1">
      <alignment vertical="top" wrapText="1"/>
    </xf>
    <xf numFmtId="0" fontId="3" fillId="5" borderId="8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3" fillId="3" borderId="8" xfId="0" applyFont="1" applyFill="1" applyBorder="1" applyAlignment="1">
      <alignment vertical="top" wrapText="1"/>
    </xf>
    <xf numFmtId="0" fontId="8" fillId="18" borderId="14" xfId="0" applyFont="1" applyFill="1" applyBorder="1" applyAlignment="1">
      <alignment horizontal="center" wrapText="1"/>
    </xf>
    <xf numFmtId="0" fontId="8" fillId="18" borderId="14" xfId="0" applyFont="1" applyFill="1" applyBorder="1" applyAlignment="1">
      <alignment horizontal="center" vertical="center" wrapText="1"/>
    </xf>
    <xf numFmtId="0" fontId="10" fillId="15" borderId="15" xfId="0" applyFont="1" applyFill="1" applyBorder="1" applyAlignment="1">
      <alignment horizontal="left" vertical="center" wrapText="1"/>
    </xf>
    <xf numFmtId="0" fontId="10" fillId="19" borderId="15" xfId="0" quotePrefix="1" applyFont="1" applyFill="1" applyBorder="1" applyAlignment="1" applyProtection="1">
      <alignment horizontal="lef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65"/>
  <sheetViews>
    <sheetView zoomScaleNormal="100" workbookViewId="0">
      <pane ySplit="1" topLeftCell="A146" activePane="bottomLeft" state="frozen"/>
      <selection pane="bottomLeft" activeCell="C153" sqref="C153:C154"/>
    </sheetView>
  </sheetViews>
  <sheetFormatPr defaultRowHeight="15"/>
  <cols>
    <col min="1" max="1" width="4.85546875" style="5" bestFit="1" customWidth="1"/>
    <col min="2" max="2" width="23" style="5" customWidth="1"/>
    <col min="3" max="3" width="30" style="5" bestFit="1" customWidth="1"/>
    <col min="4" max="4" width="9.5703125" style="5" bestFit="1" customWidth="1"/>
    <col min="5" max="5" width="9.140625" style="5" customWidth="1"/>
    <col min="6" max="8" width="8.7109375" style="5" bestFit="1" customWidth="1"/>
    <col min="9" max="10" width="10.7109375" style="5" bestFit="1" customWidth="1"/>
    <col min="11" max="12" width="8.7109375" style="5" bestFit="1" customWidth="1"/>
    <col min="13" max="14" width="10.7109375" style="5" bestFit="1" customWidth="1"/>
    <col min="15" max="17" width="8.7109375" style="5" bestFit="1" customWidth="1"/>
    <col min="18" max="19" width="10.7109375" style="5" bestFit="1" customWidth="1"/>
    <col min="20" max="21" width="8.7109375" style="5" bestFit="1" customWidth="1"/>
    <col min="22" max="23" width="10.7109375" style="5" bestFit="1" customWidth="1"/>
    <col min="24" max="26" width="8.7109375" style="5" bestFit="1" customWidth="1"/>
    <col min="27" max="27" width="10.7109375" style="5" bestFit="1" customWidth="1"/>
    <col min="28" max="30" width="8.7109375" style="5" bestFit="1" customWidth="1"/>
    <col min="31" max="32" width="10.7109375" style="5" bestFit="1" customWidth="1"/>
    <col min="33" max="34" width="8.7109375" style="5" bestFit="1" customWidth="1"/>
    <col min="35" max="36" width="10.7109375" style="5" bestFit="1" customWidth="1"/>
    <col min="37" max="38" width="8.7109375" style="5" bestFit="1" customWidth="1"/>
    <col min="39" max="40" width="10.7109375" style="5" bestFit="1" customWidth="1"/>
    <col min="41" max="43" width="8.7109375" style="5" bestFit="1" customWidth="1"/>
    <col min="44" max="44" width="10.7109375" style="5" bestFit="1" customWidth="1"/>
    <col min="45" max="47" width="8.7109375" style="5" bestFit="1" customWidth="1"/>
    <col min="48" max="49" width="10.7109375" style="5" bestFit="1" customWidth="1"/>
    <col min="50" max="51" width="8.7109375" style="5" bestFit="1" customWidth="1"/>
    <col min="52" max="53" width="10.7109375" style="5" bestFit="1" customWidth="1"/>
    <col min="54" max="56" width="8.7109375" style="5" bestFit="1" customWidth="1"/>
    <col min="57" max="58" width="10.7109375" style="5" bestFit="1" customWidth="1"/>
    <col min="59" max="60" width="8.7109375" style="5" bestFit="1" customWidth="1"/>
    <col min="61" max="62" width="10.7109375" style="5" bestFit="1" customWidth="1"/>
    <col min="63" max="65" width="8.7109375" style="5" bestFit="1" customWidth="1"/>
    <col min="66" max="66" width="10.7109375" style="5" bestFit="1" customWidth="1"/>
    <col min="67" max="16384" width="9.140625" style="5"/>
  </cols>
  <sheetData>
    <row r="1" spans="1:71" s="90" customFormat="1" ht="30">
      <c r="A1" s="87"/>
      <c r="B1" s="87"/>
      <c r="C1" s="87"/>
      <c r="D1" s="87"/>
      <c r="E1" s="87"/>
      <c r="F1" s="88" t="s">
        <v>0</v>
      </c>
      <c r="G1" s="88" t="s">
        <v>1</v>
      </c>
      <c r="H1" s="88" t="s">
        <v>2</v>
      </c>
      <c r="I1" s="151" t="s">
        <v>3</v>
      </c>
      <c r="J1" s="151" t="s">
        <v>4</v>
      </c>
      <c r="K1" s="152" t="s">
        <v>5</v>
      </c>
      <c r="L1" s="152" t="s">
        <v>6</v>
      </c>
      <c r="M1" s="89">
        <v>43840</v>
      </c>
      <c r="N1" s="89">
        <v>44053</v>
      </c>
      <c r="O1" s="88" t="s">
        <v>7</v>
      </c>
      <c r="P1" s="88" t="s">
        <v>8</v>
      </c>
      <c r="Q1" s="88"/>
      <c r="R1" s="89"/>
      <c r="S1" s="89"/>
      <c r="T1" s="88"/>
      <c r="U1" s="88"/>
      <c r="V1" s="89"/>
      <c r="W1" s="89"/>
      <c r="X1" s="88"/>
      <c r="Y1" s="88"/>
      <c r="Z1" s="88"/>
      <c r="AA1" s="89"/>
      <c r="AB1" s="88"/>
      <c r="AC1" s="88"/>
      <c r="AD1" s="88"/>
      <c r="AE1" s="89"/>
      <c r="AF1" s="89"/>
      <c r="AG1" s="88"/>
      <c r="AH1" s="88"/>
      <c r="AI1" s="89"/>
      <c r="AJ1" s="89"/>
      <c r="AK1" s="88"/>
      <c r="AL1" s="88"/>
      <c r="AM1" s="89"/>
      <c r="AN1" s="89"/>
      <c r="AO1" s="88"/>
      <c r="AP1" s="88"/>
      <c r="AQ1" s="88"/>
      <c r="AR1" s="89"/>
      <c r="AS1" s="88"/>
      <c r="AT1" s="88"/>
      <c r="AU1" s="88"/>
      <c r="AV1" s="89"/>
      <c r="AW1" s="89"/>
      <c r="AX1" s="88"/>
      <c r="AY1" s="88"/>
      <c r="AZ1" s="89"/>
      <c r="BA1" s="89"/>
      <c r="BB1" s="88"/>
      <c r="BC1" s="88"/>
      <c r="BD1" s="88"/>
      <c r="BE1" s="89"/>
      <c r="BF1" s="89"/>
      <c r="BG1" s="88"/>
      <c r="BH1" s="88"/>
      <c r="BI1" s="89"/>
      <c r="BJ1" s="89"/>
      <c r="BK1" s="88"/>
      <c r="BL1" s="88"/>
      <c r="BM1" s="88"/>
      <c r="BN1" s="89"/>
    </row>
    <row r="2" spans="1:71">
      <c r="A2" s="95" t="s">
        <v>9</v>
      </c>
      <c r="B2" s="95" t="s">
        <v>10</v>
      </c>
      <c r="C2" s="96" t="s">
        <v>11</v>
      </c>
      <c r="D2" s="97">
        <f>SUM(D3:D5)</f>
        <v>9.5</v>
      </c>
      <c r="E2" s="98" t="s">
        <v>12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138"/>
      <c r="BP2" s="138"/>
      <c r="BQ2" s="138"/>
      <c r="BR2" s="138"/>
      <c r="BS2" s="138"/>
    </row>
    <row r="3" spans="1:71">
      <c r="A3" s="7" t="s">
        <v>13</v>
      </c>
      <c r="B3" s="7" t="s">
        <v>14</v>
      </c>
      <c r="C3" s="7"/>
      <c r="D3" s="91">
        <v>2</v>
      </c>
      <c r="E3" s="103" t="s">
        <v>15</v>
      </c>
      <c r="F3" s="94">
        <v>1</v>
      </c>
      <c r="G3" s="94">
        <v>1</v>
      </c>
      <c r="H3" s="9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138"/>
      <c r="BP3" s="138"/>
      <c r="BQ3" s="138"/>
      <c r="BR3" s="138"/>
      <c r="BS3" s="138"/>
    </row>
    <row r="4" spans="1:71">
      <c r="A4" s="7" t="s">
        <v>16</v>
      </c>
      <c r="B4" s="7" t="s">
        <v>17</v>
      </c>
      <c r="C4" s="7"/>
      <c r="D4" s="91">
        <v>4.5</v>
      </c>
      <c r="E4" s="103" t="s">
        <v>15</v>
      </c>
      <c r="F4" s="4"/>
      <c r="G4" s="138"/>
      <c r="H4" s="99">
        <v>0.5</v>
      </c>
      <c r="I4" s="93">
        <v>0.5</v>
      </c>
      <c r="J4" s="93">
        <v>0.5</v>
      </c>
      <c r="K4" s="93">
        <v>0.5</v>
      </c>
      <c r="L4" s="93">
        <v>0.5</v>
      </c>
      <c r="M4" s="93">
        <v>0.5</v>
      </c>
      <c r="N4" s="93">
        <v>0.5</v>
      </c>
      <c r="O4" s="93">
        <v>0.5</v>
      </c>
      <c r="P4" s="93">
        <v>0.5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120"/>
      <c r="BP4" s="120"/>
      <c r="BQ4" s="120"/>
      <c r="BR4" s="120"/>
      <c r="BS4" s="120"/>
    </row>
    <row r="5" spans="1:71">
      <c r="A5" s="7" t="s">
        <v>18</v>
      </c>
      <c r="B5" s="7" t="s">
        <v>19</v>
      </c>
      <c r="C5" s="7"/>
      <c r="D5" s="91">
        <v>3</v>
      </c>
      <c r="E5" s="103" t="s">
        <v>15</v>
      </c>
      <c r="F5" s="94">
        <v>1</v>
      </c>
      <c r="G5" s="94">
        <v>1</v>
      </c>
      <c r="H5" s="94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138"/>
      <c r="BP5" s="138"/>
      <c r="BQ5" s="138"/>
      <c r="BR5" s="138"/>
      <c r="BS5" s="138"/>
    </row>
    <row r="6" spans="1:71">
      <c r="A6" s="100" t="s">
        <v>20</v>
      </c>
      <c r="B6" s="100" t="s">
        <v>21</v>
      </c>
      <c r="C6" s="96" t="s">
        <v>11</v>
      </c>
      <c r="D6" s="100">
        <f>SUM(D8:D16)</f>
        <v>9</v>
      </c>
      <c r="E6" s="98" t="s">
        <v>12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138"/>
      <c r="BP6" s="138"/>
      <c r="BQ6" s="138"/>
      <c r="BR6" s="138"/>
      <c r="BS6" s="138"/>
    </row>
    <row r="7" spans="1:71">
      <c r="A7" s="8" t="s">
        <v>22</v>
      </c>
      <c r="B7" s="8" t="s">
        <v>23</v>
      </c>
      <c r="C7" s="8"/>
      <c r="D7" s="9"/>
      <c r="E7" s="8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138"/>
      <c r="BP7" s="138"/>
      <c r="BQ7" s="138"/>
      <c r="BR7" s="138"/>
      <c r="BS7" s="138"/>
    </row>
    <row r="8" spans="1:71">
      <c r="A8" s="10"/>
      <c r="B8" s="10"/>
      <c r="C8" s="10" t="s">
        <v>24</v>
      </c>
      <c r="D8" s="11">
        <v>1.5</v>
      </c>
      <c r="E8" s="104" t="s">
        <v>25</v>
      </c>
      <c r="F8" s="4"/>
      <c r="G8" s="4"/>
      <c r="H8" s="102">
        <v>1.5</v>
      </c>
      <c r="I8" s="1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138"/>
      <c r="BP8" s="138"/>
      <c r="BQ8" s="138"/>
      <c r="BR8" s="138"/>
      <c r="BS8" s="138"/>
    </row>
    <row r="9" spans="1:71">
      <c r="A9" s="10"/>
      <c r="B9" s="10"/>
      <c r="C9" s="10" t="s">
        <v>26</v>
      </c>
      <c r="D9" s="11">
        <v>1.5</v>
      </c>
      <c r="E9" s="10" t="s">
        <v>25</v>
      </c>
      <c r="F9" s="4"/>
      <c r="G9" s="4"/>
      <c r="H9" s="102">
        <v>1.5</v>
      </c>
      <c r="I9" s="1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138"/>
      <c r="BP9" s="138"/>
      <c r="BQ9" s="138"/>
      <c r="BR9" s="138"/>
      <c r="BS9" s="138"/>
    </row>
    <row r="10" spans="1:71">
      <c r="A10" s="10"/>
      <c r="B10" s="138"/>
      <c r="C10" s="10" t="s">
        <v>27</v>
      </c>
      <c r="D10" s="11">
        <v>1</v>
      </c>
      <c r="E10" s="10" t="s">
        <v>25</v>
      </c>
      <c r="F10" s="4"/>
      <c r="G10" s="4"/>
      <c r="H10" s="102">
        <v>1</v>
      </c>
      <c r="I10" s="1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138"/>
      <c r="BP10" s="138"/>
      <c r="BQ10" s="138"/>
      <c r="BR10" s="138"/>
      <c r="BS10" s="138"/>
    </row>
    <row r="11" spans="1:71">
      <c r="A11" s="10"/>
      <c r="B11" s="10"/>
      <c r="C11" s="10" t="s">
        <v>28</v>
      </c>
      <c r="D11" s="11">
        <v>1</v>
      </c>
      <c r="E11" s="10" t="s">
        <v>25</v>
      </c>
      <c r="F11" s="4"/>
      <c r="G11" s="4"/>
      <c r="H11" s="138"/>
      <c r="I11" s="102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138"/>
      <c r="BP11" s="138"/>
      <c r="BQ11" s="138"/>
      <c r="BR11" s="138"/>
      <c r="BS11" s="138"/>
    </row>
    <row r="12" spans="1:71" ht="30">
      <c r="A12" s="10"/>
      <c r="B12" s="10"/>
      <c r="C12" s="10" t="s">
        <v>29</v>
      </c>
      <c r="D12" s="11">
        <v>0.5</v>
      </c>
      <c r="E12" s="10" t="s">
        <v>25</v>
      </c>
      <c r="F12" s="4"/>
      <c r="G12" s="4"/>
      <c r="H12" s="138"/>
      <c r="I12" s="102">
        <v>0.5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138"/>
      <c r="BP12" s="138"/>
      <c r="BQ12" s="138"/>
      <c r="BR12" s="138"/>
      <c r="BS12" s="138"/>
    </row>
    <row r="13" spans="1:71" ht="30">
      <c r="A13" s="10"/>
      <c r="B13" s="10"/>
      <c r="C13" s="10" t="s">
        <v>30</v>
      </c>
      <c r="D13" s="11">
        <v>0.5</v>
      </c>
      <c r="E13" s="10" t="s">
        <v>25</v>
      </c>
      <c r="F13" s="4"/>
      <c r="G13" s="4"/>
      <c r="H13" s="138"/>
      <c r="I13" s="102">
        <v>0.5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138"/>
      <c r="BP13" s="138"/>
      <c r="BQ13" s="138"/>
      <c r="BR13" s="138"/>
      <c r="BS13" s="138"/>
    </row>
    <row r="14" spans="1:71">
      <c r="A14" s="8" t="s">
        <v>31</v>
      </c>
      <c r="B14" s="8" t="s">
        <v>32</v>
      </c>
      <c r="C14" s="8"/>
      <c r="D14" s="130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138"/>
      <c r="BP14" s="138"/>
      <c r="BQ14" s="138"/>
      <c r="BR14" s="138"/>
      <c r="BS14" s="138"/>
    </row>
    <row r="15" spans="1:71">
      <c r="A15" s="10"/>
      <c r="B15" s="10"/>
      <c r="C15" s="11" t="s">
        <v>33</v>
      </c>
      <c r="D15" s="75">
        <v>2</v>
      </c>
      <c r="E15" s="129" t="s">
        <v>25</v>
      </c>
      <c r="F15" s="4"/>
      <c r="G15" s="4"/>
      <c r="H15" s="111"/>
      <c r="I15" s="102">
        <v>2</v>
      </c>
      <c r="J15" s="11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138"/>
      <c r="BP15" s="138"/>
      <c r="BQ15" s="138"/>
      <c r="BR15" s="138"/>
      <c r="BS15" s="138"/>
    </row>
    <row r="16" spans="1:71" ht="30">
      <c r="A16" s="10"/>
      <c r="B16" s="10"/>
      <c r="C16" s="11" t="s">
        <v>34</v>
      </c>
      <c r="D16" s="75">
        <v>1</v>
      </c>
      <c r="E16" s="129" t="s">
        <v>25</v>
      </c>
      <c r="F16" s="4"/>
      <c r="G16" s="4"/>
      <c r="H16" s="111"/>
      <c r="I16" s="112"/>
      <c r="J16" s="102">
        <v>1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138"/>
      <c r="BP16" s="138"/>
      <c r="BQ16" s="138"/>
      <c r="BR16" s="138"/>
      <c r="BS16" s="138"/>
    </row>
    <row r="17" spans="1:66">
      <c r="A17" s="12" t="s">
        <v>35</v>
      </c>
      <c r="B17" s="13" t="s">
        <v>36</v>
      </c>
      <c r="C17" s="13" t="s">
        <v>11</v>
      </c>
      <c r="D17" s="39">
        <f>SUM(D19:D28)</f>
        <v>4.5</v>
      </c>
      <c r="E17" s="6" t="s">
        <v>12</v>
      </c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</row>
    <row r="18" spans="1:66" ht="25.5">
      <c r="A18" s="15" t="s">
        <v>37</v>
      </c>
      <c r="B18" s="15" t="s">
        <v>38</v>
      </c>
      <c r="C18" s="15"/>
      <c r="D18" s="16"/>
      <c r="E18" s="8"/>
      <c r="F18" s="3"/>
      <c r="G18" s="3"/>
      <c r="H18" s="109"/>
      <c r="I18" s="3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</row>
    <row r="19" spans="1:66" ht="25.5">
      <c r="A19" s="17"/>
      <c r="B19" s="17"/>
      <c r="C19" s="17" t="s">
        <v>39</v>
      </c>
      <c r="D19" s="18">
        <v>0</v>
      </c>
      <c r="E19" s="10" t="s">
        <v>40</v>
      </c>
      <c r="F19" s="4"/>
      <c r="G19" s="4"/>
      <c r="H19" s="105">
        <v>0</v>
      </c>
      <c r="I19" s="138"/>
      <c r="J19" s="138"/>
      <c r="K19" s="13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</row>
    <row r="20" spans="1:66">
      <c r="A20" s="17"/>
      <c r="B20" s="17"/>
      <c r="C20" s="19" t="s">
        <v>41</v>
      </c>
      <c r="D20" s="20">
        <v>0</v>
      </c>
      <c r="E20" s="21" t="s">
        <v>42</v>
      </c>
      <c r="F20" s="4"/>
      <c r="G20" s="4"/>
      <c r="H20" s="105">
        <v>0</v>
      </c>
      <c r="I20" s="138"/>
      <c r="J20" s="138"/>
      <c r="K20" s="13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ht="25.5">
      <c r="A21" s="15" t="s">
        <v>43</v>
      </c>
      <c r="B21" s="15" t="s">
        <v>44</v>
      </c>
      <c r="C21" s="22"/>
      <c r="D21" s="23"/>
      <c r="E21" s="24"/>
      <c r="F21" s="4"/>
      <c r="G21" s="4"/>
      <c r="H21" s="113"/>
      <c r="I21" s="138"/>
      <c r="J21" s="138"/>
      <c r="K21" s="13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>
      <c r="A22" s="17"/>
      <c r="B22" s="17"/>
      <c r="C22" s="17" t="s">
        <v>45</v>
      </c>
      <c r="D22" s="18">
        <v>1</v>
      </c>
      <c r="E22" s="10" t="s">
        <v>40</v>
      </c>
      <c r="F22" s="4"/>
      <c r="G22" s="4"/>
      <c r="H22" s="105">
        <v>1</v>
      </c>
      <c r="I22" s="138"/>
      <c r="J22" s="138"/>
      <c r="K22" s="13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</row>
    <row r="23" spans="1:66" ht="25.5">
      <c r="A23" s="17"/>
      <c r="B23" s="17"/>
      <c r="C23" s="17" t="s">
        <v>46</v>
      </c>
      <c r="D23" s="18">
        <v>1</v>
      </c>
      <c r="E23" s="21" t="s">
        <v>42</v>
      </c>
      <c r="F23" s="4"/>
      <c r="G23" s="4"/>
      <c r="H23" s="105">
        <v>1</v>
      </c>
      <c r="I23" s="138"/>
      <c r="J23" s="138"/>
      <c r="K23" s="13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</row>
    <row r="24" spans="1:66">
      <c r="A24" s="15" t="s">
        <v>47</v>
      </c>
      <c r="B24" s="15" t="s">
        <v>48</v>
      </c>
      <c r="C24" s="15"/>
      <c r="D24" s="16"/>
      <c r="E24" s="8"/>
      <c r="F24" s="4"/>
      <c r="G24" s="4"/>
      <c r="H24" s="113"/>
      <c r="I24" s="138"/>
      <c r="J24" s="138"/>
      <c r="K24" s="13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</row>
    <row r="25" spans="1:66">
      <c r="A25" s="25"/>
      <c r="B25" s="25"/>
      <c r="C25" s="25" t="s">
        <v>49</v>
      </c>
      <c r="D25" s="18">
        <v>0.5</v>
      </c>
      <c r="E25" s="21" t="s">
        <v>42</v>
      </c>
      <c r="F25" s="4"/>
      <c r="G25" s="4"/>
      <c r="H25" s="105">
        <v>0.5</v>
      </c>
      <c r="I25" s="120"/>
      <c r="J25" s="120"/>
      <c r="K25" s="13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</row>
    <row r="26" spans="1:66">
      <c r="A26" s="26" t="s">
        <v>50</v>
      </c>
      <c r="B26" s="26" t="s">
        <v>51</v>
      </c>
      <c r="C26" s="26"/>
      <c r="D26" s="27"/>
      <c r="E26" s="28"/>
      <c r="F26" s="4"/>
      <c r="G26" s="4"/>
      <c r="H26" s="138"/>
      <c r="I26" s="109"/>
      <c r="J26" s="131"/>
      <c r="K26" s="13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</row>
    <row r="27" spans="1:66">
      <c r="A27" s="25"/>
      <c r="B27" s="25"/>
      <c r="C27" s="25" t="s">
        <v>52</v>
      </c>
      <c r="D27" s="18">
        <v>1</v>
      </c>
      <c r="E27" s="10" t="s">
        <v>40</v>
      </c>
      <c r="F27" s="4"/>
      <c r="G27" s="4"/>
      <c r="H27" s="138"/>
      <c r="I27" s="105">
        <v>1</v>
      </c>
      <c r="J27" s="131"/>
      <c r="K27" s="13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</row>
    <row r="28" spans="1:66">
      <c r="A28" s="25"/>
      <c r="B28" s="25"/>
      <c r="C28" s="25" t="s">
        <v>53</v>
      </c>
      <c r="D28" s="18">
        <v>1</v>
      </c>
      <c r="E28" s="10" t="s">
        <v>42</v>
      </c>
      <c r="F28" s="4"/>
      <c r="G28" s="3"/>
      <c r="H28" s="120"/>
      <c r="I28" s="131"/>
      <c r="J28" s="105">
        <v>1</v>
      </c>
      <c r="K28" s="13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</row>
    <row r="29" spans="1:66" ht="25.5">
      <c r="A29" s="13" t="s">
        <v>54</v>
      </c>
      <c r="B29" s="13" t="s">
        <v>55</v>
      </c>
      <c r="C29" s="29" t="s">
        <v>11</v>
      </c>
      <c r="D29" s="14">
        <f>SUM(D31:D40)</f>
        <v>7</v>
      </c>
      <c r="E29" s="29" t="s">
        <v>12</v>
      </c>
      <c r="F29" s="4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</row>
    <row r="30" spans="1:66" ht="25.5">
      <c r="A30" s="15" t="s">
        <v>56</v>
      </c>
      <c r="B30" s="15" t="s">
        <v>57</v>
      </c>
      <c r="C30" s="30"/>
      <c r="D30" s="16"/>
      <c r="E30" s="8"/>
      <c r="F30" s="4"/>
      <c r="G30" s="3"/>
      <c r="H30" s="109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</row>
    <row r="31" spans="1:66" ht="30">
      <c r="A31" s="17"/>
      <c r="B31" s="17"/>
      <c r="C31" s="25" t="s">
        <v>58</v>
      </c>
      <c r="D31" s="18">
        <v>1</v>
      </c>
      <c r="E31" s="10" t="s">
        <v>40</v>
      </c>
      <c r="F31" s="4"/>
      <c r="G31" s="4"/>
      <c r="H31" s="105">
        <v>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</row>
    <row r="32" spans="1:66" ht="30">
      <c r="A32" s="17"/>
      <c r="B32" s="17"/>
      <c r="C32" s="25" t="s">
        <v>59</v>
      </c>
      <c r="D32" s="18">
        <v>1</v>
      </c>
      <c r="E32" s="21" t="s">
        <v>42</v>
      </c>
      <c r="F32" s="4"/>
      <c r="G32" s="4"/>
      <c r="H32" s="105">
        <v>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</row>
    <row r="33" spans="1:66" ht="25.5">
      <c r="A33" s="15" t="s">
        <v>60</v>
      </c>
      <c r="B33" s="15" t="s">
        <v>61</v>
      </c>
      <c r="C33" s="30"/>
      <c r="D33" s="16"/>
      <c r="E33" s="8"/>
      <c r="F33" s="4"/>
      <c r="G33" s="4"/>
      <c r="H33" s="11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</row>
    <row r="34" spans="1:66">
      <c r="A34" s="17"/>
      <c r="B34" s="17"/>
      <c r="C34" s="25" t="s">
        <v>62</v>
      </c>
      <c r="D34" s="18">
        <v>1</v>
      </c>
      <c r="E34" s="10" t="s">
        <v>40</v>
      </c>
      <c r="F34" s="4"/>
      <c r="G34" s="4"/>
      <c r="H34" s="105">
        <v>1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</row>
    <row r="35" spans="1:66" ht="38.25">
      <c r="A35" s="15" t="s">
        <v>63</v>
      </c>
      <c r="B35" s="15" t="s">
        <v>64</v>
      </c>
      <c r="C35" s="30"/>
      <c r="D35" s="16"/>
      <c r="E35" s="8"/>
      <c r="F35" s="4"/>
      <c r="G35" s="4"/>
      <c r="H35" s="138"/>
      <c r="I35" s="11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</row>
    <row r="36" spans="1:66" ht="30">
      <c r="A36" s="31"/>
      <c r="B36" s="31"/>
      <c r="C36" s="31" t="s">
        <v>65</v>
      </c>
      <c r="D36" s="20">
        <v>1</v>
      </c>
      <c r="E36" s="10" t="s">
        <v>40</v>
      </c>
      <c r="F36" s="4"/>
      <c r="G36" s="4"/>
      <c r="H36" s="105">
        <v>1</v>
      </c>
      <c r="I36" s="13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</row>
    <row r="37" spans="1:66" ht="30">
      <c r="A37" s="25"/>
      <c r="B37" s="25"/>
      <c r="C37" s="25" t="s">
        <v>66</v>
      </c>
      <c r="D37" s="25">
        <v>1</v>
      </c>
      <c r="E37" s="21" t="s">
        <v>42</v>
      </c>
      <c r="F37" s="4"/>
      <c r="G37" s="4"/>
      <c r="H37" s="105">
        <v>1</v>
      </c>
      <c r="I37" s="120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</row>
    <row r="38" spans="1:66">
      <c r="A38" s="32" t="s">
        <v>67</v>
      </c>
      <c r="B38" s="32" t="s">
        <v>68</v>
      </c>
      <c r="C38" s="32"/>
      <c r="D38" s="33"/>
      <c r="E38" s="28"/>
      <c r="F38" s="4"/>
      <c r="G38" s="4"/>
      <c r="H38" s="138"/>
      <c r="I38" s="131"/>
      <c r="J38" s="109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</row>
    <row r="39" spans="1:66">
      <c r="A39" s="34"/>
      <c r="B39" s="34"/>
      <c r="C39" s="34" t="s">
        <v>52</v>
      </c>
      <c r="D39" s="35">
        <v>1</v>
      </c>
      <c r="E39" s="10" t="s">
        <v>40</v>
      </c>
      <c r="F39" s="4"/>
      <c r="G39" s="4"/>
      <c r="H39" s="138"/>
      <c r="I39" s="105">
        <v>1</v>
      </c>
      <c r="J39" s="139"/>
      <c r="K39" s="13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</row>
    <row r="40" spans="1:66">
      <c r="A40" s="34"/>
      <c r="B40" s="34"/>
      <c r="C40" s="34" t="s">
        <v>53</v>
      </c>
      <c r="D40" s="35">
        <v>1</v>
      </c>
      <c r="E40" s="10" t="s">
        <v>42</v>
      </c>
      <c r="F40" s="4"/>
      <c r="G40" s="3"/>
      <c r="H40" s="120"/>
      <c r="I40" s="131"/>
      <c r="J40" s="138"/>
      <c r="K40" s="105">
        <v>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</row>
    <row r="41" spans="1:66" ht="25.5">
      <c r="A41" s="36" t="s">
        <v>69</v>
      </c>
      <c r="B41" s="37" t="s">
        <v>70</v>
      </c>
      <c r="C41" s="38" t="s">
        <v>11</v>
      </c>
      <c r="D41" s="39">
        <f>SUM(D42:D80)</f>
        <v>37</v>
      </c>
      <c r="E41" s="29" t="s">
        <v>12</v>
      </c>
      <c r="F41" s="4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  <row r="42" spans="1:66">
      <c r="A42" s="15" t="s">
        <v>71</v>
      </c>
      <c r="B42" s="40" t="s">
        <v>72</v>
      </c>
      <c r="C42" s="41"/>
      <c r="D42" s="42"/>
      <c r="E42" s="43"/>
      <c r="F42" s="4"/>
      <c r="G42" s="3"/>
      <c r="H42" s="109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</row>
    <row r="43" spans="1:66">
      <c r="A43" s="44"/>
      <c r="B43" s="45"/>
      <c r="C43" s="25" t="s">
        <v>73</v>
      </c>
      <c r="D43" s="46">
        <v>2</v>
      </c>
      <c r="E43" s="2" t="s">
        <v>74</v>
      </c>
      <c r="F43" s="4"/>
      <c r="G43" s="4"/>
      <c r="H43" s="105">
        <v>1.5</v>
      </c>
      <c r="I43" s="102">
        <v>0.5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</row>
    <row r="44" spans="1:66">
      <c r="A44" s="17"/>
      <c r="B44" s="17"/>
      <c r="C44" s="138" t="s">
        <v>75</v>
      </c>
      <c r="D44" s="18">
        <v>1</v>
      </c>
      <c r="E44" s="10" t="s">
        <v>76</v>
      </c>
      <c r="F44" s="4"/>
      <c r="G44" s="4"/>
      <c r="H44" s="105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</row>
    <row r="45" spans="1:66" ht="25.5">
      <c r="A45" s="15" t="s">
        <v>77</v>
      </c>
      <c r="B45" s="15" t="s">
        <v>78</v>
      </c>
      <c r="C45" s="30"/>
      <c r="D45" s="16"/>
      <c r="E45" s="8"/>
      <c r="F45" s="4"/>
      <c r="G45" s="4"/>
      <c r="H45" s="11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</row>
    <row r="46" spans="1:66" ht="30">
      <c r="A46" s="17"/>
      <c r="B46" s="17"/>
      <c r="C46" s="25" t="s">
        <v>79</v>
      </c>
      <c r="D46" s="18">
        <v>0.5</v>
      </c>
      <c r="E46" s="10" t="s">
        <v>76</v>
      </c>
      <c r="F46" s="4"/>
      <c r="G46" s="4"/>
      <c r="H46" s="105">
        <v>0.5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</row>
    <row r="47" spans="1:66" ht="30">
      <c r="A47" s="17"/>
      <c r="B47" s="17"/>
      <c r="C47" s="138" t="s">
        <v>80</v>
      </c>
      <c r="D47" s="18">
        <v>0.5</v>
      </c>
      <c r="E47" s="10" t="s">
        <v>74</v>
      </c>
      <c r="F47" s="4"/>
      <c r="G47" s="4"/>
      <c r="H47" s="105">
        <v>0.5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</row>
    <row r="48" spans="1:66" ht="30">
      <c r="A48" s="17"/>
      <c r="B48" s="17"/>
      <c r="C48" s="25" t="s">
        <v>81</v>
      </c>
      <c r="D48" s="18">
        <v>1</v>
      </c>
      <c r="E48" s="10" t="s">
        <v>76</v>
      </c>
      <c r="F48" s="4"/>
      <c r="G48" s="4"/>
      <c r="H48" s="105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</row>
    <row r="49" spans="1:66">
      <c r="A49" s="15" t="s">
        <v>82</v>
      </c>
      <c r="B49" s="15" t="s">
        <v>83</v>
      </c>
      <c r="C49" s="30"/>
      <c r="D49" s="16"/>
      <c r="E49" s="8"/>
      <c r="F49" s="4"/>
      <c r="G49" s="4"/>
      <c r="H49" s="11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</row>
    <row r="50" spans="1:66" ht="30">
      <c r="A50" s="17"/>
      <c r="B50" s="17"/>
      <c r="C50" s="25" t="s">
        <v>84</v>
      </c>
      <c r="D50" s="18">
        <v>2</v>
      </c>
      <c r="E50" s="10" t="s">
        <v>74</v>
      </c>
      <c r="F50" s="4"/>
      <c r="G50" s="4"/>
      <c r="H50" s="105">
        <v>2</v>
      </c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</row>
    <row r="51" spans="1:66" ht="30">
      <c r="A51" s="17"/>
      <c r="B51" s="17"/>
      <c r="C51" s="25" t="s">
        <v>85</v>
      </c>
      <c r="D51" s="18">
        <v>1</v>
      </c>
      <c r="E51" s="10" t="s">
        <v>76</v>
      </c>
      <c r="F51" s="4"/>
      <c r="G51" s="4"/>
      <c r="H51" s="105">
        <v>1</v>
      </c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</row>
    <row r="52" spans="1:66" ht="25.5">
      <c r="A52" s="15" t="s">
        <v>86</v>
      </c>
      <c r="B52" s="15" t="s">
        <v>87</v>
      </c>
      <c r="C52" s="30"/>
      <c r="D52" s="16"/>
      <c r="E52" s="8"/>
      <c r="F52" s="4"/>
      <c r="G52" s="4"/>
      <c r="H52" s="138"/>
      <c r="I52" s="10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</row>
    <row r="53" spans="1:66" ht="30">
      <c r="A53" s="17"/>
      <c r="B53" s="17"/>
      <c r="C53" s="25" t="s">
        <v>88</v>
      </c>
      <c r="D53" s="18">
        <v>2</v>
      </c>
      <c r="E53" s="10" t="s">
        <v>76</v>
      </c>
      <c r="F53" s="4"/>
      <c r="G53" s="4"/>
      <c r="H53" s="107">
        <v>0.5</v>
      </c>
      <c r="I53" s="105">
        <v>1.5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</row>
    <row r="54" spans="1:66" ht="30">
      <c r="A54" s="17"/>
      <c r="B54" s="17"/>
      <c r="C54" s="25" t="s">
        <v>89</v>
      </c>
      <c r="D54" s="18">
        <v>2</v>
      </c>
      <c r="E54" s="10" t="s">
        <v>76</v>
      </c>
      <c r="F54" s="4"/>
      <c r="G54" s="4"/>
      <c r="H54" s="138"/>
      <c r="I54" s="105">
        <v>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</row>
    <row r="55" spans="1:66">
      <c r="A55" s="15" t="s">
        <v>90</v>
      </c>
      <c r="B55" s="172" t="s">
        <v>91</v>
      </c>
      <c r="C55" s="173"/>
      <c r="D55" s="16"/>
      <c r="E55" s="8"/>
      <c r="F55" s="4"/>
      <c r="G55" s="4"/>
      <c r="H55" s="120"/>
      <c r="I55" s="109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</row>
    <row r="56" spans="1:66" ht="30">
      <c r="A56" s="17"/>
      <c r="B56" s="17"/>
      <c r="C56" s="25" t="s">
        <v>92</v>
      </c>
      <c r="D56" s="18">
        <v>1</v>
      </c>
      <c r="E56" s="10" t="s">
        <v>74</v>
      </c>
      <c r="F56" s="4"/>
      <c r="G56" s="4"/>
      <c r="H56" s="138"/>
      <c r="I56" s="105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</row>
    <row r="57" spans="1:66" ht="30">
      <c r="A57" s="17"/>
      <c r="B57" s="17"/>
      <c r="C57" s="25" t="s">
        <v>93</v>
      </c>
      <c r="D57" s="18">
        <v>1</v>
      </c>
      <c r="E57" s="10" t="s">
        <v>76</v>
      </c>
      <c r="F57" s="4"/>
      <c r="G57" s="4"/>
      <c r="H57" s="138"/>
      <c r="I57" s="106">
        <v>0.5</v>
      </c>
      <c r="J57" s="105">
        <v>0.5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</row>
    <row r="58" spans="1:66" ht="25.5">
      <c r="A58" s="15" t="s">
        <v>94</v>
      </c>
      <c r="B58" s="15" t="s">
        <v>95</v>
      </c>
      <c r="C58" s="30"/>
      <c r="D58" s="16"/>
      <c r="E58" s="8"/>
      <c r="F58" s="4"/>
      <c r="G58" s="4"/>
      <c r="H58" s="120"/>
      <c r="I58" s="109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</row>
    <row r="59" spans="1:66" ht="30">
      <c r="A59" s="17"/>
      <c r="B59" s="17"/>
      <c r="C59" s="25" t="s">
        <v>96</v>
      </c>
      <c r="D59" s="18">
        <v>1</v>
      </c>
      <c r="E59" s="10" t="s">
        <v>74</v>
      </c>
      <c r="F59" s="4"/>
      <c r="G59" s="4"/>
      <c r="H59" s="138"/>
      <c r="I59" s="105">
        <v>1</v>
      </c>
      <c r="J59" s="102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</row>
    <row r="60" spans="1:66" ht="30">
      <c r="A60" s="17"/>
      <c r="B60" s="17"/>
      <c r="C60" s="25" t="s">
        <v>97</v>
      </c>
      <c r="D60" s="18">
        <v>1</v>
      </c>
      <c r="E60" s="10" t="s">
        <v>76</v>
      </c>
      <c r="F60" s="4"/>
      <c r="G60" s="3"/>
      <c r="H60" s="120"/>
      <c r="I60" s="120"/>
      <c r="J60" s="105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</row>
    <row r="61" spans="1:66" ht="25.5">
      <c r="A61" s="15" t="s">
        <v>98</v>
      </c>
      <c r="B61" s="15" t="s">
        <v>99</v>
      </c>
      <c r="C61" s="30"/>
      <c r="D61" s="16"/>
      <c r="E61" s="8"/>
      <c r="F61" s="4"/>
      <c r="G61" s="3"/>
      <c r="H61" s="120"/>
      <c r="I61" s="109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</row>
    <row r="62" spans="1:66" ht="30">
      <c r="A62" s="17"/>
      <c r="B62" s="17"/>
      <c r="C62" s="25" t="s">
        <v>100</v>
      </c>
      <c r="D62" s="18">
        <v>1</v>
      </c>
      <c r="E62" s="10" t="s">
        <v>74</v>
      </c>
      <c r="F62" s="4"/>
      <c r="G62" s="4"/>
      <c r="H62" s="138"/>
      <c r="I62" s="105">
        <v>1</v>
      </c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</row>
    <row r="63" spans="1:66">
      <c r="A63" s="17"/>
      <c r="B63" s="17"/>
      <c r="C63" s="25" t="s">
        <v>101</v>
      </c>
      <c r="D63" s="18">
        <v>2</v>
      </c>
      <c r="E63" s="10" t="s">
        <v>74</v>
      </c>
      <c r="F63" s="4"/>
      <c r="G63" s="4"/>
      <c r="H63" s="138"/>
      <c r="I63" s="106">
        <v>0.5</v>
      </c>
      <c r="J63" s="105">
        <v>1.5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</row>
    <row r="64" spans="1:66">
      <c r="A64" s="17"/>
      <c r="B64" s="17"/>
      <c r="C64" s="25" t="s">
        <v>102</v>
      </c>
      <c r="D64" s="18">
        <v>1</v>
      </c>
      <c r="E64" s="10" t="s">
        <v>76</v>
      </c>
      <c r="F64" s="4"/>
      <c r="G64" s="4"/>
      <c r="H64" s="138"/>
      <c r="I64" s="138"/>
      <c r="J64" s="105">
        <v>1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</row>
    <row r="65" spans="1:66" ht="38.25">
      <c r="A65" s="15" t="s">
        <v>103</v>
      </c>
      <c r="B65" s="15" t="s">
        <v>104</v>
      </c>
      <c r="C65" s="30"/>
      <c r="D65" s="16"/>
      <c r="E65" s="8"/>
      <c r="F65" s="4"/>
      <c r="G65" s="4"/>
      <c r="H65" s="120"/>
      <c r="I65" s="120"/>
      <c r="J65" s="109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6" spans="1:66" ht="30">
      <c r="A66" s="17"/>
      <c r="B66" s="17"/>
      <c r="C66" s="25" t="s">
        <v>105</v>
      </c>
      <c r="D66" s="18">
        <v>2</v>
      </c>
      <c r="E66" s="10" t="s">
        <v>74</v>
      </c>
      <c r="F66" s="4"/>
      <c r="G66" s="4"/>
      <c r="H66" s="138"/>
      <c r="I66" s="138"/>
      <c r="J66" s="105">
        <v>2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</row>
    <row r="67" spans="1:66" ht="30">
      <c r="A67" s="17"/>
      <c r="B67" s="17"/>
      <c r="C67" s="25" t="s">
        <v>106</v>
      </c>
      <c r="D67" s="18">
        <v>2</v>
      </c>
      <c r="E67" s="10" t="s">
        <v>76</v>
      </c>
      <c r="F67" s="4"/>
      <c r="G67" s="4"/>
      <c r="H67" s="138"/>
      <c r="I67" s="138"/>
      <c r="J67" s="105">
        <v>0.5</v>
      </c>
      <c r="K67" s="105">
        <v>1.5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</row>
    <row r="68" spans="1:66" ht="38.25">
      <c r="A68" s="15" t="s">
        <v>107</v>
      </c>
      <c r="B68" s="15" t="s">
        <v>108</v>
      </c>
      <c r="C68" s="30"/>
      <c r="D68" s="16"/>
      <c r="E68" s="8"/>
      <c r="F68" s="4"/>
      <c r="G68" s="4"/>
      <c r="H68" s="120"/>
      <c r="I68" s="120"/>
      <c r="J68" s="120"/>
      <c r="K68" s="109"/>
      <c r="L68" s="3"/>
      <c r="M68" s="3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</row>
    <row r="69" spans="1:66" ht="30">
      <c r="A69" s="17"/>
      <c r="B69" s="17"/>
      <c r="C69" s="25" t="s">
        <v>109</v>
      </c>
      <c r="D69" s="18">
        <v>2</v>
      </c>
      <c r="E69" s="10" t="s">
        <v>74</v>
      </c>
      <c r="F69" s="4"/>
      <c r="G69" s="4"/>
      <c r="H69" s="138"/>
      <c r="I69" s="138"/>
      <c r="J69" s="106">
        <v>0.5</v>
      </c>
      <c r="K69" s="105">
        <v>1.5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</row>
    <row r="70" spans="1:66" ht="30">
      <c r="A70" s="17"/>
      <c r="B70" s="17"/>
      <c r="C70" s="25" t="s">
        <v>93</v>
      </c>
      <c r="D70" s="18">
        <v>2</v>
      </c>
      <c r="E70" s="10" t="s">
        <v>76</v>
      </c>
      <c r="F70" s="4"/>
      <c r="G70" s="4"/>
      <c r="H70" s="138"/>
      <c r="I70" s="138"/>
      <c r="J70" s="106">
        <v>1</v>
      </c>
      <c r="K70" s="105">
        <v>1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</row>
    <row r="71" spans="1:66" ht="25.5">
      <c r="A71" s="15" t="s">
        <v>110</v>
      </c>
      <c r="B71" s="15" t="s">
        <v>111</v>
      </c>
      <c r="C71" s="30"/>
      <c r="D71" s="16"/>
      <c r="E71" s="8"/>
      <c r="F71" s="4"/>
      <c r="G71" s="4"/>
      <c r="H71" s="120"/>
      <c r="I71" s="120"/>
      <c r="J71" s="120"/>
      <c r="K71" s="109"/>
      <c r="L71" s="3"/>
      <c r="M71" s="3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</row>
    <row r="72" spans="1:66" ht="30">
      <c r="A72" s="17"/>
      <c r="B72" s="17"/>
      <c r="C72" s="25" t="s">
        <v>112</v>
      </c>
      <c r="D72" s="18">
        <v>1</v>
      </c>
      <c r="E72" s="10" t="s">
        <v>74</v>
      </c>
      <c r="F72" s="4"/>
      <c r="G72" s="4"/>
      <c r="H72" s="138"/>
      <c r="I72" s="138"/>
      <c r="J72" s="138"/>
      <c r="K72" s="105">
        <v>1</v>
      </c>
      <c r="L72" s="3"/>
      <c r="M72" s="3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</row>
    <row r="73" spans="1:66" ht="30">
      <c r="A73" s="17"/>
      <c r="B73" s="17"/>
      <c r="C73" s="25" t="s">
        <v>113</v>
      </c>
      <c r="D73" s="18">
        <v>1</v>
      </c>
      <c r="E73" s="10" t="s">
        <v>76</v>
      </c>
      <c r="F73" s="4"/>
      <c r="G73" s="4"/>
      <c r="H73" s="138"/>
      <c r="I73" s="138"/>
      <c r="J73" s="138"/>
      <c r="K73" s="106">
        <v>1</v>
      </c>
      <c r="L73" s="109"/>
      <c r="M73" s="3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</row>
    <row r="74" spans="1:66" ht="38.25">
      <c r="A74" s="15" t="s">
        <v>114</v>
      </c>
      <c r="B74" s="15" t="s">
        <v>115</v>
      </c>
      <c r="C74" s="30"/>
      <c r="D74" s="16"/>
      <c r="E74" s="8"/>
      <c r="F74" s="4"/>
      <c r="G74" s="4"/>
      <c r="H74" s="138"/>
      <c r="I74" s="120"/>
      <c r="J74" s="120"/>
      <c r="K74" s="109"/>
      <c r="L74" s="3"/>
      <c r="M74" s="3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</row>
    <row r="75" spans="1:66" ht="30">
      <c r="A75" s="25"/>
      <c r="B75" s="25"/>
      <c r="C75" s="25" t="s">
        <v>116</v>
      </c>
      <c r="D75" s="18">
        <v>0.5</v>
      </c>
      <c r="E75" s="10" t="s">
        <v>74</v>
      </c>
      <c r="F75" s="4"/>
      <c r="G75" s="4"/>
      <c r="H75" s="138"/>
      <c r="I75" s="138"/>
      <c r="J75" s="138"/>
      <c r="K75" s="105">
        <v>0.5</v>
      </c>
      <c r="L75" s="3"/>
      <c r="M75" s="3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</row>
    <row r="76" spans="1:66">
      <c r="A76" s="25"/>
      <c r="B76" s="25"/>
      <c r="C76" s="25" t="s">
        <v>117</v>
      </c>
      <c r="D76" s="18">
        <v>1</v>
      </c>
      <c r="E76" s="10" t="s">
        <v>74</v>
      </c>
      <c r="F76" s="4"/>
      <c r="G76" s="4"/>
      <c r="H76" s="138"/>
      <c r="I76" s="138"/>
      <c r="J76" s="138"/>
      <c r="K76" s="105">
        <v>1</v>
      </c>
      <c r="L76" s="139"/>
      <c r="M76" s="3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</row>
    <row r="77" spans="1:66" ht="30">
      <c r="A77" s="25"/>
      <c r="B77" s="25"/>
      <c r="C77" s="25" t="s">
        <v>118</v>
      </c>
      <c r="D77" s="18">
        <v>0.5</v>
      </c>
      <c r="E77" s="10" t="s">
        <v>76</v>
      </c>
      <c r="F77" s="4"/>
      <c r="G77" s="4"/>
      <c r="H77" s="138"/>
      <c r="I77" s="138"/>
      <c r="J77" s="138"/>
      <c r="K77" s="106">
        <v>0.5</v>
      </c>
      <c r="L77" s="109"/>
      <c r="M77" s="3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</row>
    <row r="78" spans="1:66">
      <c r="A78" s="26" t="s">
        <v>119</v>
      </c>
      <c r="B78" s="26" t="s">
        <v>68</v>
      </c>
      <c r="C78" s="26"/>
      <c r="D78" s="27"/>
      <c r="E78" s="28"/>
      <c r="F78" s="4"/>
      <c r="G78" s="4"/>
      <c r="H78" s="138"/>
      <c r="I78" s="138"/>
      <c r="J78" s="138"/>
      <c r="K78" s="138"/>
      <c r="L78" s="120"/>
      <c r="M78" s="109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</row>
    <row r="79" spans="1:66">
      <c r="A79" s="25"/>
      <c r="B79" s="25"/>
      <c r="C79" s="25" t="s">
        <v>52</v>
      </c>
      <c r="D79" s="18">
        <v>2</v>
      </c>
      <c r="E79" s="10" t="s">
        <v>76</v>
      </c>
      <c r="F79" s="4"/>
      <c r="G79" s="4"/>
      <c r="H79" s="138"/>
      <c r="I79" s="138"/>
      <c r="J79" s="138"/>
      <c r="K79" s="138"/>
      <c r="L79" s="105">
        <v>2</v>
      </c>
      <c r="M79" s="139"/>
      <c r="N79" s="138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</row>
    <row r="80" spans="1:66">
      <c r="A80" s="25"/>
      <c r="B80" s="25"/>
      <c r="C80" s="25" t="s">
        <v>53</v>
      </c>
      <c r="D80" s="18">
        <v>3</v>
      </c>
      <c r="E80" s="10" t="s">
        <v>76</v>
      </c>
      <c r="F80" s="4"/>
      <c r="G80" s="4"/>
      <c r="H80" s="138"/>
      <c r="I80" s="138"/>
      <c r="J80" s="138"/>
      <c r="K80" s="138"/>
      <c r="L80" s="138"/>
      <c r="M80" s="105">
        <v>1</v>
      </c>
      <c r="N80" s="140">
        <v>2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</row>
    <row r="81" spans="1:66" ht="25.5">
      <c r="A81" s="12" t="s">
        <v>120</v>
      </c>
      <c r="B81" s="13" t="s">
        <v>121</v>
      </c>
      <c r="C81" s="47" t="s">
        <v>11</v>
      </c>
      <c r="D81" s="48">
        <f>SUM(D83:D98)</f>
        <v>16</v>
      </c>
      <c r="E81" s="29" t="s">
        <v>12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</row>
    <row r="82" spans="1:66" ht="25.5">
      <c r="A82" s="49" t="s">
        <v>122</v>
      </c>
      <c r="B82" s="49" t="s">
        <v>123</v>
      </c>
      <c r="C82" s="50"/>
      <c r="D82" s="51"/>
      <c r="E82" s="52"/>
      <c r="F82" s="4"/>
      <c r="G82" s="3"/>
      <c r="H82" s="109"/>
      <c r="I82" s="3"/>
      <c r="J82" s="3"/>
      <c r="K82" s="3"/>
      <c r="L82" s="109"/>
      <c r="M82" s="3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</row>
    <row r="83" spans="1:66" ht="30">
      <c r="A83" s="44"/>
      <c r="B83" s="53"/>
      <c r="C83" s="2" t="s">
        <v>124</v>
      </c>
      <c r="D83" s="54">
        <v>2</v>
      </c>
      <c r="E83" s="10" t="s">
        <v>74</v>
      </c>
      <c r="F83" s="3"/>
      <c r="G83" s="3"/>
      <c r="H83" s="109"/>
      <c r="I83" s="3"/>
      <c r="J83" s="3"/>
      <c r="K83" s="3"/>
      <c r="L83" s="105">
        <v>2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spans="1:66" ht="30">
      <c r="A84" s="44"/>
      <c r="B84" s="44"/>
      <c r="C84" s="2" t="s">
        <v>125</v>
      </c>
      <c r="D84" s="54">
        <v>1</v>
      </c>
      <c r="E84" s="10" t="s">
        <v>76</v>
      </c>
      <c r="F84" s="3"/>
      <c r="G84" s="3"/>
      <c r="H84" s="109"/>
      <c r="I84" s="3"/>
      <c r="J84" s="3"/>
      <c r="K84" s="3"/>
      <c r="L84" s="105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spans="1:66" ht="25.5">
      <c r="A85" s="15" t="s">
        <v>126</v>
      </c>
      <c r="B85" s="15" t="s">
        <v>127</v>
      </c>
      <c r="C85" s="8"/>
      <c r="D85" s="16"/>
      <c r="E85" s="8"/>
      <c r="F85" s="3"/>
      <c r="G85" s="3"/>
      <c r="H85" s="109"/>
      <c r="I85" s="3"/>
      <c r="J85" s="3"/>
      <c r="K85" s="3"/>
      <c r="L85" s="109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</row>
    <row r="86" spans="1:66" ht="25.5">
      <c r="A86" s="17"/>
      <c r="B86" s="17"/>
      <c r="C86" s="17" t="s">
        <v>128</v>
      </c>
      <c r="D86" s="18">
        <v>1</v>
      </c>
      <c r="E86" s="10" t="s">
        <v>74</v>
      </c>
      <c r="F86" s="4"/>
      <c r="G86" s="4"/>
      <c r="H86" s="110"/>
      <c r="I86" s="4"/>
      <c r="J86" s="4"/>
      <c r="K86" s="4"/>
      <c r="L86" s="105">
        <v>1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</row>
    <row r="87" spans="1:66" ht="25.5">
      <c r="A87" s="17"/>
      <c r="B87" s="17"/>
      <c r="C87" s="17" t="s">
        <v>129</v>
      </c>
      <c r="D87" s="18">
        <v>3</v>
      </c>
      <c r="E87" s="10" t="s">
        <v>74</v>
      </c>
      <c r="F87" s="4"/>
      <c r="G87" s="4"/>
      <c r="H87" s="110"/>
      <c r="I87" s="4"/>
      <c r="J87" s="4"/>
      <c r="K87" s="4"/>
      <c r="L87" s="106">
        <v>1</v>
      </c>
      <c r="M87" s="105">
        <v>2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</row>
    <row r="88" spans="1:66" ht="25.5">
      <c r="A88" s="17"/>
      <c r="B88" s="17"/>
      <c r="C88" s="17" t="s">
        <v>130</v>
      </c>
      <c r="D88" s="18">
        <v>1</v>
      </c>
      <c r="E88" s="10" t="s">
        <v>76</v>
      </c>
      <c r="F88" s="4"/>
      <c r="G88" s="4"/>
      <c r="H88" s="110"/>
      <c r="I88" s="4"/>
      <c r="J88" s="4"/>
      <c r="K88" s="4"/>
      <c r="L88" s="138"/>
      <c r="M88" s="105">
        <v>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</row>
    <row r="89" spans="1:66" ht="25.5">
      <c r="A89" s="15" t="s">
        <v>131</v>
      </c>
      <c r="B89" s="15" t="s">
        <v>132</v>
      </c>
      <c r="C89" s="8"/>
      <c r="D89" s="16"/>
      <c r="E89" s="8"/>
      <c r="F89" s="4"/>
      <c r="G89" s="3"/>
      <c r="H89" s="109"/>
      <c r="I89" s="3"/>
      <c r="J89" s="3"/>
      <c r="K89" s="3"/>
      <c r="L89" s="120"/>
      <c r="M89" s="109"/>
      <c r="N89" s="3"/>
      <c r="O89" s="3"/>
      <c r="P89" s="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</row>
    <row r="90" spans="1:66" ht="30">
      <c r="A90" s="55"/>
      <c r="B90" s="55"/>
      <c r="C90" s="34" t="s">
        <v>133</v>
      </c>
      <c r="D90" s="35">
        <v>2</v>
      </c>
      <c r="E90" s="10" t="s">
        <v>74</v>
      </c>
      <c r="F90" s="4"/>
      <c r="G90" s="4"/>
      <c r="H90" s="110"/>
      <c r="I90" s="4"/>
      <c r="J90" s="4"/>
      <c r="K90" s="4"/>
      <c r="L90" s="138"/>
      <c r="M90" s="106">
        <v>2</v>
      </c>
      <c r="N90" s="109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</row>
    <row r="91" spans="1:66" ht="30">
      <c r="A91" s="17"/>
      <c r="B91" s="17"/>
      <c r="C91" s="25" t="s">
        <v>93</v>
      </c>
      <c r="D91" s="18">
        <v>1</v>
      </c>
      <c r="E91" s="10" t="s">
        <v>76</v>
      </c>
      <c r="F91" s="4"/>
      <c r="G91" s="4"/>
      <c r="H91" s="110"/>
      <c r="I91" s="4"/>
      <c r="J91" s="4"/>
      <c r="K91" s="4"/>
      <c r="L91" s="138"/>
      <c r="M91" s="105">
        <v>1</v>
      </c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</row>
    <row r="92" spans="1:66" ht="25.5">
      <c r="A92" s="56" t="s">
        <v>134</v>
      </c>
      <c r="B92" s="56" t="s">
        <v>135</v>
      </c>
      <c r="C92" s="56"/>
      <c r="D92" s="57"/>
      <c r="E92" s="8"/>
      <c r="F92" s="4"/>
      <c r="G92" s="3"/>
      <c r="H92" s="109"/>
      <c r="I92" s="3"/>
      <c r="J92" s="3"/>
      <c r="K92" s="3"/>
      <c r="L92" s="120"/>
      <c r="M92" s="109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</row>
    <row r="93" spans="1:66" ht="30">
      <c r="A93" s="10"/>
      <c r="B93" s="10"/>
      <c r="C93" s="25" t="s">
        <v>136</v>
      </c>
      <c r="D93" s="18">
        <v>0.5</v>
      </c>
      <c r="E93" s="10" t="s">
        <v>74</v>
      </c>
      <c r="F93" s="4"/>
      <c r="G93" s="4"/>
      <c r="H93" s="110"/>
      <c r="I93" s="4"/>
      <c r="J93" s="4"/>
      <c r="K93" s="4"/>
      <c r="L93" s="138"/>
      <c r="M93" s="138"/>
      <c r="N93" s="105">
        <v>0.5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</row>
    <row r="94" spans="1:66">
      <c r="A94" s="10"/>
      <c r="B94" s="10"/>
      <c r="C94" s="25" t="s">
        <v>117</v>
      </c>
      <c r="D94" s="18">
        <v>1</v>
      </c>
      <c r="E94" s="10" t="s">
        <v>74</v>
      </c>
      <c r="F94" s="4"/>
      <c r="G94" s="4"/>
      <c r="H94" s="110"/>
      <c r="I94" s="4"/>
      <c r="J94" s="4"/>
      <c r="K94" s="4"/>
      <c r="L94" s="138"/>
      <c r="M94" s="138"/>
      <c r="N94" s="105">
        <v>1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</row>
    <row r="95" spans="1:66" ht="30">
      <c r="A95" s="58"/>
      <c r="B95" s="58"/>
      <c r="C95" s="31" t="s">
        <v>118</v>
      </c>
      <c r="D95" s="18">
        <v>0.5</v>
      </c>
      <c r="E95" s="10" t="s">
        <v>76</v>
      </c>
      <c r="F95" s="4"/>
      <c r="G95" s="4"/>
      <c r="H95" s="110"/>
      <c r="I95" s="4"/>
      <c r="J95" s="4"/>
      <c r="K95" s="4"/>
      <c r="L95" s="138"/>
      <c r="M95" s="105">
        <v>0.5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</row>
    <row r="96" spans="1:66">
      <c r="A96" s="59" t="s">
        <v>137</v>
      </c>
      <c r="B96" s="59" t="s">
        <v>68</v>
      </c>
      <c r="C96" s="60"/>
      <c r="D96" s="61"/>
      <c r="E96" s="62"/>
      <c r="F96" s="4"/>
      <c r="G96" s="3"/>
      <c r="H96" s="139"/>
      <c r="I96" s="3"/>
      <c r="J96" s="3"/>
      <c r="K96" s="3"/>
      <c r="L96" s="120"/>
      <c r="M96" s="139"/>
      <c r="N96" s="3"/>
      <c r="O96" s="3"/>
      <c r="P96" s="3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</row>
    <row r="97" spans="1:66" ht="30">
      <c r="A97" s="58"/>
      <c r="B97" s="58"/>
      <c r="C97" s="31" t="s">
        <v>138</v>
      </c>
      <c r="D97" s="63">
        <v>2</v>
      </c>
      <c r="E97" s="10" t="s">
        <v>76</v>
      </c>
      <c r="F97" s="4"/>
      <c r="G97" s="4"/>
      <c r="H97" s="111"/>
      <c r="I97" s="4"/>
      <c r="J97" s="4"/>
      <c r="K97" s="4"/>
      <c r="L97" s="138"/>
      <c r="M97" s="138"/>
      <c r="N97" s="4"/>
      <c r="O97" s="102">
        <v>2</v>
      </c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</row>
    <row r="98" spans="1:66">
      <c r="A98" s="58"/>
      <c r="B98" s="58"/>
      <c r="C98" s="31" t="s">
        <v>53</v>
      </c>
      <c r="D98" s="63">
        <v>1</v>
      </c>
      <c r="E98" s="10" t="s">
        <v>40</v>
      </c>
      <c r="F98" s="4"/>
      <c r="G98" s="4"/>
      <c r="H98" s="111"/>
      <c r="I98" s="4"/>
      <c r="J98" s="4"/>
      <c r="K98" s="4"/>
      <c r="L98" s="138"/>
      <c r="M98" s="138"/>
      <c r="N98" s="4"/>
      <c r="O98" s="102">
        <v>1</v>
      </c>
      <c r="P98" s="138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ht="25.5">
      <c r="A99" s="13" t="s">
        <v>139</v>
      </c>
      <c r="B99" s="13" t="s">
        <v>140</v>
      </c>
      <c r="C99" s="13" t="s">
        <v>11</v>
      </c>
      <c r="D99" s="14">
        <f>SUM(D101:D140)</f>
        <v>34.5</v>
      </c>
      <c r="E99" s="6" t="s">
        <v>12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ht="25.5">
      <c r="A100" s="64" t="s">
        <v>141</v>
      </c>
      <c r="B100" s="64" t="s">
        <v>142</v>
      </c>
      <c r="C100" s="64"/>
      <c r="D100" s="65"/>
      <c r="E100" s="66"/>
      <c r="F100" s="4"/>
      <c r="G100" s="3"/>
      <c r="H100" s="3"/>
      <c r="I100" s="109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ht="30">
      <c r="A101" s="45"/>
      <c r="B101" s="45"/>
      <c r="C101" s="2" t="s">
        <v>143</v>
      </c>
      <c r="D101" s="46">
        <v>1</v>
      </c>
      <c r="E101" s="58" t="s">
        <v>40</v>
      </c>
      <c r="F101" s="3"/>
      <c r="G101" s="3"/>
      <c r="H101" s="3"/>
      <c r="I101" s="105">
        <v>0.5</v>
      </c>
      <c r="J101" s="102">
        <v>0.5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spans="1:66" ht="25.5">
      <c r="A102" s="22" t="s">
        <v>144</v>
      </c>
      <c r="B102" s="22" t="s">
        <v>145</v>
      </c>
      <c r="C102" s="22"/>
      <c r="D102" s="23"/>
      <c r="E102" s="8"/>
      <c r="F102" s="4"/>
      <c r="G102" s="4"/>
      <c r="H102" s="3"/>
      <c r="I102" s="109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</row>
    <row r="103" spans="1:66" ht="25.5">
      <c r="A103" s="17"/>
      <c r="B103" s="17"/>
      <c r="C103" s="17" t="s">
        <v>146</v>
      </c>
      <c r="D103" s="18">
        <v>1</v>
      </c>
      <c r="E103" s="58" t="s">
        <v>40</v>
      </c>
      <c r="F103" s="4"/>
      <c r="G103" s="4"/>
      <c r="H103" s="4"/>
      <c r="I103" s="105">
        <v>0.5</v>
      </c>
      <c r="J103" s="102">
        <v>0.5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</row>
    <row r="104" spans="1:66">
      <c r="A104" s="17"/>
      <c r="B104" s="17"/>
      <c r="C104" s="17" t="s">
        <v>147</v>
      </c>
      <c r="D104" s="18">
        <v>1</v>
      </c>
      <c r="E104" s="21" t="s">
        <v>42</v>
      </c>
      <c r="F104" s="4"/>
      <c r="G104" s="4"/>
      <c r="H104" s="102">
        <v>0.5</v>
      </c>
      <c r="I104" s="105">
        <v>0.5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</row>
    <row r="105" spans="1:66" ht="25.5">
      <c r="A105" s="49" t="s">
        <v>148</v>
      </c>
      <c r="B105" s="49" t="s">
        <v>149</v>
      </c>
      <c r="C105" s="49"/>
      <c r="D105" s="51"/>
      <c r="E105" s="7"/>
      <c r="F105" s="4"/>
      <c r="G105" s="3"/>
      <c r="H105" s="3"/>
      <c r="I105" s="109"/>
      <c r="J105" s="3"/>
      <c r="K105" s="3"/>
      <c r="L105" s="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</row>
    <row r="106" spans="1:66" ht="30">
      <c r="A106" s="44"/>
      <c r="B106" s="44"/>
      <c r="C106" s="2" t="s">
        <v>150</v>
      </c>
      <c r="D106" s="54">
        <v>1</v>
      </c>
      <c r="E106" s="58" t="s">
        <v>40</v>
      </c>
      <c r="F106" s="4"/>
      <c r="G106" s="4"/>
      <c r="H106" s="4"/>
      <c r="I106" s="106">
        <v>1</v>
      </c>
      <c r="J106" s="109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</row>
    <row r="107" spans="1:66" ht="51">
      <c r="A107" s="15" t="s">
        <v>151</v>
      </c>
      <c r="B107" s="15" t="s">
        <v>152</v>
      </c>
      <c r="C107" s="15"/>
      <c r="D107" s="16"/>
      <c r="E107" s="8"/>
      <c r="F107" s="4"/>
      <c r="G107" s="3"/>
      <c r="H107" s="139"/>
      <c r="I107" s="109"/>
      <c r="J107" s="139"/>
      <c r="K107" s="139"/>
      <c r="L107" s="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</row>
    <row r="108" spans="1:66" ht="25.5">
      <c r="A108" s="17"/>
      <c r="B108" s="17"/>
      <c r="C108" s="17" t="s">
        <v>153</v>
      </c>
      <c r="D108" s="18">
        <v>1</v>
      </c>
      <c r="E108" s="58" t="s">
        <v>40</v>
      </c>
      <c r="F108" s="4"/>
      <c r="G108" s="4"/>
      <c r="H108" s="4"/>
      <c r="I108" s="138"/>
      <c r="J108" s="105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</row>
    <row r="109" spans="1:66" ht="25.5">
      <c r="A109" s="17"/>
      <c r="B109" s="17"/>
      <c r="C109" s="17" t="s">
        <v>154</v>
      </c>
      <c r="D109" s="18">
        <v>2</v>
      </c>
      <c r="E109" s="21" t="s">
        <v>42</v>
      </c>
      <c r="F109" s="4"/>
      <c r="G109" s="4"/>
      <c r="H109" s="4"/>
      <c r="I109" s="106">
        <v>1</v>
      </c>
      <c r="J109" s="105">
        <v>1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</row>
    <row r="110" spans="1:66" ht="38.25">
      <c r="A110" s="15" t="s">
        <v>155</v>
      </c>
      <c r="B110" s="15" t="s">
        <v>156</v>
      </c>
      <c r="C110" s="15"/>
      <c r="D110" s="16"/>
      <c r="E110" s="8"/>
      <c r="F110" s="4"/>
      <c r="G110" s="4"/>
      <c r="H110" s="4"/>
      <c r="I110" s="138"/>
      <c r="J110" s="11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</row>
    <row r="111" spans="1:66" ht="30">
      <c r="A111" s="17"/>
      <c r="B111" s="17"/>
      <c r="C111" s="25" t="s">
        <v>157</v>
      </c>
      <c r="D111" s="18">
        <v>2</v>
      </c>
      <c r="E111" s="58" t="s">
        <v>40</v>
      </c>
      <c r="F111" s="4"/>
      <c r="G111" s="4"/>
      <c r="H111" s="4"/>
      <c r="I111" s="138"/>
      <c r="J111" s="106">
        <v>2</v>
      </c>
      <c r="K111" s="11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</row>
    <row r="112" spans="1:66" ht="30">
      <c r="A112" s="17"/>
      <c r="B112" s="17"/>
      <c r="C112" s="25" t="s">
        <v>93</v>
      </c>
      <c r="D112" s="18">
        <v>2</v>
      </c>
      <c r="E112" s="21" t="s">
        <v>42</v>
      </c>
      <c r="F112" s="4"/>
      <c r="G112" s="4"/>
      <c r="H112" s="4"/>
      <c r="I112" s="106">
        <v>1</v>
      </c>
      <c r="J112" s="105">
        <v>1</v>
      </c>
      <c r="K112" s="1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</row>
    <row r="113" spans="1:66" ht="25.5">
      <c r="A113" s="15" t="s">
        <v>158</v>
      </c>
      <c r="B113" s="15" t="s">
        <v>159</v>
      </c>
      <c r="C113" s="15"/>
      <c r="D113" s="16"/>
      <c r="E113" s="8"/>
      <c r="F113" s="4"/>
      <c r="G113" s="4"/>
      <c r="H113" s="4"/>
      <c r="I113" s="138"/>
      <c r="J113" s="138"/>
      <c r="K113" s="11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</row>
    <row r="114" spans="1:66" ht="45">
      <c r="A114" s="17"/>
      <c r="B114" s="17"/>
      <c r="C114" s="25" t="s">
        <v>160</v>
      </c>
      <c r="D114" s="18">
        <v>1</v>
      </c>
      <c r="E114" s="58" t="s">
        <v>40</v>
      </c>
      <c r="F114" s="4"/>
      <c r="G114" s="4"/>
      <c r="H114" s="4"/>
      <c r="I114" s="138"/>
      <c r="J114" s="138"/>
      <c r="K114" s="105">
        <v>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</row>
    <row r="115" spans="1:66" ht="30">
      <c r="A115" s="17"/>
      <c r="B115" s="17"/>
      <c r="C115" s="25" t="s">
        <v>97</v>
      </c>
      <c r="D115" s="18">
        <v>1</v>
      </c>
      <c r="E115" s="21" t="s">
        <v>42</v>
      </c>
      <c r="F115" s="4"/>
      <c r="G115" s="4"/>
      <c r="H115" s="4"/>
      <c r="I115" s="138"/>
      <c r="J115" s="106">
        <v>0.5</v>
      </c>
      <c r="K115" s="105">
        <v>0.5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</row>
    <row r="116" spans="1:66">
      <c r="A116" s="49" t="s">
        <v>161</v>
      </c>
      <c r="B116" s="174" t="s">
        <v>162</v>
      </c>
      <c r="C116" s="175"/>
      <c r="D116" s="51"/>
      <c r="E116" s="7"/>
      <c r="F116" s="4"/>
      <c r="G116" s="4"/>
      <c r="H116" s="4"/>
      <c r="I116" s="138"/>
      <c r="J116" s="138"/>
      <c r="K116" s="11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</row>
    <row r="117" spans="1:66" ht="30">
      <c r="A117" s="44"/>
      <c r="B117" s="44"/>
      <c r="C117" s="2" t="s">
        <v>163</v>
      </c>
      <c r="D117" s="54">
        <v>1</v>
      </c>
      <c r="E117" s="58" t="s">
        <v>40</v>
      </c>
      <c r="F117" s="4"/>
      <c r="G117" s="4"/>
      <c r="H117" s="4"/>
      <c r="I117" s="138"/>
      <c r="J117" s="138"/>
      <c r="K117" s="105">
        <v>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</row>
    <row r="118" spans="1:66" ht="30">
      <c r="A118" s="44"/>
      <c r="B118" s="44"/>
      <c r="C118" s="2" t="s">
        <v>164</v>
      </c>
      <c r="D118" s="54">
        <v>1</v>
      </c>
      <c r="E118" s="21" t="s">
        <v>42</v>
      </c>
      <c r="F118" s="4"/>
      <c r="G118" s="4"/>
      <c r="H118" s="4"/>
      <c r="I118" s="138"/>
      <c r="J118" s="138"/>
      <c r="K118" s="105">
        <v>1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</row>
    <row r="119" spans="1:66">
      <c r="A119" s="15" t="s">
        <v>165</v>
      </c>
      <c r="B119" s="172" t="s">
        <v>166</v>
      </c>
      <c r="C119" s="173"/>
      <c r="D119" s="16"/>
      <c r="E119" s="8"/>
      <c r="F119" s="4"/>
      <c r="G119" s="4"/>
      <c r="H119" s="4"/>
      <c r="I119" s="138"/>
      <c r="J119" s="138"/>
      <c r="K119" s="11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</row>
    <row r="120" spans="1:66" ht="30">
      <c r="A120" s="17"/>
      <c r="B120" s="17"/>
      <c r="C120" s="25" t="s">
        <v>100</v>
      </c>
      <c r="D120" s="18">
        <v>1</v>
      </c>
      <c r="E120" s="58" t="s">
        <v>40</v>
      </c>
      <c r="F120" s="4"/>
      <c r="G120" s="4"/>
      <c r="H120" s="4"/>
      <c r="I120" s="138"/>
      <c r="J120" s="138"/>
      <c r="K120" s="105">
        <v>1</v>
      </c>
      <c r="L120" s="138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</row>
    <row r="121" spans="1:66">
      <c r="A121" s="19"/>
      <c r="B121" s="19"/>
      <c r="C121" s="31" t="s">
        <v>167</v>
      </c>
      <c r="D121" s="20">
        <v>1</v>
      </c>
      <c r="E121" s="58" t="s">
        <v>40</v>
      </c>
      <c r="F121" s="4"/>
      <c r="G121" s="4"/>
      <c r="H121" s="4"/>
      <c r="I121" s="138"/>
      <c r="J121" s="138"/>
      <c r="K121" s="105">
        <v>1</v>
      </c>
      <c r="L121" s="138"/>
      <c r="M121" s="138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</row>
    <row r="122" spans="1:66">
      <c r="A122" s="17"/>
      <c r="B122" s="17"/>
      <c r="C122" s="25" t="s">
        <v>102</v>
      </c>
      <c r="D122" s="18">
        <v>1</v>
      </c>
      <c r="E122" s="21" t="s">
        <v>42</v>
      </c>
      <c r="F122" s="4"/>
      <c r="G122" s="4"/>
      <c r="H122" s="4"/>
      <c r="I122" s="106">
        <v>0.5</v>
      </c>
      <c r="J122" s="105">
        <v>0.5</v>
      </c>
      <c r="K122" s="138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</row>
    <row r="123" spans="1:66">
      <c r="A123" s="40" t="s">
        <v>168</v>
      </c>
      <c r="B123" s="174" t="s">
        <v>169</v>
      </c>
      <c r="C123" s="175"/>
      <c r="D123" s="42"/>
      <c r="E123" s="7"/>
      <c r="F123" s="4"/>
      <c r="G123" s="4"/>
      <c r="H123" s="4"/>
      <c r="I123" s="138"/>
      <c r="J123" s="138"/>
      <c r="K123" s="11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</row>
    <row r="124" spans="1:66" ht="45">
      <c r="A124" s="45"/>
      <c r="B124" s="45"/>
      <c r="C124" s="2" t="s">
        <v>170</v>
      </c>
      <c r="D124" s="46">
        <v>1</v>
      </c>
      <c r="E124" s="58" t="s">
        <v>40</v>
      </c>
      <c r="F124" s="4"/>
      <c r="G124" s="4"/>
      <c r="H124" s="4"/>
      <c r="I124" s="138"/>
      <c r="J124" s="138"/>
      <c r="K124" s="138"/>
      <c r="L124" s="105">
        <v>1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</row>
    <row r="125" spans="1:66" ht="38.25">
      <c r="A125" s="22" t="s">
        <v>171</v>
      </c>
      <c r="B125" s="22" t="s">
        <v>172</v>
      </c>
      <c r="C125" s="22"/>
      <c r="D125" s="23"/>
      <c r="E125" s="8"/>
      <c r="F125" s="4"/>
      <c r="G125" s="4"/>
      <c r="H125" s="4"/>
      <c r="I125" s="138"/>
      <c r="J125" s="138"/>
      <c r="K125" s="138"/>
      <c r="L125" s="11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</row>
    <row r="126" spans="1:66" ht="30">
      <c r="A126" s="17"/>
      <c r="B126" s="17"/>
      <c r="C126" s="25" t="s">
        <v>173</v>
      </c>
      <c r="D126" s="18">
        <v>2</v>
      </c>
      <c r="E126" s="58" t="s">
        <v>40</v>
      </c>
      <c r="F126" s="4"/>
      <c r="G126" s="4"/>
      <c r="H126" s="4"/>
      <c r="I126" s="138"/>
      <c r="J126" s="138"/>
      <c r="K126" s="138"/>
      <c r="L126" s="105">
        <v>1</v>
      </c>
      <c r="M126" s="102">
        <v>1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</row>
    <row r="127" spans="1:66" ht="30">
      <c r="A127" s="17"/>
      <c r="B127" s="17"/>
      <c r="C127" s="25" t="s">
        <v>174</v>
      </c>
      <c r="D127" s="18">
        <v>2</v>
      </c>
      <c r="E127" s="21" t="s">
        <v>42</v>
      </c>
      <c r="F127" s="4"/>
      <c r="G127" s="4"/>
      <c r="H127" s="4"/>
      <c r="I127" s="138"/>
      <c r="J127" s="138"/>
      <c r="K127" s="106">
        <v>1</v>
      </c>
      <c r="L127" s="105">
        <v>1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</row>
    <row r="128" spans="1:66">
      <c r="A128" s="15" t="s">
        <v>175</v>
      </c>
      <c r="B128" s="172" t="s">
        <v>176</v>
      </c>
      <c r="C128" s="173"/>
      <c r="D128" s="16"/>
      <c r="E128" s="8"/>
      <c r="F128" s="4"/>
      <c r="G128" s="4"/>
      <c r="H128" s="4"/>
      <c r="I128" s="138"/>
      <c r="J128" s="138"/>
      <c r="K128" s="138"/>
      <c r="L128" s="11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</row>
    <row r="129" spans="1:66" ht="30">
      <c r="A129" s="17"/>
      <c r="B129" s="17"/>
      <c r="C129" s="25" t="s">
        <v>109</v>
      </c>
      <c r="D129" s="18">
        <v>2</v>
      </c>
      <c r="E129" s="58" t="s">
        <v>40</v>
      </c>
      <c r="F129" s="4"/>
      <c r="G129" s="4"/>
      <c r="H129" s="4"/>
      <c r="I129" s="138"/>
      <c r="J129" s="138"/>
      <c r="K129" s="138"/>
      <c r="L129" s="105">
        <v>2</v>
      </c>
      <c r="M129" s="138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ht="30">
      <c r="A130" s="17"/>
      <c r="B130" s="17"/>
      <c r="C130" s="25" t="s">
        <v>93</v>
      </c>
      <c r="D130" s="18">
        <v>1</v>
      </c>
      <c r="E130" s="21" t="s">
        <v>42</v>
      </c>
      <c r="F130" s="4"/>
      <c r="G130" s="4"/>
      <c r="H130" s="4"/>
      <c r="I130" s="138"/>
      <c r="J130" s="138"/>
      <c r="K130" s="106">
        <v>0.5</v>
      </c>
      <c r="L130" s="105">
        <v>0.5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ht="25.5">
      <c r="A131" s="15" t="s">
        <v>177</v>
      </c>
      <c r="B131" s="15" t="s">
        <v>159</v>
      </c>
      <c r="C131" s="30"/>
      <c r="D131" s="16"/>
      <c r="E131" s="8"/>
      <c r="F131" s="4"/>
      <c r="G131" s="4"/>
      <c r="H131" s="4"/>
      <c r="I131" s="138"/>
      <c r="J131" s="138"/>
      <c r="K131" s="138"/>
      <c r="L131" s="112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ht="30">
      <c r="A132" s="17"/>
      <c r="B132" s="17"/>
      <c r="C132" s="25" t="s">
        <v>112</v>
      </c>
      <c r="D132" s="18">
        <v>1</v>
      </c>
      <c r="E132" s="58" t="s">
        <v>40</v>
      </c>
      <c r="F132" s="4"/>
      <c r="G132" s="4"/>
      <c r="H132" s="4"/>
      <c r="I132" s="138"/>
      <c r="J132" s="138"/>
      <c r="K132" s="138"/>
      <c r="L132" s="114"/>
      <c r="M132" s="105">
        <v>1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ht="30">
      <c r="A133" s="17"/>
      <c r="B133" s="17"/>
      <c r="C133" s="25" t="s">
        <v>113</v>
      </c>
      <c r="D133" s="18">
        <v>1</v>
      </c>
      <c r="E133" s="21" t="s">
        <v>42</v>
      </c>
      <c r="F133" s="4"/>
      <c r="G133" s="4"/>
      <c r="H133" s="4"/>
      <c r="I133" s="138"/>
      <c r="J133" s="138"/>
      <c r="K133" s="138"/>
      <c r="L133" s="105">
        <v>1</v>
      </c>
      <c r="M133" s="115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ht="38.25">
      <c r="A134" s="56" t="s">
        <v>178</v>
      </c>
      <c r="B134" s="56" t="s">
        <v>115</v>
      </c>
      <c r="C134" s="67"/>
      <c r="D134" s="57"/>
      <c r="E134" s="8"/>
      <c r="F134" s="4"/>
      <c r="G134" s="4"/>
      <c r="H134" s="4"/>
      <c r="I134" s="138"/>
      <c r="J134" s="138"/>
      <c r="K134" s="138"/>
      <c r="L134" s="138"/>
      <c r="M134" s="11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ht="30">
      <c r="A135" s="10"/>
      <c r="B135" s="10"/>
      <c r="C135" s="31" t="s">
        <v>116</v>
      </c>
      <c r="D135" s="18">
        <v>0.5</v>
      </c>
      <c r="E135" s="58" t="s">
        <v>40</v>
      </c>
      <c r="F135" s="4"/>
      <c r="G135" s="4"/>
      <c r="H135" s="4"/>
      <c r="I135" s="138"/>
      <c r="J135" s="138"/>
      <c r="K135" s="138"/>
      <c r="L135" s="138"/>
      <c r="M135" s="105">
        <v>0.5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6" spans="1:66">
      <c r="A136" s="58"/>
      <c r="B136" s="58"/>
      <c r="C136" s="31" t="s">
        <v>117</v>
      </c>
      <c r="D136" s="18">
        <v>1</v>
      </c>
      <c r="E136" s="58" t="s">
        <v>40</v>
      </c>
      <c r="F136" s="4"/>
      <c r="G136" s="4"/>
      <c r="H136" s="4"/>
      <c r="I136" s="138"/>
      <c r="J136" s="138"/>
      <c r="K136" s="138"/>
      <c r="L136" s="138"/>
      <c r="M136" s="105">
        <v>1</v>
      </c>
      <c r="N136" s="138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</row>
    <row r="137" spans="1:66" ht="30">
      <c r="A137" s="10"/>
      <c r="B137" s="10"/>
      <c r="C137" s="25" t="s">
        <v>118</v>
      </c>
      <c r="D137" s="18">
        <v>0.5</v>
      </c>
      <c r="E137" s="21" t="s">
        <v>42</v>
      </c>
      <c r="F137" s="4"/>
      <c r="G137" s="4"/>
      <c r="H137" s="4"/>
      <c r="I137" s="138"/>
      <c r="J137" s="138"/>
      <c r="K137" s="138"/>
      <c r="L137" s="138"/>
      <c r="M137" s="105">
        <v>0.5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>
      <c r="A138" s="68" t="s">
        <v>179</v>
      </c>
      <c r="B138" s="68" t="s">
        <v>52</v>
      </c>
      <c r="C138" s="69"/>
      <c r="D138" s="70"/>
      <c r="E138" s="68"/>
      <c r="F138" s="4"/>
      <c r="G138" s="4"/>
      <c r="H138" s="4"/>
      <c r="I138" s="138"/>
      <c r="J138" s="138"/>
      <c r="K138" s="138"/>
      <c r="L138" s="138"/>
      <c r="M138" s="115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ht="30">
      <c r="A139" s="58"/>
      <c r="B139" s="58"/>
      <c r="C139" s="31" t="s">
        <v>180</v>
      </c>
      <c r="D139" s="63">
        <v>1</v>
      </c>
      <c r="E139" s="58" t="s">
        <v>40</v>
      </c>
      <c r="F139" s="4"/>
      <c r="G139" s="4"/>
      <c r="H139" s="4"/>
      <c r="I139" s="138"/>
      <c r="J139" s="138"/>
      <c r="K139" s="138"/>
      <c r="L139" s="138"/>
      <c r="M139" s="138"/>
      <c r="N139" s="102">
        <v>1</v>
      </c>
      <c r="O139" s="4"/>
      <c r="P139" s="138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>
      <c r="A140" s="58"/>
      <c r="B140" s="58"/>
      <c r="C140" s="31" t="s">
        <v>53</v>
      </c>
      <c r="D140" s="63">
        <v>3.5</v>
      </c>
      <c r="E140" s="58" t="s">
        <v>40</v>
      </c>
      <c r="F140" s="4"/>
      <c r="G140" s="4"/>
      <c r="H140" s="4"/>
      <c r="I140" s="138"/>
      <c r="J140" s="138"/>
      <c r="K140" s="138"/>
      <c r="L140" s="138"/>
      <c r="M140" s="138"/>
      <c r="N140" s="140">
        <v>2</v>
      </c>
      <c r="O140" s="141">
        <v>1.5</v>
      </c>
      <c r="P140" s="138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>
      <c r="A141" s="71" t="s">
        <v>181</v>
      </c>
      <c r="B141" s="71" t="s">
        <v>182</v>
      </c>
      <c r="C141" s="71"/>
      <c r="D141" s="72">
        <f>SUM(D143:D150)</f>
        <v>9</v>
      </c>
      <c r="E141" s="71" t="s">
        <v>12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>
      <c r="A142" s="73" t="s">
        <v>183</v>
      </c>
      <c r="B142" s="73" t="s">
        <v>184</v>
      </c>
      <c r="C142" s="73"/>
      <c r="D142" s="73"/>
      <c r="E142" s="73"/>
      <c r="F142" s="4"/>
      <c r="G142" s="4"/>
      <c r="H142" s="4"/>
      <c r="I142" s="4"/>
      <c r="J142" s="4"/>
      <c r="K142" s="4"/>
      <c r="L142" s="4"/>
      <c r="M142" s="115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</row>
    <row r="143" spans="1:66" ht="45">
      <c r="A143" s="74"/>
      <c r="B143" s="74"/>
      <c r="C143" s="74" t="s">
        <v>185</v>
      </c>
      <c r="D143" s="74">
        <v>1.5</v>
      </c>
      <c r="E143" s="21" t="s">
        <v>42</v>
      </c>
      <c r="F143" s="4"/>
      <c r="G143" s="4"/>
      <c r="H143" s="4"/>
      <c r="I143" s="4"/>
      <c r="J143" s="4"/>
      <c r="K143" s="4"/>
      <c r="L143" s="102">
        <v>0.5</v>
      </c>
      <c r="M143" s="102">
        <v>1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</row>
    <row r="144" spans="1:66" ht="45">
      <c r="A144" s="21"/>
      <c r="B144" s="21"/>
      <c r="C144" s="75" t="s">
        <v>186</v>
      </c>
      <c r="D144" s="75">
        <v>2</v>
      </c>
      <c r="E144" s="75" t="s">
        <v>42</v>
      </c>
      <c r="F144" s="4"/>
      <c r="G144" s="4"/>
      <c r="H144" s="4"/>
      <c r="I144" s="4"/>
      <c r="J144" s="4"/>
      <c r="K144" s="4"/>
      <c r="L144" s="102">
        <v>1</v>
      </c>
      <c r="M144" s="106">
        <v>1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</row>
    <row r="145" spans="1:66">
      <c r="A145" s="76" t="s">
        <v>187</v>
      </c>
      <c r="B145" s="76" t="s">
        <v>188</v>
      </c>
      <c r="C145" s="76"/>
      <c r="D145" s="76"/>
      <c r="E145" s="76"/>
      <c r="F145" s="4"/>
      <c r="G145" s="4"/>
      <c r="H145" s="4"/>
      <c r="I145" s="4"/>
      <c r="J145" s="4"/>
      <c r="K145" s="4"/>
      <c r="L145" s="4"/>
      <c r="M145" s="4"/>
      <c r="N145" s="138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</row>
    <row r="146" spans="1:66" ht="30">
      <c r="A146" s="21"/>
      <c r="B146" s="21"/>
      <c r="C146" s="77" t="s">
        <v>189</v>
      </c>
      <c r="D146" s="21">
        <v>1.5</v>
      </c>
      <c r="E146" s="21" t="s">
        <v>42</v>
      </c>
      <c r="F146" s="4"/>
      <c r="G146" s="4"/>
      <c r="H146" s="4"/>
      <c r="I146" s="4"/>
      <c r="J146" s="4"/>
      <c r="K146" s="4"/>
      <c r="L146" s="4"/>
      <c r="M146" s="102">
        <v>0.5</v>
      </c>
      <c r="N146" s="102">
        <v>1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</row>
    <row r="147" spans="1:66" ht="45">
      <c r="A147" s="21"/>
      <c r="B147" s="21"/>
      <c r="C147" s="138" t="s">
        <v>186</v>
      </c>
      <c r="D147" s="21">
        <v>2</v>
      </c>
      <c r="E147" s="21" t="s">
        <v>42</v>
      </c>
      <c r="F147" s="4"/>
      <c r="G147" s="4"/>
      <c r="H147" s="4"/>
      <c r="I147" s="4"/>
      <c r="J147" s="4"/>
      <c r="K147" s="4"/>
      <c r="L147" s="4"/>
      <c r="M147" s="102">
        <v>1</v>
      </c>
      <c r="N147" s="102">
        <v>1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</row>
    <row r="148" spans="1:66">
      <c r="A148" s="68" t="s">
        <v>179</v>
      </c>
      <c r="B148" s="68" t="s">
        <v>52</v>
      </c>
      <c r="C148" s="69"/>
      <c r="D148" s="70"/>
      <c r="E148" s="68"/>
      <c r="F148" s="4"/>
      <c r="G148" s="4"/>
      <c r="H148" s="4"/>
      <c r="I148" s="4"/>
      <c r="J148" s="4"/>
      <c r="K148" s="4"/>
      <c r="L148" s="4"/>
      <c r="M148" s="4"/>
      <c r="N148" s="115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</row>
    <row r="149" spans="1:66">
      <c r="A149" s="58"/>
      <c r="B149" s="58"/>
      <c r="C149" s="31" t="s">
        <v>190</v>
      </c>
      <c r="D149" s="63">
        <v>1</v>
      </c>
      <c r="E149" s="21" t="s">
        <v>42</v>
      </c>
      <c r="F149" s="4"/>
      <c r="G149" s="4"/>
      <c r="H149" s="4"/>
      <c r="I149" s="4"/>
      <c r="J149" s="4"/>
      <c r="K149" s="4"/>
      <c r="L149" s="4"/>
      <c r="M149" s="4"/>
      <c r="N149" s="138"/>
      <c r="O149" s="102">
        <v>1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</row>
    <row r="150" spans="1:66">
      <c r="A150" s="58"/>
      <c r="B150" s="58"/>
      <c r="C150" s="31" t="s">
        <v>53</v>
      </c>
      <c r="D150" s="63">
        <v>1</v>
      </c>
      <c r="E150" s="58" t="s">
        <v>40</v>
      </c>
      <c r="F150" s="4"/>
      <c r="G150" s="4"/>
      <c r="H150" s="4"/>
      <c r="I150" s="4"/>
      <c r="J150" s="4"/>
      <c r="K150" s="4"/>
      <c r="L150" s="4"/>
      <c r="M150" s="4"/>
      <c r="N150" s="138"/>
      <c r="O150" s="102">
        <v>1</v>
      </c>
      <c r="P150" s="138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</row>
    <row r="151" spans="1:66" ht="30">
      <c r="A151" s="78" t="s">
        <v>191</v>
      </c>
      <c r="B151" s="78" t="s">
        <v>192</v>
      </c>
      <c r="C151" s="78"/>
      <c r="D151" s="79">
        <f>SUM(D152:D154)</f>
        <v>9</v>
      </c>
      <c r="E151" s="78" t="s">
        <v>12</v>
      </c>
      <c r="F151" s="138"/>
      <c r="G151" s="138"/>
      <c r="H151" s="138"/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  <c r="BJ151" s="138"/>
      <c r="BK151" s="138"/>
      <c r="BL151" s="138"/>
      <c r="BM151" s="138"/>
      <c r="BN151" s="138"/>
    </row>
    <row r="152" spans="1:66">
      <c r="A152" s="80"/>
      <c r="B152" s="81"/>
      <c r="C152" s="82" t="s">
        <v>193</v>
      </c>
      <c r="D152" s="80">
        <v>5</v>
      </c>
      <c r="E152" s="83" t="s">
        <v>74</v>
      </c>
      <c r="F152" s="138"/>
      <c r="G152" s="138"/>
      <c r="H152" s="138"/>
      <c r="I152" s="138"/>
      <c r="J152" s="138"/>
      <c r="K152" s="138"/>
      <c r="L152" s="138"/>
      <c r="M152" s="138"/>
      <c r="N152" s="138"/>
      <c r="O152" s="101">
        <v>2</v>
      </c>
      <c r="P152" s="102">
        <v>3</v>
      </c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  <c r="BJ152" s="138"/>
      <c r="BK152" s="138"/>
      <c r="BL152" s="138"/>
      <c r="BM152" s="138"/>
      <c r="BN152" s="138"/>
    </row>
    <row r="153" spans="1:66">
      <c r="A153" s="84"/>
      <c r="B153" s="81"/>
      <c r="C153" s="85" t="s">
        <v>194</v>
      </c>
      <c r="D153" s="86">
        <v>2</v>
      </c>
      <c r="E153" s="10" t="s">
        <v>76</v>
      </c>
      <c r="F153" s="138"/>
      <c r="G153" s="138"/>
      <c r="H153" s="138"/>
      <c r="I153" s="138"/>
      <c r="J153" s="138"/>
      <c r="K153" s="138"/>
      <c r="L153" s="138"/>
      <c r="M153" s="138"/>
      <c r="N153" s="138"/>
      <c r="O153" s="138"/>
      <c r="P153" s="108">
        <v>2</v>
      </c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  <c r="BJ153" s="138"/>
      <c r="BK153" s="138"/>
      <c r="BL153" s="138"/>
      <c r="BM153" s="138"/>
      <c r="BN153" s="138"/>
    </row>
    <row r="154" spans="1:66">
      <c r="A154" s="75"/>
      <c r="B154" s="75"/>
      <c r="C154" s="81" t="s">
        <v>195</v>
      </c>
      <c r="D154" s="75">
        <v>2</v>
      </c>
      <c r="E154" s="75" t="s">
        <v>15</v>
      </c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01">
        <v>2</v>
      </c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  <c r="BJ154" s="138"/>
      <c r="BK154" s="138"/>
      <c r="BL154" s="138"/>
      <c r="BM154" s="138"/>
      <c r="BN154" s="138"/>
    </row>
    <row r="155" spans="1:66">
      <c r="A155" s="138"/>
      <c r="B155" s="138"/>
      <c r="C155" s="138"/>
      <c r="D155" s="138"/>
      <c r="E155" s="138" t="s">
        <v>40</v>
      </c>
      <c r="F155" s="138">
        <f>SUMIF($E$1:$E$153,C155,$F$1:$F$153)</f>
        <v>0</v>
      </c>
      <c r="G155" s="138">
        <f>SUMIF($E$1:$E$153,D155,$H$1:$H$153)</f>
        <v>0</v>
      </c>
      <c r="H155" s="138">
        <f>SUMIF($E$1:$E$153,E155,$H$1:$H$153)</f>
        <v>4</v>
      </c>
      <c r="I155" s="138">
        <f t="shared" ref="I155:I160" si="0">SUMIF($E$1:$E$153,E155,$I$1:$I$153)</f>
        <v>4</v>
      </c>
      <c r="J155" s="138">
        <f t="shared" ref="J155:J160" si="1">SUMIF($E$1:$E$153,E155,$J$1:$J$153)</f>
        <v>4</v>
      </c>
      <c r="K155" s="138">
        <f t="shared" ref="K155:K160" si="2">SUMIF($E$1:$E$153,E155,$K$1:$K$153)</f>
        <v>4</v>
      </c>
      <c r="L155" s="138">
        <f t="shared" ref="L155:L160" si="3">SUMIF($E$1:$E$153,E155,$L$1:$L$153)</f>
        <v>4</v>
      </c>
      <c r="M155" s="138">
        <f t="shared" ref="M155:M160" si="4">SUMIF($E$1:$E$153,E155,$M$1:$M$153)</f>
        <v>3.5</v>
      </c>
      <c r="N155" s="138">
        <f t="shared" ref="N155:N160" si="5">SUMIF($E$1:$E$153,E155,$N$1:$N$153)</f>
        <v>3</v>
      </c>
      <c r="O155" s="138">
        <f t="shared" ref="O155:O160" si="6">SUMIF($E$1:$E$153,E155,$O$1:$O$153)</f>
        <v>3.5</v>
      </c>
      <c r="P155" s="138">
        <f t="shared" ref="P155:P159" si="7">SUMIF($E$1:$E$154,E155,$P$1:$P$154)</f>
        <v>0</v>
      </c>
      <c r="Q155" s="118">
        <f t="shared" ref="Q155:Q160" si="8">SUM(F155:P155)</f>
        <v>30</v>
      </c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  <c r="BJ155" s="138"/>
      <c r="BK155" s="138"/>
      <c r="BL155" s="138"/>
      <c r="BM155" s="138"/>
      <c r="BN155" s="138"/>
    </row>
    <row r="156" spans="1:66">
      <c r="A156" s="138"/>
      <c r="B156" s="138"/>
      <c r="C156" s="138"/>
      <c r="D156" s="138"/>
      <c r="E156" s="138" t="s">
        <v>74</v>
      </c>
      <c r="F156" s="138">
        <v>0</v>
      </c>
      <c r="G156" s="138">
        <f>SUMIF($E$1:$E$153,"PGR2",$G$1:$G$153)</f>
        <v>0</v>
      </c>
      <c r="H156" s="138">
        <f>SUMIF($E$1:$E$153,"PGR2",$H$1:$H$153)</f>
        <v>4</v>
      </c>
      <c r="I156" s="138">
        <f t="shared" si="0"/>
        <v>4</v>
      </c>
      <c r="J156" s="138">
        <f t="shared" si="1"/>
        <v>4</v>
      </c>
      <c r="K156" s="138">
        <f t="shared" si="2"/>
        <v>4</v>
      </c>
      <c r="L156" s="138">
        <f t="shared" si="3"/>
        <v>4</v>
      </c>
      <c r="M156" s="138">
        <f t="shared" si="4"/>
        <v>4</v>
      </c>
      <c r="N156" s="138">
        <f t="shared" si="5"/>
        <v>1.5</v>
      </c>
      <c r="O156" s="138">
        <f t="shared" si="6"/>
        <v>2</v>
      </c>
      <c r="P156" s="138">
        <f t="shared" si="7"/>
        <v>3</v>
      </c>
      <c r="Q156" s="118">
        <f t="shared" si="8"/>
        <v>30.5</v>
      </c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  <c r="BJ156" s="138"/>
      <c r="BK156" s="138"/>
      <c r="BL156" s="138"/>
      <c r="BM156" s="138"/>
      <c r="BN156" s="138"/>
    </row>
    <row r="157" spans="1:66">
      <c r="A157" s="138"/>
      <c r="B157" s="4"/>
      <c r="C157" s="4"/>
      <c r="D157" s="4"/>
      <c r="E157" s="138" t="s">
        <v>76</v>
      </c>
      <c r="F157" s="138">
        <v>0</v>
      </c>
      <c r="G157" s="138">
        <f>SUMIF($E$1:$E$153,"PGR3",$G$1:$G$153)</f>
        <v>0</v>
      </c>
      <c r="H157" s="138">
        <f>SUMIF($E$1:$E$153,"PGR3",$H$1:$H$153)</f>
        <v>4</v>
      </c>
      <c r="I157" s="138">
        <f t="shared" si="0"/>
        <v>4</v>
      </c>
      <c r="J157" s="138">
        <f t="shared" si="1"/>
        <v>4</v>
      </c>
      <c r="K157" s="138">
        <f t="shared" si="2"/>
        <v>4</v>
      </c>
      <c r="L157" s="138">
        <f t="shared" si="3"/>
        <v>3</v>
      </c>
      <c r="M157" s="138">
        <f t="shared" si="4"/>
        <v>3.5</v>
      </c>
      <c r="N157" s="138">
        <f t="shared" si="5"/>
        <v>2</v>
      </c>
      <c r="O157" s="138">
        <f t="shared" si="6"/>
        <v>2</v>
      </c>
      <c r="P157" s="138">
        <f t="shared" si="7"/>
        <v>2</v>
      </c>
      <c r="Q157" s="118">
        <f t="shared" si="8"/>
        <v>28.5</v>
      </c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  <c r="BJ157" s="138"/>
      <c r="BK157" s="138"/>
      <c r="BL157" s="138"/>
      <c r="BM157" s="138"/>
      <c r="BN157" s="138"/>
    </row>
    <row r="158" spans="1:66">
      <c r="A158" s="138"/>
      <c r="B158" s="4"/>
      <c r="C158" s="4"/>
      <c r="D158" s="4"/>
      <c r="E158" s="138" t="s">
        <v>42</v>
      </c>
      <c r="F158" s="138">
        <v>0</v>
      </c>
      <c r="G158" s="138">
        <f>SUMIF($E$1:$E$153,"PGR4",$G$1:$G$153)</f>
        <v>0</v>
      </c>
      <c r="H158" s="138">
        <f>SUMIF($E$1:$E$153,"PGR4",$H$1:$H$153)</f>
        <v>4</v>
      </c>
      <c r="I158" s="138">
        <f t="shared" si="0"/>
        <v>3</v>
      </c>
      <c r="J158" s="138">
        <f t="shared" si="1"/>
        <v>4</v>
      </c>
      <c r="K158" s="138">
        <f t="shared" si="2"/>
        <v>4</v>
      </c>
      <c r="L158" s="138">
        <f t="shared" si="3"/>
        <v>4</v>
      </c>
      <c r="M158" s="138">
        <f t="shared" si="4"/>
        <v>4</v>
      </c>
      <c r="N158" s="138">
        <f t="shared" si="5"/>
        <v>2</v>
      </c>
      <c r="O158" s="138">
        <f t="shared" si="6"/>
        <v>1</v>
      </c>
      <c r="P158" s="138">
        <f t="shared" si="7"/>
        <v>0</v>
      </c>
      <c r="Q158" s="118">
        <f t="shared" si="8"/>
        <v>26</v>
      </c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  <c r="BJ158" s="138"/>
      <c r="BK158" s="138"/>
      <c r="BL158" s="138"/>
      <c r="BM158" s="138"/>
      <c r="BN158" s="138"/>
    </row>
    <row r="159" spans="1:66">
      <c r="A159" s="138"/>
      <c r="B159" s="4"/>
      <c r="C159" s="4"/>
      <c r="D159" s="4"/>
      <c r="E159" s="138" t="s">
        <v>25</v>
      </c>
      <c r="F159" s="138">
        <v>0</v>
      </c>
      <c r="G159" s="138">
        <f>SUMIF($E$1:$E$153,"BA",$G$1:$G$153)</f>
        <v>0</v>
      </c>
      <c r="H159" s="138">
        <f>SUMIF($E$1:$E$153,"BA",$H$1:$H$153)</f>
        <v>4</v>
      </c>
      <c r="I159" s="138">
        <f t="shared" si="0"/>
        <v>4</v>
      </c>
      <c r="J159" s="138">
        <f t="shared" si="1"/>
        <v>1</v>
      </c>
      <c r="K159" s="138">
        <f t="shared" si="2"/>
        <v>0</v>
      </c>
      <c r="L159" s="138">
        <f t="shared" si="3"/>
        <v>0</v>
      </c>
      <c r="M159" s="138">
        <f t="shared" si="4"/>
        <v>0</v>
      </c>
      <c r="N159" s="138">
        <f t="shared" si="5"/>
        <v>0</v>
      </c>
      <c r="O159" s="138">
        <f t="shared" si="6"/>
        <v>0</v>
      </c>
      <c r="P159" s="138">
        <f t="shared" si="7"/>
        <v>0</v>
      </c>
      <c r="Q159" s="118">
        <f t="shared" si="8"/>
        <v>9</v>
      </c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  <c r="BJ159" s="138"/>
      <c r="BK159" s="138"/>
      <c r="BL159" s="138"/>
      <c r="BM159" s="138"/>
      <c r="BN159" s="138"/>
    </row>
    <row r="160" spans="1:66">
      <c r="A160" s="138"/>
      <c r="B160" s="4"/>
      <c r="C160" s="4"/>
      <c r="D160" s="4"/>
      <c r="E160" s="138" t="s">
        <v>15</v>
      </c>
      <c r="F160" s="138">
        <v>2</v>
      </c>
      <c r="G160" s="138">
        <f>SUMIF($E$1:$E$153,"PM",$G$1:$G$153)</f>
        <v>2</v>
      </c>
      <c r="H160" s="138">
        <f>SUMIF($E$1:$E$153,"PM",$H$1:$H$153)</f>
        <v>1.5</v>
      </c>
      <c r="I160" s="138">
        <f t="shared" si="0"/>
        <v>0.5</v>
      </c>
      <c r="J160" s="138">
        <f t="shared" si="1"/>
        <v>0.5</v>
      </c>
      <c r="K160" s="138">
        <f t="shared" si="2"/>
        <v>0.5</v>
      </c>
      <c r="L160" s="138">
        <f t="shared" si="3"/>
        <v>0.5</v>
      </c>
      <c r="M160" s="138">
        <f t="shared" si="4"/>
        <v>0.5</v>
      </c>
      <c r="N160" s="138">
        <f t="shared" si="5"/>
        <v>0.5</v>
      </c>
      <c r="O160" s="138">
        <f t="shared" si="6"/>
        <v>0.5</v>
      </c>
      <c r="P160" s="138">
        <f>SUMIF($E$1:$E$154,E160,$P$1:$P$154)</f>
        <v>2.5</v>
      </c>
      <c r="Q160" s="118">
        <f t="shared" si="8"/>
        <v>11.5</v>
      </c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  <c r="BJ160" s="138"/>
      <c r="BK160" s="138"/>
      <c r="BL160" s="138"/>
      <c r="BM160" s="138"/>
      <c r="BN160" s="138"/>
    </row>
    <row r="161" spans="2:17" ht="30">
      <c r="B161" s="138"/>
      <c r="C161" s="4"/>
      <c r="D161" s="4"/>
      <c r="E161" s="138" t="s">
        <v>196</v>
      </c>
      <c r="F161" s="138"/>
      <c r="G161" s="138"/>
      <c r="H161" s="138"/>
      <c r="I161" s="138"/>
      <c r="J161" s="138"/>
      <c r="K161" s="138"/>
      <c r="L161" s="138"/>
      <c r="M161" s="138"/>
      <c r="N161" s="138"/>
      <c r="O161" s="138"/>
      <c r="P161" s="138"/>
      <c r="Q161" s="119">
        <f>SUM(Q155:Q160)</f>
        <v>135.5</v>
      </c>
    </row>
    <row r="162" spans="2:17">
      <c r="B162" s="4"/>
      <c r="C162" s="4"/>
      <c r="D162" s="4"/>
      <c r="E162" s="138"/>
      <c r="F162" s="138"/>
      <c r="G162" s="138"/>
      <c r="H162" s="138"/>
      <c r="I162" s="138"/>
      <c r="J162" s="138"/>
      <c r="K162" s="138"/>
      <c r="L162" s="138"/>
      <c r="M162" s="138"/>
      <c r="N162" s="138"/>
      <c r="O162" s="138"/>
      <c r="P162" s="138"/>
      <c r="Q162" s="138"/>
    </row>
    <row r="163" spans="2:17">
      <c r="B163" s="4"/>
      <c r="C163" s="138"/>
      <c r="D163" s="4"/>
      <c r="E163" s="138"/>
      <c r="F163" s="138"/>
      <c r="G163" s="138"/>
      <c r="H163" s="138"/>
      <c r="I163" s="138"/>
      <c r="J163" s="138"/>
      <c r="K163" s="138"/>
      <c r="L163" s="138"/>
      <c r="M163" s="138"/>
      <c r="N163" s="138"/>
      <c r="O163" s="138"/>
      <c r="P163" s="138"/>
      <c r="Q163" s="138"/>
    </row>
    <row r="164" spans="2:17">
      <c r="B164" s="4"/>
      <c r="C164" s="4"/>
      <c r="D164" s="4"/>
      <c r="E164" s="138"/>
      <c r="F164" s="138"/>
      <c r="G164" s="138"/>
      <c r="H164" s="138"/>
      <c r="I164" s="138"/>
      <c r="J164" s="138"/>
      <c r="K164" s="138"/>
      <c r="L164" s="138"/>
      <c r="M164" s="138"/>
      <c r="N164" s="138"/>
      <c r="O164" s="138"/>
      <c r="P164" s="138"/>
      <c r="Q164" s="138"/>
    </row>
    <row r="165" spans="2:17">
      <c r="B165" s="4"/>
      <c r="C165" s="4"/>
      <c r="D165" s="4"/>
      <c r="E165" s="138"/>
      <c r="F165" s="138"/>
      <c r="G165" s="138"/>
      <c r="H165" s="138"/>
      <c r="I165" s="138"/>
      <c r="J165" s="138"/>
      <c r="K165" s="138"/>
      <c r="L165" s="138"/>
      <c r="M165" s="138"/>
      <c r="N165" s="138"/>
      <c r="O165" s="138"/>
      <c r="P165" s="138"/>
      <c r="Q165" s="138"/>
    </row>
  </sheetData>
  <mergeCells count="5">
    <mergeCell ref="B55:C55"/>
    <mergeCell ref="B116:C116"/>
    <mergeCell ref="B119:C119"/>
    <mergeCell ref="B123:C123"/>
    <mergeCell ref="B128:C12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workbookViewId="0">
      <selection activeCell="I17" sqref="I17"/>
    </sheetView>
  </sheetViews>
  <sheetFormatPr defaultRowHeight="15"/>
  <cols>
    <col min="1" max="1" width="5.42578125" customWidth="1"/>
    <col min="2" max="2" width="32.7109375" customWidth="1"/>
    <col min="3" max="3" width="22.85546875" customWidth="1"/>
    <col min="4" max="4" width="13.85546875" customWidth="1"/>
    <col min="5" max="5" width="21.140625" customWidth="1"/>
    <col min="6" max="6" width="15.28515625" bestFit="1" customWidth="1"/>
    <col min="7" max="7" width="10" bestFit="1" customWidth="1"/>
    <col min="11" max="11" width="15" customWidth="1"/>
    <col min="12" max="12" width="18.7109375" customWidth="1"/>
  </cols>
  <sheetData>
    <row r="1" spans="1:8">
      <c r="A1" s="123" t="s">
        <v>197</v>
      </c>
      <c r="B1" s="127" t="s">
        <v>198</v>
      </c>
      <c r="C1" s="122" t="s">
        <v>199</v>
      </c>
      <c r="D1" s="126"/>
      <c r="E1" s="126"/>
      <c r="F1" s="126"/>
      <c r="G1" s="126"/>
      <c r="H1" s="126"/>
    </row>
    <row r="2" spans="1:8">
      <c r="A2" s="1">
        <v>1</v>
      </c>
      <c r="B2" s="121" t="s">
        <v>10</v>
      </c>
      <c r="C2" s="116">
        <v>9.5</v>
      </c>
      <c r="D2" s="124"/>
      <c r="E2" s="124"/>
      <c r="F2" s="124"/>
      <c r="G2" s="124"/>
      <c r="H2" s="124"/>
    </row>
    <row r="3" spans="1:8">
      <c r="A3" s="1">
        <v>2</v>
      </c>
      <c r="B3" s="125" t="s">
        <v>21</v>
      </c>
      <c r="C3" s="117">
        <v>9</v>
      </c>
      <c r="D3" s="124"/>
      <c r="E3" s="124"/>
      <c r="F3" s="124"/>
      <c r="G3" s="124"/>
      <c r="H3" s="124"/>
    </row>
    <row r="4" spans="1:8">
      <c r="A4" s="1">
        <v>3</v>
      </c>
      <c r="B4" s="128" t="s">
        <v>200</v>
      </c>
      <c r="C4" s="116">
        <v>4.5</v>
      </c>
      <c r="D4" s="124"/>
      <c r="E4" s="124"/>
      <c r="F4" s="124"/>
      <c r="G4" s="124"/>
      <c r="H4" s="124"/>
    </row>
    <row r="5" spans="1:8">
      <c r="A5" s="1">
        <v>4</v>
      </c>
      <c r="B5" s="128" t="s">
        <v>55</v>
      </c>
      <c r="C5" s="116">
        <v>7</v>
      </c>
      <c r="D5" s="124"/>
      <c r="E5" s="124"/>
      <c r="F5" s="124"/>
      <c r="G5" s="124"/>
      <c r="H5" s="124"/>
    </row>
    <row r="6" spans="1:8">
      <c r="A6" s="1">
        <v>5</v>
      </c>
      <c r="B6" s="128" t="s">
        <v>70</v>
      </c>
      <c r="C6" s="116">
        <v>37</v>
      </c>
      <c r="D6" s="124"/>
      <c r="E6" s="124"/>
      <c r="F6" s="124"/>
      <c r="G6" s="124"/>
      <c r="H6" s="124"/>
    </row>
    <row r="7" spans="1:8" ht="25.5">
      <c r="A7" s="1">
        <v>6</v>
      </c>
      <c r="B7" s="128" t="s">
        <v>121</v>
      </c>
      <c r="C7" s="116">
        <v>16</v>
      </c>
      <c r="D7" s="124"/>
      <c r="E7" s="124"/>
      <c r="F7" s="124"/>
      <c r="G7" s="124"/>
      <c r="H7" s="124"/>
    </row>
    <row r="8" spans="1:8" ht="25.5">
      <c r="A8" s="1">
        <v>7</v>
      </c>
      <c r="B8" s="128" t="s">
        <v>140</v>
      </c>
      <c r="C8" s="116">
        <v>34.5</v>
      </c>
      <c r="D8" s="124"/>
      <c r="E8" s="124"/>
      <c r="F8" s="124"/>
      <c r="G8" s="124"/>
      <c r="H8" s="124"/>
    </row>
    <row r="9" spans="1:8">
      <c r="A9" s="1">
        <v>8</v>
      </c>
      <c r="B9" s="125" t="s">
        <v>182</v>
      </c>
      <c r="C9" s="117">
        <v>9</v>
      </c>
      <c r="D9" s="124"/>
      <c r="E9" s="124"/>
      <c r="F9" s="124"/>
      <c r="G9" s="124"/>
      <c r="H9" s="124"/>
    </row>
    <row r="10" spans="1:8" ht="30">
      <c r="A10" s="132">
        <v>9</v>
      </c>
      <c r="B10" s="133" t="s">
        <v>192</v>
      </c>
      <c r="C10" s="134">
        <v>9</v>
      </c>
      <c r="D10" s="124"/>
      <c r="E10" s="124"/>
      <c r="F10" s="124"/>
      <c r="G10" s="124"/>
      <c r="H10" s="124"/>
    </row>
    <row r="11" spans="1:8">
      <c r="A11" s="137"/>
      <c r="B11" s="135" t="s">
        <v>196</v>
      </c>
      <c r="C11" s="137">
        <f>SUM(C2:C10)</f>
        <v>135.5</v>
      </c>
    </row>
    <row r="13" spans="1:8">
      <c r="A13" s="136" t="s">
        <v>197</v>
      </c>
      <c r="B13" s="143" t="s">
        <v>201</v>
      </c>
      <c r="C13" s="145" t="s">
        <v>199</v>
      </c>
      <c r="D13" s="145" t="s">
        <v>202</v>
      </c>
      <c r="E13" s="145" t="s">
        <v>203</v>
      </c>
      <c r="F13" s="145" t="s">
        <v>204</v>
      </c>
    </row>
    <row r="14" spans="1:8">
      <c r="A14" s="137">
        <v>1</v>
      </c>
      <c r="B14" s="144" t="s">
        <v>40</v>
      </c>
      <c r="C14" s="137">
        <v>30</v>
      </c>
      <c r="D14" s="146">
        <f>C14/20</f>
        <v>1.5</v>
      </c>
      <c r="E14" s="147">
        <v>25650000</v>
      </c>
      <c r="F14" s="150">
        <f t="shared" ref="F14:F19" si="0">D14*E14</f>
        <v>38475000</v>
      </c>
    </row>
    <row r="15" spans="1:8">
      <c r="A15" s="137">
        <v>2</v>
      </c>
      <c r="B15" s="144" t="s">
        <v>74</v>
      </c>
      <c r="C15" s="137">
        <v>30.5</v>
      </c>
      <c r="D15" s="146">
        <f t="shared" ref="D15:D19" si="1">C15/20</f>
        <v>1.5249999999999999</v>
      </c>
      <c r="E15" s="147">
        <v>25650000</v>
      </c>
      <c r="F15" s="150">
        <f t="shared" si="0"/>
        <v>39116250</v>
      </c>
    </row>
    <row r="16" spans="1:8">
      <c r="A16" s="137">
        <v>3</v>
      </c>
      <c r="B16" s="144" t="s">
        <v>76</v>
      </c>
      <c r="C16" s="137">
        <v>28.5</v>
      </c>
      <c r="D16" s="146">
        <f t="shared" si="1"/>
        <v>1.425</v>
      </c>
      <c r="E16" s="147">
        <v>25650000</v>
      </c>
      <c r="F16" s="150">
        <f t="shared" si="0"/>
        <v>36551250</v>
      </c>
    </row>
    <row r="17" spans="1:6">
      <c r="A17" s="137">
        <v>4</v>
      </c>
      <c r="B17" s="144" t="s">
        <v>42</v>
      </c>
      <c r="C17" s="137">
        <v>26</v>
      </c>
      <c r="D17" s="146">
        <f t="shared" si="1"/>
        <v>1.3</v>
      </c>
      <c r="E17" s="147">
        <v>25650000</v>
      </c>
      <c r="F17" s="150">
        <f t="shared" si="0"/>
        <v>33345000</v>
      </c>
    </row>
    <row r="18" spans="1:6">
      <c r="A18" s="137">
        <v>5</v>
      </c>
      <c r="B18" s="144" t="s">
        <v>25</v>
      </c>
      <c r="C18" s="137">
        <v>9</v>
      </c>
      <c r="D18" s="146">
        <f t="shared" si="1"/>
        <v>0.45</v>
      </c>
      <c r="E18" s="147">
        <v>34000000</v>
      </c>
      <c r="F18" s="150">
        <f t="shared" si="0"/>
        <v>15300000</v>
      </c>
    </row>
    <row r="19" spans="1:6">
      <c r="A19" s="137">
        <v>7</v>
      </c>
      <c r="B19" s="144" t="s">
        <v>15</v>
      </c>
      <c r="C19" s="137">
        <v>11.5</v>
      </c>
      <c r="D19" s="146">
        <f t="shared" si="1"/>
        <v>0.57499999999999996</v>
      </c>
      <c r="E19" s="147">
        <v>45000000</v>
      </c>
      <c r="F19" s="150">
        <f t="shared" si="0"/>
        <v>25874999.999999996</v>
      </c>
    </row>
    <row r="20" spans="1:6">
      <c r="A20" s="137"/>
      <c r="B20" s="144" t="s">
        <v>205</v>
      </c>
      <c r="C20" s="137">
        <f>SUM(C14:C19)</f>
        <v>135.5</v>
      </c>
      <c r="D20" s="137"/>
      <c r="E20" s="137"/>
      <c r="F20" s="150">
        <f>SUM(F14:F19)</f>
        <v>188662500</v>
      </c>
    </row>
    <row r="26" spans="1:6">
      <c r="C26" s="1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57"/>
  <sheetViews>
    <sheetView tabSelected="1" zoomScaleNormal="100" workbookViewId="0">
      <pane ySplit="3" topLeftCell="A4" activePane="bottomLeft" state="frozen"/>
      <selection pane="bottomLeft" activeCell="S10" sqref="S10"/>
    </sheetView>
  </sheetViews>
  <sheetFormatPr defaultRowHeight="15"/>
  <cols>
    <col min="1" max="1" width="4.85546875" style="138" bestFit="1" customWidth="1"/>
    <col min="2" max="2" width="24.5703125" style="138" customWidth="1"/>
    <col min="3" max="13" width="5.7109375" style="138" customWidth="1"/>
    <col min="14" max="14" width="8.7109375" style="138" bestFit="1" customWidth="1"/>
    <col min="15" max="16" width="10.7109375" style="138" bestFit="1" customWidth="1"/>
    <col min="17" max="18" width="8.7109375" style="138" bestFit="1" customWidth="1"/>
    <col min="19" max="20" width="10.7109375" style="138" bestFit="1" customWidth="1"/>
    <col min="21" max="23" width="8.7109375" style="138" bestFit="1" customWidth="1"/>
    <col min="24" max="24" width="10.7109375" style="138" bestFit="1" customWidth="1"/>
    <col min="25" max="27" width="8.7109375" style="138" bestFit="1" customWidth="1"/>
    <col min="28" max="29" width="10.7109375" style="138" bestFit="1" customWidth="1"/>
    <col min="30" max="31" width="8.7109375" style="138" bestFit="1" customWidth="1"/>
    <col min="32" max="33" width="10.7109375" style="138" bestFit="1" customWidth="1"/>
    <col min="34" max="35" width="8.7109375" style="138" bestFit="1" customWidth="1"/>
    <col min="36" max="37" width="10.7109375" style="138" bestFit="1" customWidth="1"/>
    <col min="38" max="40" width="8.7109375" style="138" bestFit="1" customWidth="1"/>
    <col min="41" max="41" width="10.7109375" style="138" bestFit="1" customWidth="1"/>
    <col min="42" max="44" width="8.7109375" style="138" bestFit="1" customWidth="1"/>
    <col min="45" max="46" width="10.7109375" style="138" bestFit="1" customWidth="1"/>
    <col min="47" max="48" width="8.7109375" style="138" bestFit="1" customWidth="1"/>
    <col min="49" max="50" width="10.7109375" style="138" bestFit="1" customWidth="1"/>
    <col min="51" max="53" width="8.7109375" style="138" bestFit="1" customWidth="1"/>
    <col min="54" max="55" width="10.7109375" style="138" bestFit="1" customWidth="1"/>
    <col min="56" max="57" width="8.7109375" style="138" bestFit="1" customWidth="1"/>
    <col min="58" max="59" width="10.7109375" style="138" bestFit="1" customWidth="1"/>
    <col min="60" max="62" width="8.7109375" style="138" bestFit="1" customWidth="1"/>
    <col min="63" max="63" width="10.7109375" style="138" bestFit="1" customWidth="1"/>
    <col min="64" max="16384" width="9.140625" style="138"/>
  </cols>
  <sheetData>
    <row r="1" spans="1:68">
      <c r="A1" s="177" t="s">
        <v>206</v>
      </c>
      <c r="B1" s="177"/>
      <c r="C1" s="176" t="s">
        <v>207</v>
      </c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1:68" s="90" customFormat="1" ht="30">
      <c r="A2" s="177"/>
      <c r="B2" s="177"/>
      <c r="C2" s="154" t="s">
        <v>0</v>
      </c>
      <c r="D2" s="154" t="s">
        <v>1</v>
      </c>
      <c r="E2" s="154" t="s">
        <v>2</v>
      </c>
      <c r="F2" s="155" t="s">
        <v>3</v>
      </c>
      <c r="G2" s="155" t="s">
        <v>4</v>
      </c>
      <c r="H2" s="156" t="s">
        <v>5</v>
      </c>
      <c r="I2" s="156" t="s">
        <v>6</v>
      </c>
      <c r="J2" s="155" t="s">
        <v>208</v>
      </c>
      <c r="K2" s="155" t="s">
        <v>209</v>
      </c>
      <c r="L2" s="156" t="s">
        <v>210</v>
      </c>
      <c r="M2" s="156" t="s">
        <v>211</v>
      </c>
      <c r="N2" s="88"/>
      <c r="O2" s="89"/>
      <c r="P2" s="89"/>
      <c r="Q2" s="88"/>
      <c r="R2" s="88"/>
      <c r="S2" s="89"/>
      <c r="T2" s="89"/>
      <c r="U2" s="88"/>
      <c r="V2" s="88"/>
      <c r="W2" s="88"/>
      <c r="X2" s="89"/>
      <c r="Y2" s="88"/>
      <c r="Z2" s="88"/>
      <c r="AA2" s="88"/>
      <c r="AB2" s="89"/>
      <c r="AC2" s="89"/>
      <c r="AD2" s="88"/>
      <c r="AE2" s="88"/>
      <c r="AF2" s="89"/>
      <c r="AG2" s="89"/>
      <c r="AH2" s="88"/>
      <c r="AI2" s="88"/>
      <c r="AJ2" s="89"/>
      <c r="AK2" s="89"/>
      <c r="AL2" s="88"/>
      <c r="AM2" s="88"/>
      <c r="AN2" s="88"/>
      <c r="AO2" s="89"/>
      <c r="AP2" s="88"/>
      <c r="AQ2" s="88"/>
      <c r="AR2" s="88"/>
      <c r="AS2" s="89"/>
      <c r="AT2" s="89"/>
      <c r="AU2" s="88"/>
      <c r="AV2" s="88"/>
      <c r="AW2" s="89"/>
      <c r="AX2" s="89"/>
      <c r="AY2" s="88"/>
      <c r="AZ2" s="88"/>
      <c r="BA2" s="88"/>
      <c r="BB2" s="89"/>
      <c r="BC2" s="89"/>
      <c r="BD2" s="88"/>
      <c r="BE2" s="88"/>
      <c r="BF2" s="89"/>
      <c r="BG2" s="89"/>
      <c r="BH2" s="88"/>
      <c r="BI2" s="88"/>
      <c r="BJ2" s="88"/>
      <c r="BK2" s="89"/>
    </row>
    <row r="3" spans="1:68" s="90" customFormat="1" ht="17.25" customHeight="1">
      <c r="A3" s="178" t="s">
        <v>212</v>
      </c>
      <c r="B3" s="178"/>
      <c r="C3" s="157"/>
      <c r="D3" s="157"/>
      <c r="E3" s="157"/>
      <c r="F3" s="158"/>
      <c r="G3" s="158"/>
      <c r="H3" s="159"/>
      <c r="I3" s="179" t="s">
        <v>213</v>
      </c>
      <c r="J3" s="179"/>
      <c r="K3" s="179"/>
      <c r="L3" s="179"/>
      <c r="M3" s="179"/>
      <c r="N3" s="88"/>
      <c r="O3" s="89"/>
      <c r="P3" s="89"/>
      <c r="Q3" s="88"/>
      <c r="R3" s="88"/>
      <c r="S3" s="89"/>
      <c r="T3" s="89"/>
      <c r="U3" s="88"/>
      <c r="V3" s="88"/>
      <c r="W3" s="88"/>
      <c r="X3" s="89"/>
      <c r="Y3" s="88"/>
      <c r="Z3" s="88"/>
      <c r="AA3" s="88"/>
      <c r="AB3" s="89"/>
      <c r="AC3" s="89"/>
      <c r="AD3" s="88"/>
      <c r="AE3" s="88"/>
      <c r="AF3" s="89"/>
      <c r="AG3" s="89"/>
      <c r="AH3" s="88"/>
      <c r="AI3" s="88"/>
      <c r="AJ3" s="89"/>
      <c r="AK3" s="89"/>
      <c r="AL3" s="88"/>
      <c r="AM3" s="88"/>
      <c r="AN3" s="88"/>
      <c r="AO3" s="89"/>
      <c r="AP3" s="88"/>
      <c r="AQ3" s="88"/>
      <c r="AR3" s="88"/>
      <c r="AS3" s="89"/>
      <c r="AT3" s="89"/>
      <c r="AU3" s="88"/>
      <c r="AV3" s="88"/>
      <c r="AW3" s="89"/>
      <c r="AX3" s="89"/>
      <c r="AY3" s="88"/>
      <c r="AZ3" s="88"/>
      <c r="BA3" s="88"/>
      <c r="BB3" s="89"/>
      <c r="BC3" s="89"/>
      <c r="BD3" s="88"/>
      <c r="BE3" s="88"/>
      <c r="BF3" s="89"/>
      <c r="BG3" s="89"/>
      <c r="BH3" s="88"/>
      <c r="BI3" s="88"/>
      <c r="BJ3" s="88"/>
      <c r="BK3" s="89"/>
    </row>
    <row r="4" spans="1:68">
      <c r="A4" s="153" t="s">
        <v>9</v>
      </c>
      <c r="B4" s="153" t="s">
        <v>10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pans="1:68">
      <c r="A5" s="7" t="s">
        <v>13</v>
      </c>
      <c r="B5" s="7" t="s">
        <v>14</v>
      </c>
      <c r="C5" s="160"/>
      <c r="D5" s="160"/>
      <c r="E5" s="92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</row>
    <row r="6" spans="1:68">
      <c r="A6" s="7" t="s">
        <v>16</v>
      </c>
      <c r="B6" s="7" t="s">
        <v>17</v>
      </c>
      <c r="C6" s="4"/>
      <c r="E6" s="161"/>
      <c r="F6" s="161"/>
      <c r="G6" s="161"/>
      <c r="H6" s="161"/>
      <c r="I6" s="161"/>
      <c r="J6" s="161"/>
      <c r="K6" s="161"/>
      <c r="L6" s="161"/>
      <c r="M6" s="16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120"/>
      <c r="BM6" s="120"/>
      <c r="BN6" s="120"/>
      <c r="BO6" s="120"/>
      <c r="BP6" s="120"/>
    </row>
    <row r="7" spans="1:68">
      <c r="A7" s="7" t="s">
        <v>18</v>
      </c>
      <c r="B7" s="7" t="s">
        <v>214</v>
      </c>
      <c r="C7" s="160"/>
      <c r="D7" s="160"/>
      <c r="E7" s="160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</row>
    <row r="8" spans="1:68">
      <c r="A8" s="100" t="s">
        <v>20</v>
      </c>
      <c r="B8" s="100" t="s">
        <v>21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</row>
    <row r="9" spans="1:68">
      <c r="A9" s="8" t="s">
        <v>22</v>
      </c>
      <c r="B9" s="8" t="s">
        <v>23</v>
      </c>
      <c r="C9" s="4"/>
      <c r="D9" s="4"/>
      <c r="E9" s="161"/>
      <c r="F9" s="161"/>
      <c r="G9" s="161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</row>
    <row r="10" spans="1:68">
      <c r="A10" s="8" t="s">
        <v>31</v>
      </c>
      <c r="B10" s="8" t="s">
        <v>32</v>
      </c>
      <c r="C10" s="4"/>
      <c r="D10" s="4"/>
      <c r="E10" s="4"/>
      <c r="F10" s="161"/>
      <c r="G10" s="161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</row>
    <row r="11" spans="1:68">
      <c r="A11" s="12" t="s">
        <v>35</v>
      </c>
      <c r="B11" s="13" t="s">
        <v>36</v>
      </c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</row>
    <row r="12" spans="1:68">
      <c r="A12" s="15" t="s">
        <v>37</v>
      </c>
      <c r="B12" s="15" t="s">
        <v>215</v>
      </c>
      <c r="C12" s="3"/>
      <c r="D12" s="3"/>
      <c r="E12" s="162"/>
      <c r="F12" s="161"/>
      <c r="G12" s="161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</row>
    <row r="13" spans="1:68" ht="25.5">
      <c r="A13" s="13" t="s">
        <v>54</v>
      </c>
      <c r="B13" s="13" t="s">
        <v>55</v>
      </c>
      <c r="C13" s="4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</row>
    <row r="14" spans="1:68" ht="25.5">
      <c r="A14" s="15" t="s">
        <v>56</v>
      </c>
      <c r="B14" s="15" t="s">
        <v>57</v>
      </c>
      <c r="C14" s="4"/>
      <c r="D14" s="3"/>
      <c r="E14" s="162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</row>
    <row r="15" spans="1:68" ht="25.5">
      <c r="A15" s="36" t="s">
        <v>69</v>
      </c>
      <c r="B15" s="37" t="s">
        <v>70</v>
      </c>
      <c r="C15" s="4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</row>
    <row r="16" spans="1:68">
      <c r="A16" s="15" t="s">
        <v>71</v>
      </c>
      <c r="B16" s="40" t="s">
        <v>72</v>
      </c>
      <c r="C16" s="4"/>
      <c r="D16" s="3"/>
      <c r="E16" s="162"/>
      <c r="F16" s="16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</row>
    <row r="17" spans="1:63" ht="25.5">
      <c r="A17" s="15" t="s">
        <v>77</v>
      </c>
      <c r="B17" s="15" t="s">
        <v>78</v>
      </c>
      <c r="C17" s="4"/>
      <c r="D17" s="4"/>
      <c r="E17" s="16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</row>
    <row r="18" spans="1:63">
      <c r="A18" s="15" t="s">
        <v>82</v>
      </c>
      <c r="B18" s="15" t="s">
        <v>83</v>
      </c>
      <c r="C18" s="4"/>
      <c r="D18" s="4"/>
      <c r="E18" s="16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</row>
    <row r="19" spans="1:63" ht="25.5">
      <c r="A19" s="15" t="s">
        <v>86</v>
      </c>
      <c r="B19" s="15" t="s">
        <v>87</v>
      </c>
      <c r="C19" s="4"/>
      <c r="D19" s="4"/>
      <c r="E19" s="164"/>
      <c r="F19" s="16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</row>
    <row r="20" spans="1:63" ht="15" customHeight="1">
      <c r="A20" s="15" t="s">
        <v>90</v>
      </c>
      <c r="B20" s="148" t="s">
        <v>91</v>
      </c>
      <c r="C20" s="4"/>
      <c r="D20" s="4"/>
      <c r="E20" s="120"/>
      <c r="F20" s="162"/>
      <c r="G20" s="16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</row>
    <row r="21" spans="1:63" ht="25.5">
      <c r="A21" s="15" t="s">
        <v>94</v>
      </c>
      <c r="B21" s="15" t="s">
        <v>95</v>
      </c>
      <c r="C21" s="4"/>
      <c r="D21" s="4"/>
      <c r="E21" s="120"/>
      <c r="F21" s="162"/>
      <c r="G21" s="161"/>
      <c r="H21" s="3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</row>
    <row r="22" spans="1:63" ht="25.5">
      <c r="A22" s="15" t="s">
        <v>98</v>
      </c>
      <c r="B22" s="15" t="s">
        <v>99</v>
      </c>
      <c r="C22" s="4"/>
      <c r="D22" s="3"/>
      <c r="E22" s="120"/>
      <c r="F22" s="162"/>
      <c r="G22" s="16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</row>
    <row r="23" spans="1:63" ht="38.25">
      <c r="A23" s="15" t="s">
        <v>103</v>
      </c>
      <c r="B23" s="15" t="s">
        <v>104</v>
      </c>
      <c r="C23" s="4"/>
      <c r="D23" s="4"/>
      <c r="E23" s="120"/>
      <c r="F23" s="120"/>
      <c r="G23" s="162"/>
      <c r="H23" s="161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</row>
    <row r="24" spans="1:63" ht="38.25">
      <c r="A24" s="15" t="s">
        <v>107</v>
      </c>
      <c r="B24" s="15" t="s">
        <v>108</v>
      </c>
      <c r="C24" s="4"/>
      <c r="D24" s="4"/>
      <c r="E24" s="120"/>
      <c r="F24" s="120"/>
      <c r="G24" s="164"/>
      <c r="H24" s="162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</row>
    <row r="25" spans="1:63" ht="25.5">
      <c r="A25" s="15" t="s">
        <v>110</v>
      </c>
      <c r="B25" s="15" t="s">
        <v>111</v>
      </c>
      <c r="C25" s="4"/>
      <c r="D25" s="4"/>
      <c r="E25" s="120"/>
      <c r="F25" s="120"/>
      <c r="G25" s="120"/>
      <c r="H25" s="162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</row>
    <row r="26" spans="1:63" ht="38.25">
      <c r="A26" s="15" t="s">
        <v>114</v>
      </c>
      <c r="B26" s="15" t="s">
        <v>115</v>
      </c>
      <c r="C26" s="4"/>
      <c r="D26" s="4"/>
      <c r="F26" s="120"/>
      <c r="G26" s="120"/>
      <c r="H26" s="162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</row>
    <row r="27" spans="1:63">
      <c r="A27" s="26" t="s">
        <v>119</v>
      </c>
      <c r="B27" s="26" t="s">
        <v>68</v>
      </c>
      <c r="C27" s="4"/>
      <c r="D27" s="4"/>
      <c r="I27" s="164"/>
      <c r="J27" s="162"/>
      <c r="K27" s="16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</row>
    <row r="28" spans="1:63">
      <c r="A28" s="26" t="s">
        <v>216</v>
      </c>
      <c r="B28" s="26" t="s">
        <v>217</v>
      </c>
      <c r="C28" s="4"/>
      <c r="D28" s="4"/>
      <c r="H28" s="164"/>
      <c r="I28" s="120"/>
      <c r="J28" s="109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</row>
    <row r="29" spans="1:63" ht="25.5">
      <c r="A29" s="12" t="s">
        <v>120</v>
      </c>
      <c r="B29" s="13" t="s">
        <v>121</v>
      </c>
      <c r="C29" s="4"/>
      <c r="D29" s="4"/>
      <c r="E29" s="4"/>
      <c r="F29" s="4"/>
      <c r="G29" s="4"/>
      <c r="H29" s="4"/>
      <c r="I29" s="161"/>
      <c r="J29" s="161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</row>
    <row r="30" spans="1:63" ht="25.5">
      <c r="A30" s="49" t="s">
        <v>122</v>
      </c>
      <c r="B30" s="49" t="s">
        <v>123</v>
      </c>
      <c r="C30" s="4"/>
      <c r="D30" s="3"/>
      <c r="E30" s="109"/>
      <c r="F30" s="3"/>
      <c r="G30" s="3"/>
      <c r="H30" s="3"/>
      <c r="I30" s="162"/>
      <c r="J30" s="161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</row>
    <row r="31" spans="1:63" ht="25.5">
      <c r="A31" s="15" t="s">
        <v>126</v>
      </c>
      <c r="B31" s="15" t="s">
        <v>127</v>
      </c>
      <c r="C31" s="3"/>
      <c r="D31" s="3"/>
      <c r="E31" s="109"/>
      <c r="F31" s="3"/>
      <c r="G31" s="3"/>
      <c r="H31" s="3"/>
      <c r="I31" s="162"/>
      <c r="J31" s="161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</row>
    <row r="32" spans="1:63" ht="25.5">
      <c r="A32" s="15" t="s">
        <v>131</v>
      </c>
      <c r="B32" s="15" t="s">
        <v>132</v>
      </c>
      <c r="C32" s="4"/>
      <c r="D32" s="3"/>
      <c r="E32" s="109"/>
      <c r="F32" s="3"/>
      <c r="G32" s="3"/>
      <c r="H32" s="3"/>
      <c r="I32" s="120"/>
      <c r="J32" s="162"/>
      <c r="K32" s="3"/>
      <c r="L32" s="3"/>
      <c r="M32" s="3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</row>
    <row r="33" spans="1:63" ht="25.5">
      <c r="A33" s="56" t="s">
        <v>134</v>
      </c>
      <c r="B33" s="56" t="s">
        <v>135</v>
      </c>
      <c r="C33" s="4"/>
      <c r="D33" s="3"/>
      <c r="E33" s="109"/>
      <c r="F33" s="3"/>
      <c r="G33" s="3"/>
      <c r="H33" s="3"/>
      <c r="I33" s="120"/>
      <c r="J33" s="162"/>
      <c r="K33" s="161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</row>
    <row r="34" spans="1:63">
      <c r="A34" s="59" t="s">
        <v>137</v>
      </c>
      <c r="B34" s="59" t="s">
        <v>68</v>
      </c>
      <c r="C34" s="4"/>
      <c r="D34" s="3"/>
      <c r="E34" s="139"/>
      <c r="F34" s="3"/>
      <c r="G34" s="3"/>
      <c r="H34" s="3"/>
      <c r="I34" s="120"/>
      <c r="J34" s="139"/>
      <c r="K34" s="3"/>
      <c r="L34" s="161"/>
      <c r="M34" s="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</row>
    <row r="35" spans="1:63" ht="25.5">
      <c r="A35" s="13" t="s">
        <v>139</v>
      </c>
      <c r="B35" s="13" t="s">
        <v>140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</row>
    <row r="36" spans="1:63" ht="25.5">
      <c r="A36" s="64" t="s">
        <v>141</v>
      </c>
      <c r="B36" s="64" t="s">
        <v>142</v>
      </c>
      <c r="C36" s="4"/>
      <c r="D36" s="3"/>
      <c r="E36" s="3"/>
      <c r="F36" s="162"/>
      <c r="G36" s="161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</row>
    <row r="37" spans="1:63">
      <c r="A37" s="22" t="s">
        <v>144</v>
      </c>
      <c r="B37" s="22" t="s">
        <v>145</v>
      </c>
      <c r="C37" s="4"/>
      <c r="D37" s="4"/>
      <c r="E37" s="161"/>
      <c r="F37" s="162"/>
      <c r="G37" s="161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</row>
    <row r="38" spans="1:63" ht="25.5">
      <c r="A38" s="49" t="s">
        <v>148</v>
      </c>
      <c r="B38" s="49" t="s">
        <v>149</v>
      </c>
      <c r="C38" s="4"/>
      <c r="D38" s="3"/>
      <c r="E38" s="3"/>
      <c r="F38" s="162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</row>
    <row r="39" spans="1:63" ht="51">
      <c r="A39" s="15" t="s">
        <v>151</v>
      </c>
      <c r="B39" s="15" t="s">
        <v>152</v>
      </c>
      <c r="C39" s="4"/>
      <c r="D39" s="3"/>
      <c r="E39" s="139"/>
      <c r="F39" s="162"/>
      <c r="G39" s="163"/>
      <c r="H39" s="139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</row>
    <row r="40" spans="1:63" ht="38.25">
      <c r="A40" s="15" t="s">
        <v>155</v>
      </c>
      <c r="B40" s="15" t="s">
        <v>156</v>
      </c>
      <c r="C40" s="4"/>
      <c r="D40" s="4"/>
      <c r="E40" s="4"/>
      <c r="G40" s="16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</row>
    <row r="41" spans="1:63" ht="25.5">
      <c r="A41" s="15" t="s">
        <v>158</v>
      </c>
      <c r="B41" s="15" t="s">
        <v>159</v>
      </c>
      <c r="C41" s="4"/>
      <c r="D41" s="4"/>
      <c r="E41" s="4"/>
      <c r="G41" s="164"/>
      <c r="H41" s="16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</row>
    <row r="42" spans="1:63" ht="15" customHeight="1">
      <c r="A42" s="49" t="s">
        <v>161</v>
      </c>
      <c r="B42" s="149" t="s">
        <v>162</v>
      </c>
      <c r="C42" s="4"/>
      <c r="D42" s="4"/>
      <c r="E42" s="4"/>
      <c r="H42" s="16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</row>
    <row r="43" spans="1:63">
      <c r="A43" s="15" t="s">
        <v>165</v>
      </c>
      <c r="B43" s="148" t="s">
        <v>166</v>
      </c>
      <c r="C43" s="4"/>
      <c r="D43" s="4"/>
      <c r="E43" s="4"/>
      <c r="F43" s="164"/>
      <c r="G43" s="164"/>
      <c r="H43" s="16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</row>
    <row r="44" spans="1:63">
      <c r="A44" s="40" t="s">
        <v>168</v>
      </c>
      <c r="B44" s="149" t="s">
        <v>169</v>
      </c>
      <c r="C44" s="4"/>
      <c r="D44" s="4"/>
      <c r="E44" s="4"/>
      <c r="H44" s="113"/>
      <c r="I44" s="16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spans="1:63" ht="38.25">
      <c r="A45" s="22" t="s">
        <v>171</v>
      </c>
      <c r="B45" s="22" t="s">
        <v>172</v>
      </c>
      <c r="C45" s="4"/>
      <c r="D45" s="4"/>
      <c r="E45" s="4"/>
      <c r="H45" s="164"/>
      <c r="I45" s="162"/>
      <c r="J45" s="16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spans="1:63" ht="15" customHeight="1">
      <c r="A46" s="15" t="s">
        <v>175</v>
      </c>
      <c r="B46" s="148" t="s">
        <v>176</v>
      </c>
      <c r="C46" s="4"/>
      <c r="D46" s="4"/>
      <c r="E46" s="4"/>
      <c r="H46" s="164"/>
      <c r="I46" s="162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spans="1:63" ht="25.5">
      <c r="A47" s="15" t="s">
        <v>177</v>
      </c>
      <c r="B47" s="15" t="s">
        <v>159</v>
      </c>
      <c r="C47" s="4"/>
      <c r="D47" s="4"/>
      <c r="E47" s="4"/>
      <c r="I47" s="165"/>
      <c r="J47" s="16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spans="1:63" ht="38.25">
      <c r="A48" s="56" t="s">
        <v>178</v>
      </c>
      <c r="B48" s="56" t="s">
        <v>115</v>
      </c>
      <c r="C48" s="4"/>
      <c r="D48" s="4"/>
      <c r="E48" s="4"/>
      <c r="J48" s="162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spans="1:63">
      <c r="A49" s="68" t="s">
        <v>179</v>
      </c>
      <c r="B49" s="68" t="s">
        <v>52</v>
      </c>
      <c r="C49" s="4"/>
      <c r="D49" s="4"/>
      <c r="E49" s="4"/>
      <c r="J49" s="115"/>
      <c r="K49" s="161"/>
      <c r="L49" s="161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spans="1:63">
      <c r="A50" s="68" t="s">
        <v>218</v>
      </c>
      <c r="B50" s="68" t="s">
        <v>217</v>
      </c>
      <c r="C50" s="4"/>
      <c r="D50" s="4"/>
      <c r="E50" s="4"/>
      <c r="H50" s="164"/>
      <c r="J50" s="115"/>
      <c r="K50" s="161"/>
      <c r="L50" s="16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spans="1:63">
      <c r="A51" s="71" t="s">
        <v>181</v>
      </c>
      <c r="B51" s="71" t="s">
        <v>182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spans="1:63">
      <c r="A52" s="73" t="s">
        <v>183</v>
      </c>
      <c r="B52" s="73" t="s">
        <v>184</v>
      </c>
      <c r="C52" s="4"/>
      <c r="D52" s="4"/>
      <c r="E52" s="4"/>
      <c r="F52" s="4"/>
      <c r="G52" s="4"/>
      <c r="H52" s="4"/>
      <c r="I52" s="161"/>
      <c r="J52" s="16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spans="1:63">
      <c r="A53" s="76" t="s">
        <v>187</v>
      </c>
      <c r="B53" s="76" t="s">
        <v>188</v>
      </c>
      <c r="C53" s="4"/>
      <c r="D53" s="4"/>
      <c r="E53" s="4"/>
      <c r="F53" s="4"/>
      <c r="G53" s="4"/>
      <c r="H53" s="4"/>
      <c r="I53" s="4"/>
      <c r="J53" s="161"/>
      <c r="K53" s="16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spans="1:63">
      <c r="A54" s="68" t="s">
        <v>179</v>
      </c>
      <c r="B54" s="68" t="s">
        <v>52</v>
      </c>
      <c r="C54" s="4"/>
      <c r="D54" s="4"/>
      <c r="E54" s="4"/>
      <c r="F54" s="4"/>
      <c r="G54" s="4"/>
      <c r="H54" s="4"/>
      <c r="I54" s="4"/>
      <c r="J54" s="4"/>
      <c r="K54" s="115"/>
      <c r="L54" s="161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spans="1:63" ht="30">
      <c r="A55" s="166" t="s">
        <v>191</v>
      </c>
      <c r="B55" s="166" t="s">
        <v>192</v>
      </c>
      <c r="L55" s="161"/>
      <c r="M55" s="161"/>
    </row>
    <row r="56" spans="1:63">
      <c r="A56" s="167" t="s">
        <v>219</v>
      </c>
      <c r="B56" s="169" t="s">
        <v>220</v>
      </c>
      <c r="C56" s="170"/>
      <c r="L56" s="161"/>
    </row>
    <row r="57" spans="1:63">
      <c r="A57" s="168" t="s">
        <v>221</v>
      </c>
      <c r="B57" s="171" t="s">
        <v>195</v>
      </c>
      <c r="C57" s="170"/>
    </row>
  </sheetData>
  <mergeCells count="4">
    <mergeCell ref="C1:M1"/>
    <mergeCell ref="A1:B2"/>
    <mergeCell ref="A3:B3"/>
    <mergeCell ref="I3:M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Randi Farmana Putra</cp:lastModifiedBy>
  <cp:revision/>
  <dcterms:created xsi:type="dcterms:W3CDTF">2015-06-05T18:17:20Z</dcterms:created>
  <dcterms:modified xsi:type="dcterms:W3CDTF">2020-08-27T15:20:17Z</dcterms:modified>
  <cp:category/>
  <cp:contentStatus/>
</cp:coreProperties>
</file>