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7795" windowHeight="1311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4" i="2"/>
  <c r="J5" i="2"/>
  <c r="J6" i="2"/>
  <c r="J7" i="2"/>
  <c r="J8" i="2"/>
  <c r="J9" i="2"/>
  <c r="J10" i="2"/>
  <c r="J11" i="2"/>
  <c r="J4" i="2"/>
  <c r="I5" i="2"/>
  <c r="I6" i="2"/>
  <c r="I7" i="2"/>
  <c r="I8" i="2"/>
  <c r="I9" i="2"/>
  <c r="I10" i="2"/>
  <c r="I11" i="2"/>
  <c r="I4" i="2"/>
  <c r="H5" i="2"/>
  <c r="H6" i="2"/>
  <c r="H7" i="2"/>
  <c r="H8" i="2"/>
  <c r="H9" i="2"/>
  <c r="H10" i="2"/>
  <c r="H11" i="2"/>
  <c r="H4" i="2"/>
  <c r="H9" i="1"/>
  <c r="I9" i="1" s="1"/>
  <c r="H10" i="1"/>
  <c r="H11" i="1"/>
  <c r="H12" i="1"/>
  <c r="H13" i="1"/>
  <c r="I13" i="1" s="1"/>
  <c r="H14" i="1"/>
  <c r="I14" i="1" s="1"/>
  <c r="H8" i="1"/>
  <c r="I8" i="1" s="1"/>
  <c r="I10" i="1"/>
  <c r="I11" i="1"/>
  <c r="I12" i="1"/>
  <c r="G9" i="1"/>
  <c r="G11" i="1"/>
  <c r="G12" i="1"/>
  <c r="G13" i="1"/>
  <c r="G8" i="1"/>
  <c r="F9" i="1"/>
  <c r="F10" i="1"/>
  <c r="F11" i="1"/>
  <c r="F12" i="1"/>
  <c r="F13" i="1"/>
  <c r="F14" i="1"/>
  <c r="F8" i="1"/>
  <c r="G14" i="1" l="1"/>
  <c r="G10" i="1"/>
</calcChain>
</file>

<file path=xl/sharedStrings.xml><?xml version="1.0" encoding="utf-8"?>
<sst xmlns="http://schemas.openxmlformats.org/spreadsheetml/2006/main" count="33" uniqueCount="33">
  <si>
    <t>Nama Karyawan</t>
  </si>
  <si>
    <t>Lama Kerja (Tahun)</t>
  </si>
  <si>
    <t>Golongan</t>
  </si>
  <si>
    <t>Gaji Pokok</t>
  </si>
  <si>
    <t>Tunjangan</t>
  </si>
  <si>
    <t>Rohmat</t>
  </si>
  <si>
    <t>Razu</t>
  </si>
  <si>
    <t>rahan</t>
  </si>
  <si>
    <t>akim</t>
  </si>
  <si>
    <t>yusi</t>
  </si>
  <si>
    <t>ami</t>
  </si>
  <si>
    <t>fitri</t>
  </si>
  <si>
    <t>Total Gaji</t>
  </si>
  <si>
    <t>Gaji Karyawan PT. Maju Sejahtera</t>
  </si>
  <si>
    <t>NO</t>
  </si>
  <si>
    <t>Nama Siswa</t>
  </si>
  <si>
    <t>Nilai</t>
  </si>
  <si>
    <t>Harian</t>
  </si>
  <si>
    <t>UTS</t>
  </si>
  <si>
    <t>UAS</t>
  </si>
  <si>
    <t>Absensi</t>
  </si>
  <si>
    <t>Akhir</t>
  </si>
  <si>
    <t>Grade</t>
  </si>
  <si>
    <t>Kelulusan</t>
  </si>
  <si>
    <t>Keterangan</t>
  </si>
  <si>
    <t>Rudi</t>
  </si>
  <si>
    <t>Anton</t>
  </si>
  <si>
    <t>Alex</t>
  </si>
  <si>
    <t>Siti</t>
  </si>
  <si>
    <t>Andi</t>
  </si>
  <si>
    <t>Yusi</t>
  </si>
  <si>
    <t>Tantan</t>
  </si>
  <si>
    <t>Fajar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</si>
</sst>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4"/>
  <sheetViews>
    <sheetView tabSelected="1" workbookViewId="0">
      <selection activeCell="D19" sqref="D19"/>
    </sheetView>
  </sheetViews>
  <sheetFormatPr defaultRowHeight="15" x14ac:dyDescent="0.25"/>
  <cols>
    <col min="3" max="3" width="9.140625" customWidth="1"/>
    <col min="4" max="4" width="13.7109375" customWidth="1"/>
    <col min="5" max="5" width="11.7109375" customWidth="1"/>
    <col min="6" max="6" width="10.7109375" customWidth="1"/>
    <col min="7" max="8" width="14.7109375" customWidth="1"/>
    <col min="9" max="9" width="15.7109375" customWidth="1"/>
  </cols>
  <sheetData>
    <row r="3" spans="4:9" x14ac:dyDescent="0.25">
      <c r="D3" s="6" t="s">
        <v>13</v>
      </c>
      <c r="E3" s="6"/>
      <c r="F3" s="6"/>
      <c r="G3" s="6"/>
      <c r="H3" s="6"/>
      <c r="I3" s="6"/>
    </row>
    <row r="4" spans="4:9" x14ac:dyDescent="0.25">
      <c r="D4" s="6"/>
      <c r="E4" s="6"/>
      <c r="F4" s="6"/>
      <c r="G4" s="6"/>
      <c r="H4" s="6"/>
      <c r="I4" s="6"/>
    </row>
    <row r="6" spans="4:9" x14ac:dyDescent="0.25">
      <c r="D6" s="1" t="s">
        <v>0</v>
      </c>
      <c r="E6" s="1" t="s">
        <v>1</v>
      </c>
      <c r="F6" s="2" t="s">
        <v>2</v>
      </c>
      <c r="G6" s="2" t="s">
        <v>3</v>
      </c>
      <c r="H6" s="2" t="s">
        <v>4</v>
      </c>
      <c r="I6" s="2" t="s">
        <v>12</v>
      </c>
    </row>
    <row r="7" spans="4:9" x14ac:dyDescent="0.25">
      <c r="D7" s="1"/>
      <c r="E7" s="1"/>
      <c r="F7" s="2"/>
      <c r="G7" s="2"/>
      <c r="H7" s="2"/>
      <c r="I7" s="2"/>
    </row>
    <row r="8" spans="4:9" x14ac:dyDescent="0.25">
      <c r="D8" s="3" t="s">
        <v>5</v>
      </c>
      <c r="E8" s="5">
        <v>5</v>
      </c>
      <c r="F8" s="5">
        <f>IF(E8&lt;=5,1,IF(E8&lt;10,2,3))</f>
        <v>1</v>
      </c>
      <c r="G8" s="5">
        <f>IF(F8=1,3000000,IF(F8=2,3500000,4000000))</f>
        <v>3000000</v>
      </c>
      <c r="H8" s="5">
        <f>IF(F8=1,100000,IF(F8=2,200000,300000))</f>
        <v>100000</v>
      </c>
      <c r="I8" s="5">
        <f>SUM(G8:H8)</f>
        <v>3100000</v>
      </c>
    </row>
    <row r="9" spans="4:9" x14ac:dyDescent="0.25">
      <c r="D9" s="3" t="s">
        <v>6</v>
      </c>
      <c r="E9" s="5">
        <v>9</v>
      </c>
      <c r="F9" s="5">
        <f t="shared" ref="F9:F14" si="0">IF(E9&lt;=5,1,IF(E9&lt;10,2,3))</f>
        <v>2</v>
      </c>
      <c r="G9" s="5">
        <f t="shared" ref="G9:G14" si="1">IF(F9=1,3000000,IF(F9=2,3500000,4000000))</f>
        <v>3500000</v>
      </c>
      <c r="H9" s="5">
        <f t="shared" ref="H9:H14" si="2">IF(F9=1,100000,IF(F9=2,200000,300000))</f>
        <v>200000</v>
      </c>
      <c r="I9" s="5">
        <f t="shared" ref="I9:I14" si="3">SUM(G9:H9)</f>
        <v>3700000</v>
      </c>
    </row>
    <row r="10" spans="4:9" x14ac:dyDescent="0.25">
      <c r="D10" s="3" t="s">
        <v>7</v>
      </c>
      <c r="E10" s="5">
        <v>1</v>
      </c>
      <c r="F10" s="5">
        <f t="shared" si="0"/>
        <v>1</v>
      </c>
      <c r="G10" s="5">
        <f t="shared" si="1"/>
        <v>3000000</v>
      </c>
      <c r="H10" s="5">
        <f t="shared" si="2"/>
        <v>100000</v>
      </c>
      <c r="I10" s="5">
        <f t="shared" si="3"/>
        <v>3100000</v>
      </c>
    </row>
    <row r="11" spans="4:9" x14ac:dyDescent="0.25">
      <c r="D11" s="3" t="s">
        <v>8</v>
      </c>
      <c r="E11" s="5">
        <v>10</v>
      </c>
      <c r="F11" s="5">
        <f t="shared" si="0"/>
        <v>3</v>
      </c>
      <c r="G11" s="5">
        <f t="shared" si="1"/>
        <v>4000000</v>
      </c>
      <c r="H11" s="5">
        <f t="shared" si="2"/>
        <v>300000</v>
      </c>
      <c r="I11" s="5">
        <f t="shared" si="3"/>
        <v>4300000</v>
      </c>
    </row>
    <row r="12" spans="4:9" x14ac:dyDescent="0.25">
      <c r="D12" s="3" t="s">
        <v>9</v>
      </c>
      <c r="E12" s="5">
        <v>17</v>
      </c>
      <c r="F12" s="5">
        <f t="shared" si="0"/>
        <v>3</v>
      </c>
      <c r="G12" s="5">
        <f t="shared" si="1"/>
        <v>4000000</v>
      </c>
      <c r="H12" s="5">
        <f t="shared" si="2"/>
        <v>300000</v>
      </c>
      <c r="I12" s="5">
        <f t="shared" si="3"/>
        <v>4300000</v>
      </c>
    </row>
    <row r="13" spans="4:9" x14ac:dyDescent="0.25">
      <c r="D13" s="3" t="s">
        <v>10</v>
      </c>
      <c r="E13" s="5">
        <v>8</v>
      </c>
      <c r="F13" s="5">
        <f t="shared" si="0"/>
        <v>2</v>
      </c>
      <c r="G13" s="5">
        <f t="shared" si="1"/>
        <v>3500000</v>
      </c>
      <c r="H13" s="5">
        <f t="shared" si="2"/>
        <v>200000</v>
      </c>
      <c r="I13" s="5">
        <f t="shared" si="3"/>
        <v>3700000</v>
      </c>
    </row>
    <row r="14" spans="4:9" x14ac:dyDescent="0.25">
      <c r="D14" s="3" t="s">
        <v>11</v>
      </c>
      <c r="E14" s="5">
        <v>3</v>
      </c>
      <c r="F14" s="5">
        <f t="shared" si="0"/>
        <v>1</v>
      </c>
      <c r="G14" s="5">
        <f t="shared" si="1"/>
        <v>3000000</v>
      </c>
      <c r="H14" s="5">
        <f t="shared" si="2"/>
        <v>100000</v>
      </c>
      <c r="I14" s="5">
        <f t="shared" si="3"/>
        <v>3100000</v>
      </c>
    </row>
  </sheetData>
  <mergeCells count="7">
    <mergeCell ref="D3:I4"/>
    <mergeCell ref="D6:D7"/>
    <mergeCell ref="E6:E7"/>
    <mergeCell ref="F6:F7"/>
    <mergeCell ref="G6:G7"/>
    <mergeCell ref="H6:H7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J14" sqref="J14"/>
    </sheetView>
  </sheetViews>
  <sheetFormatPr defaultRowHeight="15" x14ac:dyDescent="0.25"/>
  <cols>
    <col min="3" max="3" width="13.7109375" customWidth="1"/>
    <col min="4" max="8" width="10.7109375" customWidth="1"/>
    <col min="9" max="9" width="11.7109375" customWidth="1"/>
    <col min="10" max="11" width="13.7109375" customWidth="1"/>
  </cols>
  <sheetData>
    <row r="2" spans="2:11" x14ac:dyDescent="0.25">
      <c r="B2" s="7" t="s">
        <v>14</v>
      </c>
      <c r="C2" s="7" t="s">
        <v>15</v>
      </c>
      <c r="D2" s="8" t="s">
        <v>16</v>
      </c>
      <c r="E2" s="8"/>
      <c r="F2" s="8"/>
      <c r="G2" s="8"/>
      <c r="H2" s="8"/>
      <c r="I2" s="7" t="s">
        <v>22</v>
      </c>
      <c r="J2" s="7" t="s">
        <v>23</v>
      </c>
      <c r="K2" s="7" t="s">
        <v>24</v>
      </c>
    </row>
    <row r="3" spans="2:11" x14ac:dyDescent="0.25">
      <c r="B3" s="7"/>
      <c r="C3" s="7"/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  <c r="I3" s="7"/>
      <c r="J3" s="7"/>
      <c r="K3" s="7"/>
    </row>
    <row r="4" spans="2:11" x14ac:dyDescent="0.25">
      <c r="B4" s="5">
        <v>1</v>
      </c>
      <c r="C4" s="5" t="s">
        <v>25</v>
      </c>
      <c r="D4" s="5">
        <v>80</v>
      </c>
      <c r="E4" s="5">
        <v>70</v>
      </c>
      <c r="F4" s="5">
        <v>70</v>
      </c>
      <c r="G4" s="5">
        <v>100</v>
      </c>
      <c r="H4" s="4">
        <f>SUM((D4*30%),(E4*30%),(F4*30%),(G4*10%))</f>
        <v>76</v>
      </c>
      <c r="I4" s="4" t="str">
        <f>IF(H4&gt;=85,"A",IF(H4&gt;75,"B",IF(H4&gt;=60,"C",IF(H4&gt;=50,"D","E"))))</f>
        <v>B</v>
      </c>
      <c r="J4" s="4" t="str">
        <f>IF(H4&gt;=75,"LULUS",IF(H4&lt;75,"TIDAK LULUS"))</f>
        <v>LULUS</v>
      </c>
      <c r="K4" s="4" t="str">
        <f>IF(I4="E","SANGAT KURANG BAIK",IF(I4="D","KURANG BAIK",IF(I4="C","CUKUP BAIK",IF(I4="B","BAIK",IF(I4="A","SANGAT BAIK")))))</f>
        <v>BAIK</v>
      </c>
    </row>
    <row r="5" spans="2:11" x14ac:dyDescent="0.25">
      <c r="B5" s="5">
        <v>2</v>
      </c>
      <c r="C5" s="5" t="s">
        <v>26</v>
      </c>
      <c r="D5" s="5">
        <v>70</v>
      </c>
      <c r="E5" s="5">
        <v>80</v>
      </c>
      <c r="F5" s="5">
        <v>90</v>
      </c>
      <c r="G5" s="5">
        <v>90</v>
      </c>
      <c r="H5" s="4">
        <f t="shared" ref="H5:H11" si="0">SUM((D5*30%),(E5*30%),(F5*30%),(G5*10%))</f>
        <v>81</v>
      </c>
      <c r="I5" s="4" t="str">
        <f t="shared" ref="I5:I11" si="1">IF(H5&gt;=85,"A",IF(H5&gt;75,"B",IF(H5&gt;=60,"C",IF(H5&gt;=50,"D","E"))))</f>
        <v>B</v>
      </c>
      <c r="J5" s="4" t="str">
        <f t="shared" ref="J5:J11" si="2">IF(H5&gt;=75,"LULUS",IF(H5&lt;75,"TIDAK LULUS"))</f>
        <v>LULUS</v>
      </c>
      <c r="K5" s="4" t="str">
        <f t="shared" ref="K5:K11" si="3">IF(I5="E","SANGAT KURANG BAIK",IF(I5="D","KURANG BAIK",IF(I5="C","CUKUP BAIK",IF(I5="B","BAIK",IF(I5="A","SANGAT BAIK")))))</f>
        <v>BAIK</v>
      </c>
    </row>
    <row r="6" spans="2:11" x14ac:dyDescent="0.25">
      <c r="B6" s="5">
        <v>3</v>
      </c>
      <c r="C6" s="5" t="s">
        <v>27</v>
      </c>
      <c r="D6" s="5">
        <v>80</v>
      </c>
      <c r="E6" s="5">
        <v>80</v>
      </c>
      <c r="F6" s="5">
        <v>80</v>
      </c>
      <c r="G6" s="5">
        <v>95</v>
      </c>
      <c r="H6" s="4">
        <f t="shared" si="0"/>
        <v>81.5</v>
      </c>
      <c r="I6" s="4" t="str">
        <f t="shared" si="1"/>
        <v>B</v>
      </c>
      <c r="J6" s="4" t="str">
        <f t="shared" si="2"/>
        <v>LULUS</v>
      </c>
      <c r="K6" s="4" t="str">
        <f t="shared" si="3"/>
        <v>BAIK</v>
      </c>
    </row>
    <row r="7" spans="2:11" x14ac:dyDescent="0.25">
      <c r="B7" s="5">
        <v>4</v>
      </c>
      <c r="C7" s="5" t="s">
        <v>28</v>
      </c>
      <c r="D7" s="5">
        <v>65</v>
      </c>
      <c r="E7" s="5">
        <v>90</v>
      </c>
      <c r="F7" s="5">
        <v>75</v>
      </c>
      <c r="G7" s="5">
        <v>50</v>
      </c>
      <c r="H7" s="4">
        <f t="shared" si="0"/>
        <v>74</v>
      </c>
      <c r="I7" s="4" t="str">
        <f t="shared" si="1"/>
        <v>C</v>
      </c>
      <c r="J7" s="4" t="str">
        <f t="shared" si="2"/>
        <v>TIDAK LULUS</v>
      </c>
      <c r="K7" s="4" t="str">
        <f t="shared" si="3"/>
        <v>CUKUP BAIK</v>
      </c>
    </row>
    <row r="8" spans="2:11" x14ac:dyDescent="0.25">
      <c r="B8" s="5">
        <v>5</v>
      </c>
      <c r="C8" s="5" t="s">
        <v>29</v>
      </c>
      <c r="D8" s="5">
        <v>90</v>
      </c>
      <c r="E8" s="5">
        <v>85</v>
      </c>
      <c r="F8" s="5">
        <v>90</v>
      </c>
      <c r="G8" s="5">
        <v>70</v>
      </c>
      <c r="H8" s="4">
        <f t="shared" si="0"/>
        <v>86.5</v>
      </c>
      <c r="I8" s="4" t="str">
        <f t="shared" si="1"/>
        <v>A</v>
      </c>
      <c r="J8" s="4" t="str">
        <f t="shared" si="2"/>
        <v>LULUS</v>
      </c>
      <c r="K8" s="4" t="str">
        <f t="shared" si="3"/>
        <v>SANGAT BAIK</v>
      </c>
    </row>
    <row r="9" spans="2:11" x14ac:dyDescent="0.25">
      <c r="B9" s="5">
        <v>6</v>
      </c>
      <c r="C9" s="5" t="s">
        <v>30</v>
      </c>
      <c r="D9" s="5">
        <v>60</v>
      </c>
      <c r="E9" s="5">
        <v>50</v>
      </c>
      <c r="F9" s="5">
        <v>40</v>
      </c>
      <c r="G9" s="5">
        <v>80</v>
      </c>
      <c r="H9" s="4">
        <f t="shared" si="0"/>
        <v>53</v>
      </c>
      <c r="I9" s="4" t="str">
        <f t="shared" si="1"/>
        <v>D</v>
      </c>
      <c r="J9" s="4" t="str">
        <f t="shared" si="2"/>
        <v>TIDAK LULUS</v>
      </c>
      <c r="K9" s="4" t="str">
        <f t="shared" si="3"/>
        <v>KURANG BAIK</v>
      </c>
    </row>
    <row r="10" spans="2:11" x14ac:dyDescent="0.25">
      <c r="B10" s="5">
        <v>7</v>
      </c>
      <c r="C10" s="5" t="s">
        <v>31</v>
      </c>
      <c r="D10" s="5">
        <v>70</v>
      </c>
      <c r="E10" s="5">
        <v>65</v>
      </c>
      <c r="F10" s="5">
        <v>50</v>
      </c>
      <c r="G10" s="5">
        <v>80</v>
      </c>
      <c r="H10" s="4">
        <f t="shared" si="0"/>
        <v>63.5</v>
      </c>
      <c r="I10" s="4" t="str">
        <f t="shared" si="1"/>
        <v>C</v>
      </c>
      <c r="J10" s="4" t="str">
        <f t="shared" si="2"/>
        <v>TIDAK LULUS</v>
      </c>
      <c r="K10" s="4" t="str">
        <f t="shared" si="3"/>
        <v>CUKUP BAIK</v>
      </c>
    </row>
    <row r="11" spans="2:11" x14ac:dyDescent="0.25">
      <c r="B11" s="5">
        <v>8</v>
      </c>
      <c r="C11" s="5" t="s">
        <v>32</v>
      </c>
      <c r="D11" s="5">
        <v>75</v>
      </c>
      <c r="E11" s="5">
        <v>80</v>
      </c>
      <c r="F11" s="5">
        <v>60</v>
      </c>
      <c r="G11" s="5">
        <v>100</v>
      </c>
      <c r="H11" s="4">
        <f t="shared" si="0"/>
        <v>74.5</v>
      </c>
      <c r="I11" s="4" t="str">
        <f t="shared" si="1"/>
        <v>C</v>
      </c>
      <c r="J11" s="4" t="str">
        <f t="shared" si="2"/>
        <v>TIDAK LULUS</v>
      </c>
      <c r="K11" s="4" t="str">
        <f t="shared" si="3"/>
        <v>CUKUP BAIK</v>
      </c>
    </row>
  </sheetData>
  <mergeCells count="6">
    <mergeCell ref="B2:B3"/>
    <mergeCell ref="C2:C3"/>
    <mergeCell ref="D2:H2"/>
    <mergeCell ref="I2:I3"/>
    <mergeCell ref="J2:J3"/>
    <mergeCell ref="K2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MUTU</dc:creator>
  <cp:lastModifiedBy>SMP MUTU</cp:lastModifiedBy>
  <dcterms:created xsi:type="dcterms:W3CDTF">2022-05-15T02:53:45Z</dcterms:created>
  <dcterms:modified xsi:type="dcterms:W3CDTF">2022-05-15T03:55:59Z</dcterms:modified>
</cp:coreProperties>
</file>