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alisis data scyntis\tutorial excel untuk data analisis\"/>
    </mc:Choice>
  </mc:AlternateContent>
  <xr:revisionPtr revIDLastSave="0" documentId="13_ncr:1_{90E06BE7-8DB0-4181-AF14-744CB07FD18D}" xr6:coauthVersionLast="47" xr6:coauthVersionMax="47" xr10:uidLastSave="{00000000-0000-0000-0000-000000000000}"/>
  <bookViews>
    <workbookView xWindow="-108" yWindow="-108" windowWidth="23256" windowHeight="13176" firstSheet="3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Concatenate" sheetId="1" r:id="rId7"/>
    <sheet name="Substitute" sheetId="7" r:id="rId8"/>
    <sheet name="SUM-SumIF" sheetId="12" r:id="rId9"/>
    <sheet name="Count-CountIF" sheetId="5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K2" i="13"/>
  <c r="J6" i="13"/>
  <c r="J3" i="13"/>
  <c r="J4" i="13"/>
  <c r="J5" i="13"/>
  <c r="J7" i="13"/>
  <c r="J8" i="13"/>
  <c r="J9" i="13"/>
  <c r="J10" i="13"/>
  <c r="J2" i="13"/>
  <c r="L2" i="5"/>
  <c r="K2" i="5"/>
  <c r="J2" i="5"/>
  <c r="L2" i="12"/>
  <c r="K2" i="12"/>
  <c r="J2" i="12"/>
  <c r="L2" i="7" a="1"/>
  <c r="L2" i="7" s="1"/>
  <c r="K2" i="7" a="1"/>
  <c r="K2" i="7" s="1"/>
  <c r="J2" i="7" a="1"/>
  <c r="J2" i="7" s="1"/>
  <c r="L3" i="1"/>
  <c r="L4" i="1"/>
  <c r="L5" i="1"/>
  <c r="L6" i="1"/>
  <c r="L7" i="1"/>
  <c r="L8" i="1"/>
  <c r="L9" i="1"/>
  <c r="L10" i="1"/>
  <c r="L2" i="1"/>
  <c r="J2" i="1"/>
  <c r="J3" i="1"/>
  <c r="J4" i="1"/>
  <c r="J5" i="1"/>
  <c r="J6" i="1"/>
  <c r="J7" i="1"/>
  <c r="J8" i="1"/>
  <c r="J9" i="1"/>
  <c r="J10" i="1"/>
  <c r="J2" i="6" a="1"/>
  <c r="J2" i="6" s="1"/>
  <c r="J2" i="3" a="1"/>
  <c r="J2" i="3" s="1"/>
  <c r="M2" i="4" a="1"/>
  <c r="M2" i="4" s="1"/>
  <c r="L2" i="4" a="1"/>
  <c r="L2" i="4" s="1"/>
  <c r="K2" i="4" a="1"/>
  <c r="K2" i="4" s="1"/>
  <c r="J2" i="2" a="1"/>
  <c r="J2" i="2" s="1"/>
  <c r="K2" i="8" a="1"/>
  <c r="K2" i="8" s="1"/>
  <c r="J2" i="8" a="1"/>
  <c r="J2" i="8" s="1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<sst xmlns="http://schemas.openxmlformats.org/spreadsheetml/2006/main" count="583" uniqueCount="92">
  <si>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</si>
  <si>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</si>
  <si>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</si>
  <si>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</si>
  <si>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</si>
  <si>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</si>
  <si>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</si>
  <si>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</si>
  <si>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</si>
  <si>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</si>
  <si>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</si>
  <si>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</si>
  <si>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</si>
  <si>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</si>
  <si>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</si>
  <si>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</si>
  <si>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</si>
  <si>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</si>
  <si>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</si>
  <si>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</si>
  <si>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</si>
  <si>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</si>
  <si>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</si>
  <si>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</si>
  <si>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</si>
  <si>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</si>
  <si>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</si>
  <si>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</si>
  <si>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</si>
  <si>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</si>
  <si>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</si>
  <si>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</si>
  <si>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</si>
  <si>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</si>
  <si>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</si>
  <si>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</si>
  <si>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</si>
  <si>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</si>
  <si>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</si>
  <si>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</si>
  <si>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</si>
  <si>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</si>
  <si>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</si>
  <si>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</si>
  <si>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</si>
  <si>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</si>
  <si>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</si>
  <si>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</si>
  <si>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</si>
  <si>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</si>
  <si>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</si>
  <si>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</si>
  <si>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</si>
  <si>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</si>
  <si>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</si>
  <si>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</si>
  <si>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</si>
  <si>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</si>
  <si>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</si>
  <si>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</si>
  <si>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</si>
  <si>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</si>
  <si>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</si>
  <si>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</si>
  <si>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</si>
  <si>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</si>
  <si>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</si>
  <si>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</si>
  <si>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</si>
  <si>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</si>
  <si>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</si>
  <si>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</si>
  <si>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</si>
  <si>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</si>
  <si>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</si>
  <si>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</si>
  <si>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</si>
  <si>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</si>
  <si>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</si>
  <si>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</si>
  <si>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</si>
  <si>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</si>
  <si>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</si>
  <si>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</si>
  <si>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</si>
  <si>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</si>
  <si>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</si>
  <si>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</si>
  <si>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10-3-1999</t>
  </si>
  <si>
    <t>1-5-2000</t>
  </si>
  <si>
    <t>5-6-2001</t>
  </si>
  <si>
    <t>6-9-2002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</si>
</sst>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K16" sqref="K16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MAX(G2:G10)</f>
        <v>65000</v>
      </c>
      <c r="K2" s="1">
        <f>MIN(G2:G10)</f>
        <v>36000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s="2"/>
      <c r="K3" s="2"/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K3" sqref="K3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11" max="11" width="18.8867187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 &gt; 30,"OLD","YOUNG")</f>
        <v>YOUNG</v>
      </c>
      <c r="K2" t="str" cm="1">
        <f t="array" ref="K2:K10">_xlfn.IFS(F2:F10 = "Salesman","sales",F2:F10 = "HR","HRD")</f>
        <v>sales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e">
        <v>#N/A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e">
        <v>#N/A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HRD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e">
        <v>#N/A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J3" sqref="J3"/>
    </sheetView>
  </sheetViews>
  <sheetFormatPr defaultColWidth="10.88671875" defaultRowHeight="14.4" x14ac:dyDescent="0.3"/>
  <cols>
    <col min="1" max="1" width="10.77734375" bestFit="1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7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10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5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6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topLeftCell="B1" workbookViewId="0">
      <selection activeCell="M3" sqref="M3"/>
    </sheetView>
  </sheetViews>
  <sheetFormatPr defaultColWidth="14.5546875" defaultRowHeight="14.4" x14ac:dyDescent="0.3"/>
  <cols>
    <col min="4" max="4" width="8" customWidth="1"/>
    <col min="10" max="10" width="40.44140625" customWidth="1"/>
  </cols>
  <sheetData>
    <row r="1" spans="1:13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3" t="s">
        <v>48</v>
      </c>
      <c r="I2" s="3" t="s">
        <v>56</v>
      </c>
      <c r="J2" s="1" t="s">
        <v>39</v>
      </c>
      <c r="K2" t="str" cm="1">
        <f t="array" ref="K2:K10">LEFT(B2:B10,3)</f>
        <v>Jim</v>
      </c>
      <c r="L2" t="str" cm="1">
        <f t="array" ref="L2:L10">RIGHT(A2:A10,1)</f>
        <v>1</v>
      </c>
      <c r="M2" t="str" cm="1">
        <f t="array" ref="M2:M10">RIGHT(I2:I10,4)</f>
        <v>2015</v>
      </c>
    </row>
    <row r="3" spans="1:13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3" t="s">
        <v>49</v>
      </c>
      <c r="I3" s="3" t="s">
        <v>57</v>
      </c>
      <c r="J3" s="1" t="s">
        <v>40</v>
      </c>
      <c r="K3" t="str">
        <v>Pam</v>
      </c>
      <c r="L3" t="str">
        <v>2</v>
      </c>
      <c r="M3" t="str">
        <v>2015</v>
      </c>
    </row>
    <row r="4" spans="1:13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3" t="s">
        <v>50</v>
      </c>
      <c r="I4" s="3" t="s">
        <v>58</v>
      </c>
      <c r="J4" s="1" t="s">
        <v>41</v>
      </c>
      <c r="K4" t="str">
        <v>Dwi</v>
      </c>
      <c r="L4" t="str">
        <v>3</v>
      </c>
      <c r="M4" t="str">
        <v>2017</v>
      </c>
    </row>
    <row r="5" spans="1:13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3" t="s">
        <v>51</v>
      </c>
      <c r="I5" s="3" t="s">
        <v>59</v>
      </c>
      <c r="J5" s="1" t="s">
        <v>42</v>
      </c>
      <c r="K5" t="str">
        <v>Ang</v>
      </c>
      <c r="L5" t="str">
        <v>4</v>
      </c>
      <c r="M5" t="str">
        <v>2015</v>
      </c>
    </row>
    <row r="6" spans="1:13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3" t="s">
        <v>52</v>
      </c>
      <c r="I6" s="3" t="s">
        <v>60</v>
      </c>
      <c r="J6" s="1" t="s">
        <v>43</v>
      </c>
      <c r="K6" t="str">
        <v>Tob</v>
      </c>
      <c r="L6" t="str">
        <v>5</v>
      </c>
      <c r="M6" t="str">
        <v>2017</v>
      </c>
    </row>
    <row r="7" spans="1:13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3" t="s">
        <v>52</v>
      </c>
      <c r="I7" s="3" t="s">
        <v>61</v>
      </c>
      <c r="J7" s="1" t="s">
        <v>44</v>
      </c>
      <c r="K7" t="str">
        <v>Mic</v>
      </c>
      <c r="L7" t="str">
        <v>6</v>
      </c>
      <c r="M7" t="str">
        <v>2013</v>
      </c>
    </row>
    <row r="8" spans="1:13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3" t="s">
        <v>53</v>
      </c>
      <c r="I8" s="3" t="s">
        <v>61</v>
      </c>
      <c r="J8" s="1" t="s">
        <v>45</v>
      </c>
      <c r="K8" t="str">
        <v>Mer</v>
      </c>
      <c r="L8" t="str">
        <v>7</v>
      </c>
      <c r="M8" t="str">
        <v>2013</v>
      </c>
    </row>
    <row r="9" spans="1:13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3" t="s">
        <v>54</v>
      </c>
      <c r="I9" s="3" t="s">
        <v>62</v>
      </c>
      <c r="J9" s="1" t="s">
        <v>46</v>
      </c>
      <c r="K9" t="str">
        <v>Sta</v>
      </c>
      <c r="L9" t="str">
        <v>8</v>
      </c>
      <c r="M9" t="str">
        <v>2015</v>
      </c>
    </row>
    <row r="10" spans="1:13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3" t="s">
        <v>55</v>
      </c>
      <c r="I10" s="3" t="s">
        <v>62</v>
      </c>
      <c r="J10" s="1" t="s">
        <v>47</v>
      </c>
      <c r="K10" t="str">
        <v>Kev</v>
      </c>
      <c r="L10" t="str">
        <v>9</v>
      </c>
      <c r="M10" t="str">
        <v>2015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K13"/>
  <sheetViews>
    <sheetView workbookViewId="0">
      <selection activeCell="H15" sqref="H15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9" max="9" width="12.7773437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TEXT(I2:I10,"dd/mm/yyyy")</f>
        <v>06/09/2015</v>
      </c>
      <c r="K2" s="3"/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10/10/2015</v>
      </c>
      <c r="K3" s="3"/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08/09/2017</v>
      </c>
      <c r="K4" s="3"/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03/12/2015</v>
      </c>
      <c r="K5" s="3"/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30/08/2017</v>
      </c>
      <c r="K6" s="3"/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11/09/2013</v>
      </c>
      <c r="K7" s="3"/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04/10/2013</v>
      </c>
      <c r="K8" s="3"/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22/04/2015</v>
      </c>
      <c r="K9" s="3"/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14/09/2011</v>
      </c>
      <c r="K10" s="3"/>
    </row>
    <row r="12" spans="1:11" x14ac:dyDescent="0.3">
      <c r="H12" s="1"/>
    </row>
    <row r="13" spans="1:11" x14ac:dyDescent="0.3">
      <c r="H13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J3" sqref="J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3">
      <c r="A2">
        <v>1001</v>
      </c>
      <c r="B2" s="3" t="s">
        <v>2</v>
      </c>
      <c r="C2" s="3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3">
      <c r="A3">
        <v>1002</v>
      </c>
      <c r="B3" s="3" t="s">
        <v>4</v>
      </c>
      <c r="C3" s="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3">
      <c r="A4">
        <v>1003</v>
      </c>
      <c r="B4" s="3" t="s">
        <v>6</v>
      </c>
      <c r="C4" s="3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3">
      <c r="A5">
        <v>1004</v>
      </c>
      <c r="B5" s="3" t="s">
        <v>13</v>
      </c>
      <c r="C5" s="3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3">
      <c r="A6">
        <v>1005</v>
      </c>
      <c r="B6" s="3" t="s">
        <v>14</v>
      </c>
      <c r="C6" s="3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3">
      <c r="A7">
        <v>1006</v>
      </c>
      <c r="B7" s="3" t="s">
        <v>8</v>
      </c>
      <c r="C7" s="3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3">
      <c r="A8">
        <v>1007</v>
      </c>
      <c r="B8" s="3" t="s">
        <v>33</v>
      </c>
      <c r="C8" s="3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3">
      <c r="A9">
        <v>1008</v>
      </c>
      <c r="B9" s="3" t="s">
        <v>16</v>
      </c>
      <c r="C9" s="3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3">
      <c r="A10">
        <v>1009</v>
      </c>
      <c r="B10" s="3" t="s">
        <v>10</v>
      </c>
      <c r="C10" s="3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L12"/>
  <sheetViews>
    <sheetView workbookViewId="0">
      <selection activeCell="N12" sqref="N12"/>
    </sheetView>
  </sheetViews>
  <sheetFormatPr defaultRowHeight="14.4" x14ac:dyDescent="0.3"/>
  <cols>
    <col min="2" max="2" width="10.44140625" customWidth="1"/>
    <col min="3" max="5" width="10.6640625" customWidth="1"/>
    <col min="6" max="6" width="16.5546875" customWidth="1"/>
    <col min="8" max="8" width="14.21875" customWidth="1"/>
    <col min="9" max="9" width="14.77734375" customWidth="1"/>
    <col min="10" max="10" width="22" bestFit="1" customWidth="1"/>
    <col min="12" max="12" width="26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CONCATENATE(B2," ",C2)</f>
        <v>Jim Halpert</v>
      </c>
      <c r="L2" t="str">
        <f>CONCATENATE(B2,".",C2,"@gmail.com")</f>
        <v>Jim.Halpert@gmail.com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CONCATENATE(B3," ",C3)</f>
        <v>Pam Beasley</v>
      </c>
      <c r="L3" t="str">
        <f t="shared" ref="L3:L10" si="1">CONCATENATE(B3,".",C3,"@gmail.com")</f>
        <v>Pam.Beasley@gmail.com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Dwight Schrute</v>
      </c>
      <c r="L4" t="str">
        <f t="shared" si="1"/>
        <v>Dwight.Schrute@gmail.com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Angela Martin</v>
      </c>
      <c r="L5" t="str">
        <f t="shared" si="1"/>
        <v>Angela.Martin@gmail.com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Toby Flenderson</v>
      </c>
      <c r="L6" t="str">
        <f t="shared" si="1"/>
        <v>Toby.Flenderson@gmail.com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Michael Scott</v>
      </c>
      <c r="L7" t="str">
        <f t="shared" si="1"/>
        <v>Michael.Scott@gmail.com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Palmer</v>
      </c>
      <c r="L8" t="str">
        <f t="shared" si="1"/>
        <v>Meredith.Palmer@gmail.com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Stanley Hudson</v>
      </c>
      <c r="L9" t="str">
        <f t="shared" si="1"/>
        <v>Stanley.Hudson@gmail.com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Kevin Malone</v>
      </c>
      <c r="L10" t="str">
        <f t="shared" si="1"/>
        <v>Kevin.Malone@gmail.com</v>
      </c>
    </row>
    <row r="11" spans="1:12" x14ac:dyDescent="0.3">
      <c r="H11" t="str">
        <f t="shared" ref="H11:H12" si="2">CONCATENATE(B11," ",C11)</f>
        <v xml:space="preserve"> </v>
      </c>
    </row>
    <row r="12" spans="1:12" x14ac:dyDescent="0.3">
      <c r="H12" t="str">
        <f t="shared" si="2"/>
        <v xml:space="preserve"> 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L3" sqref="L3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7" max="7" width="13.6640625" style="2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s="2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 s="2">
        <v>45000</v>
      </c>
      <c r="H2" s="3" t="s">
        <v>48</v>
      </c>
      <c r="I2" s="3" t="s">
        <v>56</v>
      </c>
      <c r="J2" t="str" cm="1">
        <f t="array" ref="J2:J10">SUBSTITUTE(H2:H10,"-","/",1)</f>
        <v>11/2/2001</v>
      </c>
      <c r="K2" t="str" cm="1">
        <f t="array" ref="K2:K10">SUBSTITUTE(H2:H10,"-","/",2)</f>
        <v>11/2/2001</v>
      </c>
      <c r="L2" t="str" cm="1">
        <f t="array" ref="L2:L10">SUBSTITUTE(H2:H10,"-","/")</f>
        <v>11/2/2001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 s="2">
        <v>36000</v>
      </c>
      <c r="H3" s="3" t="s">
        <v>88</v>
      </c>
      <c r="I3" s="3" t="s">
        <v>57</v>
      </c>
      <c r="J3" t="str">
        <v>10/3-1999</v>
      </c>
      <c r="K3" t="str">
        <v>10-3/1999</v>
      </c>
      <c r="L3" t="str">
        <v>10/3/1999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 s="2">
        <v>63000</v>
      </c>
      <c r="H4" s="3" t="s">
        <v>50</v>
      </c>
      <c r="I4" s="3" t="s">
        <v>58</v>
      </c>
      <c r="J4" t="str">
        <v>7/4/2000</v>
      </c>
      <c r="K4" t="str">
        <v>7/4/2000</v>
      </c>
      <c r="L4" t="str">
        <v>7/4/2000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 s="2">
        <v>47000</v>
      </c>
      <c r="H5" s="3" t="s">
        <v>89</v>
      </c>
      <c r="I5" s="3" t="s">
        <v>59</v>
      </c>
      <c r="J5" t="str">
        <v>1/5-2000</v>
      </c>
      <c r="K5" t="str">
        <v>1-5/2000</v>
      </c>
      <c r="L5" t="str">
        <v>1/5/2000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 s="2">
        <v>50000</v>
      </c>
      <c r="H6" s="3" t="s">
        <v>52</v>
      </c>
      <c r="I6" s="3" t="s">
        <v>60</v>
      </c>
      <c r="J6" t="str">
        <v>5/6/2001</v>
      </c>
      <c r="K6" t="str">
        <v>5/6/2001</v>
      </c>
      <c r="L6" t="str">
        <v>5/6/2001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 s="2">
        <v>65000</v>
      </c>
      <c r="H7" s="3" t="s">
        <v>90</v>
      </c>
      <c r="I7" s="3" t="s">
        <v>61</v>
      </c>
      <c r="J7" t="str">
        <v>5/6-2001</v>
      </c>
      <c r="K7" t="str">
        <v>5-6/2001</v>
      </c>
      <c r="L7" t="str">
        <v>5/6/2001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 s="2">
        <v>41000</v>
      </c>
      <c r="H8" s="3" t="s">
        <v>53</v>
      </c>
      <c r="I8" s="3" t="s">
        <v>61</v>
      </c>
      <c r="J8" t="str">
        <v>11/8/2003</v>
      </c>
      <c r="K8" t="str">
        <v>11/8/2003</v>
      </c>
      <c r="L8" t="str">
        <v>11/8/2003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 s="2">
        <v>48000</v>
      </c>
      <c r="H9" s="3" t="s">
        <v>91</v>
      </c>
      <c r="I9" s="3" t="s">
        <v>62</v>
      </c>
      <c r="J9" t="str">
        <v>6/9-2002</v>
      </c>
      <c r="K9" t="str">
        <v>6-9/2002</v>
      </c>
      <c r="L9" t="str">
        <v>6/9/2002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 s="2">
        <v>42000</v>
      </c>
      <c r="H10" s="3" t="s">
        <v>55</v>
      </c>
      <c r="I10" s="3" t="s">
        <v>62</v>
      </c>
      <c r="J10" t="str">
        <v>8/10/2003</v>
      </c>
      <c r="K10" t="str">
        <v>8/10/2003</v>
      </c>
      <c r="L10" t="str">
        <v>8/10/2003</v>
      </c>
    </row>
    <row r="12" spans="1:12" x14ac:dyDescent="0.3">
      <c r="H12" s="3"/>
      <c r="I12" s="3"/>
    </row>
    <row r="13" spans="1:12" x14ac:dyDescent="0.3">
      <c r="H13" s="3"/>
      <c r="I13" s="3"/>
    </row>
    <row r="14" spans="1:12" x14ac:dyDescent="0.3">
      <c r="H14" s="3"/>
      <c r="I14" s="3"/>
    </row>
    <row r="15" spans="1:12" x14ac:dyDescent="0.3">
      <c r="H15" s="3"/>
      <c r="I15" s="3"/>
    </row>
    <row r="16" spans="1:12" x14ac:dyDescent="0.3">
      <c r="H16" s="3"/>
      <c r="I16" s="3"/>
    </row>
    <row r="17" spans="8:9" x14ac:dyDescent="0.3">
      <c r="H17" s="3"/>
      <c r="I17" s="3"/>
    </row>
    <row r="18" spans="8:9" x14ac:dyDescent="0.3">
      <c r="H18" s="3"/>
      <c r="I18" s="3"/>
    </row>
    <row r="19" spans="8:9" x14ac:dyDescent="0.3">
      <c r="H19" s="3"/>
      <c r="I19" s="3"/>
    </row>
    <row r="20" spans="8:9" x14ac:dyDescent="0.3">
      <c r="H20" s="3"/>
      <c r="I20" s="3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L3" sqref="L3"/>
    </sheetView>
  </sheetViews>
  <sheetFormatPr defaultColWidth="13" defaultRowHeight="14.4" x14ac:dyDescent="0.3"/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 50000")</f>
        <v>128000</v>
      </c>
      <c r="L2">
        <f>SUMIFS(G2:G10,E2:E10,"FEMALE",D2:D10, "&gt; 30")</f>
        <v>88000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L3" sqref="L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COUNTIF(G2:G10,"&gt; 45000")</f>
        <v>5</v>
      </c>
      <c r="L2">
        <f>COUNTIFS(A2:A10,"&gt;1005",E2:E10,"MALE")</f>
        <v>3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workbookViewId="0">
      <selection activeCell="K2" sqref="K2:K10"/>
    </sheetView>
  </sheetViews>
  <sheetFormatPr defaultRowHeight="14.4" x14ac:dyDescent="0.3"/>
  <cols>
    <col min="8" max="8" width="14.44140625" customWidth="1"/>
    <col min="9" max="9" width="13.332031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s="2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 s="2">
        <v>45000</v>
      </c>
      <c r="H2" s="3" t="s">
        <v>48</v>
      </c>
      <c r="I2" s="3" t="s">
        <v>56</v>
      </c>
      <c r="J2">
        <f>_xlfn.DAYS(I2,H2)</f>
        <v>5231</v>
      </c>
      <c r="K2">
        <f>NETWORKDAYS(H2,I2)</f>
        <v>3737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 s="2">
        <v>36000</v>
      </c>
      <c r="H3" s="3" t="s">
        <v>49</v>
      </c>
      <c r="I3" s="3" t="s">
        <v>57</v>
      </c>
      <c r="J3">
        <f t="shared" ref="J3:J10" si="0">_xlfn.DAYS(I3,H3)</f>
        <v>6058</v>
      </c>
      <c r="K3">
        <f t="shared" ref="K3:K10" si="1">NETWORKDAYS(H3,I3)</f>
        <v>4328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 s="2">
        <v>63000</v>
      </c>
      <c r="H4" s="3" t="s">
        <v>50</v>
      </c>
      <c r="I4" s="3" t="s">
        <v>58</v>
      </c>
      <c r="J4">
        <f t="shared" si="0"/>
        <v>6333</v>
      </c>
      <c r="K4">
        <f t="shared" si="1"/>
        <v>4524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 s="2">
        <v>47000</v>
      </c>
      <c r="H5" s="3" t="s">
        <v>51</v>
      </c>
      <c r="I5" s="3" t="s">
        <v>59</v>
      </c>
      <c r="J5">
        <f t="shared" si="0"/>
        <v>5428</v>
      </c>
      <c r="K5">
        <f t="shared" si="1"/>
        <v>3879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 s="2">
        <v>50000</v>
      </c>
      <c r="H6" s="3" t="s">
        <v>52</v>
      </c>
      <c r="I6" s="3" t="s">
        <v>60</v>
      </c>
      <c r="J6" t="e">
        <f>_xlfn.DAYS(I6,H6)</f>
        <v>#VALUE!</v>
      </c>
      <c r="K6" t="e">
        <f t="shared" si="1"/>
        <v>#VALUE!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 s="2">
        <v>65000</v>
      </c>
      <c r="H7" s="3" t="s">
        <v>52</v>
      </c>
      <c r="I7" s="3" t="s">
        <v>61</v>
      </c>
      <c r="J7">
        <f t="shared" si="0"/>
        <v>4540</v>
      </c>
      <c r="K7">
        <f t="shared" si="1"/>
        <v>3244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 s="2">
        <v>41000</v>
      </c>
      <c r="H8" s="3" t="s">
        <v>53</v>
      </c>
      <c r="I8" s="3" t="s">
        <v>61</v>
      </c>
      <c r="J8">
        <f t="shared" si="0"/>
        <v>3743</v>
      </c>
      <c r="K8">
        <f t="shared" si="1"/>
        <v>2675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 s="2">
        <v>48000</v>
      </c>
      <c r="H9" s="3" t="s">
        <v>54</v>
      </c>
      <c r="I9" s="3" t="s">
        <v>62</v>
      </c>
      <c r="J9" t="e">
        <f t="shared" si="0"/>
        <v>#VALUE!</v>
      </c>
      <c r="K9" t="e">
        <f t="shared" si="1"/>
        <v>#VALUE!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 s="2">
        <v>42000</v>
      </c>
      <c r="H10" s="3" t="s">
        <v>55</v>
      </c>
      <c r="I10" s="3" t="s">
        <v>62</v>
      </c>
      <c r="J10" t="e">
        <f t="shared" si="0"/>
        <v>#VALUE!</v>
      </c>
      <c r="K10" t="e">
        <f t="shared" si="1"/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Concatenate</vt:lpstr>
      <vt:lpstr>Substitute</vt:lpstr>
      <vt:lpstr>SUM-SumIF</vt:lpstr>
      <vt:lpstr>Count-CountIF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yudhitya pratama</cp:lastModifiedBy>
  <dcterms:created xsi:type="dcterms:W3CDTF">2021-12-16T14:18:34Z</dcterms:created>
  <dcterms:modified xsi:type="dcterms:W3CDTF">2024-12-29T08:05:55Z</dcterms:modified>
</cp:coreProperties>
</file>