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#AIIA\2022\Trial SYSTEM BUDGET\New Template\"/>
    </mc:Choice>
  </mc:AlternateContent>
  <bookViews>
    <workbookView xWindow="0" yWindow="0" windowWidth="20490" windowHeight="7760" tabRatio="737" firstSheet="1" activeTab="1"/>
  </bookViews>
  <sheets>
    <sheet name="IP form" sheetId="6" state="hidden" r:id="rId1"/>
    <sheet name="EXPENSE" sheetId="8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acc_acc_code">'validation code'!$D$22:$D$60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unit">'validation code'!$AL$2:$AL$22</definedName>
    <definedName name="CPL_acc_code">'validation code'!$D$60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code'!$M$22:$M$29</definedName>
    <definedName name="ENG_BODY">'validation code'!$M$3:$M$5</definedName>
    <definedName name="eng_unit">'validation code'!$N$3</definedName>
    <definedName name="enu_acc_code">'validation code'!$N$22:$N$29</definedName>
    <definedName name="fac">'validation code'!$D$3:$D$6</definedName>
    <definedName name="fac_acc_code">'validation code'!$D$22:$D$51,'validation code'!$D$89:$D$95</definedName>
    <definedName name="fin_acc_code">'validation code'!$D$89:$D$95</definedName>
    <definedName name="FRAME">#REF!</definedName>
    <definedName name="gaf_acc_code">'validation code'!$E$110:$E$149</definedName>
    <definedName name="gf">#REF!</definedName>
    <definedName name="glklfg">#REF!</definedName>
    <definedName name="HINGE">#REF!</definedName>
    <definedName name="hrd_acc_code">'validation code'!$E$23:$E$80</definedName>
    <definedName name="hrga">'validation code'!$E$3:$E$6</definedName>
    <definedName name="irl">'validation code'!$F$3:$F$4</definedName>
    <definedName name="irl_acc_code">'validation code'!$F$22:$F$35</definedName>
    <definedName name="itd">'validation code'!$G$3:$G$5</definedName>
    <definedName name="itd_acc_code">'validation code'!$G$22:$G$28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code'!$C$3</definedName>
    <definedName name="mkt_acc_code">'validation code'!$C$22:$C$26</definedName>
    <definedName name="MOLD">#REF!</definedName>
    <definedName name="mte">'validation code'!$O$3:$O$5</definedName>
    <definedName name="mte_acc_code">'validation code'!$O$22:$O$35</definedName>
    <definedName name="mte_d_acc_code">'validation code'!$O$22:$O$35</definedName>
    <definedName name="mte_e_acc_code">'validation code'!$O$22:$O$35</definedName>
    <definedName name="mte_m_acc_code">'validation code'!$O$22:$O$35</definedName>
    <definedName name="mte_s_acc_code">'validation code'!$O$22:$O$35</definedName>
    <definedName name="omc">'validation code'!$J$3</definedName>
    <definedName name="omc_acc_code">'validation code'!$J$22:$J$29</definedName>
    <definedName name="PKG">#REF!</definedName>
    <definedName name="PLAN">#REF!</definedName>
    <definedName name="ppb_acc_code">'validation code'!$K$22:$K$36</definedName>
    <definedName name="ppc_acc_code">'validation code'!$K$60:$K$64</definedName>
    <definedName name="ppic">'validation code'!$K$3:$K$6</definedName>
    <definedName name="ppu_acc_code">'validation code'!$K$40:$K$54</definedName>
    <definedName name="prb_acc_code">'validation code'!$H$22:$H$26</definedName>
    <definedName name="prd_body">'validation code'!$H$3:$H$10</definedName>
    <definedName name="prd_unit">'validation code'!$I$3:$I$9</definedName>
    <definedName name="_xlnm.Print_Area">#REF!</definedName>
    <definedName name="Print_Area_MI">#REF!</definedName>
    <definedName name="PrintArea">#REF!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unit">'validation code'!$X$3:$X$6</definedName>
    <definedName name="pru_acc_code">'validation code'!$I$22:$I$26</definedName>
    <definedName name="pur">'validation code'!$L$3:$L$6</definedName>
    <definedName name="pur_acc_code">'validation code'!$L$22:$L$31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code'!$P$22:$P$28</definedName>
    <definedName name="qas_acc_code">'validation code'!$R$22:$R$33</definedName>
    <definedName name="qau_acc_code">'validation code'!$Q$22:$Q$31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code'!$W$15:$X$23</definedName>
    <definedName name="tabel_dept">'validation code'!$A$3:$A$18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" i="8" l="1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CB190" i="8" l="1"/>
  <c r="BY190" i="8"/>
  <c r="CA190" i="8" s="1"/>
  <c r="CB189" i="8"/>
  <c r="BY189" i="8"/>
  <c r="CA189" i="8" s="1"/>
  <c r="CB188" i="8"/>
  <c r="BY188" i="8"/>
  <c r="CA188" i="8" s="1"/>
  <c r="CB187" i="8"/>
  <c r="BY187" i="8"/>
  <c r="CA187" i="8" s="1"/>
  <c r="CB186" i="8"/>
  <c r="BY186" i="8"/>
  <c r="CA186" i="8" s="1"/>
  <c r="CB185" i="8"/>
  <c r="BY185" i="8"/>
  <c r="CA185" i="8" s="1"/>
  <c r="CB184" i="8"/>
  <c r="CA184" i="8"/>
  <c r="BY184" i="8"/>
  <c r="CB183" i="8"/>
  <c r="BY183" i="8"/>
  <c r="CA183" i="8" s="1"/>
  <c r="CB182" i="8"/>
  <c r="BY182" i="8"/>
  <c r="CA182" i="8" s="1"/>
  <c r="CB181" i="8"/>
  <c r="BY181" i="8"/>
  <c r="CA181" i="8" s="1"/>
  <c r="CB180" i="8"/>
  <c r="BY180" i="8"/>
  <c r="CA180" i="8" s="1"/>
  <c r="CB179" i="8"/>
  <c r="BY179" i="8"/>
  <c r="CA179" i="8" s="1"/>
  <c r="CB178" i="8"/>
  <c r="BY178" i="8"/>
  <c r="CA178" i="8" s="1"/>
  <c r="CB177" i="8"/>
  <c r="BY177" i="8"/>
  <c r="CA177" i="8" s="1"/>
  <c r="CB176" i="8"/>
  <c r="BY176" i="8"/>
  <c r="CA176" i="8" s="1"/>
  <c r="CB175" i="8"/>
  <c r="BY175" i="8"/>
  <c r="CA175" i="8" s="1"/>
  <c r="CB174" i="8"/>
  <c r="BY174" i="8"/>
  <c r="CA174" i="8" s="1"/>
  <c r="CB173" i="8"/>
  <c r="BY173" i="8"/>
  <c r="CA173" i="8" s="1"/>
  <c r="CB172" i="8"/>
  <c r="BY172" i="8"/>
  <c r="CA172" i="8" s="1"/>
  <c r="CB171" i="8"/>
  <c r="BY171" i="8"/>
  <c r="CA171" i="8" s="1"/>
  <c r="CB170" i="8"/>
  <c r="CA170" i="8"/>
  <c r="BY170" i="8"/>
  <c r="CB169" i="8"/>
  <c r="BY169" i="8"/>
  <c r="CA169" i="8" s="1"/>
  <c r="CB168" i="8"/>
  <c r="BY168" i="8"/>
  <c r="CA168" i="8" s="1"/>
  <c r="CB167" i="8"/>
  <c r="BY167" i="8"/>
  <c r="CA167" i="8" s="1"/>
  <c r="CB166" i="8"/>
  <c r="CA166" i="8"/>
  <c r="BY166" i="8"/>
  <c r="CB165" i="8"/>
  <c r="BY165" i="8"/>
  <c r="CA165" i="8" s="1"/>
  <c r="CB164" i="8"/>
  <c r="BY164" i="8"/>
  <c r="CA164" i="8" s="1"/>
  <c r="CB163" i="8"/>
  <c r="BY163" i="8"/>
  <c r="CA163" i="8" s="1"/>
  <c r="CB162" i="8"/>
  <c r="BY162" i="8"/>
  <c r="CA162" i="8" s="1"/>
  <c r="CB161" i="8"/>
  <c r="BY161" i="8"/>
  <c r="CA161" i="8" s="1"/>
  <c r="CB160" i="8"/>
  <c r="BY160" i="8"/>
  <c r="CA160" i="8" s="1"/>
  <c r="CB159" i="8"/>
  <c r="BY159" i="8"/>
  <c r="CA159" i="8" s="1"/>
  <c r="CB158" i="8"/>
  <c r="CA158" i="8"/>
  <c r="BY158" i="8"/>
  <c r="CB157" i="8"/>
  <c r="BY157" i="8"/>
  <c r="CA157" i="8" s="1"/>
  <c r="CB156" i="8"/>
  <c r="BY156" i="8"/>
  <c r="CA156" i="8" s="1"/>
  <c r="CB155" i="8"/>
  <c r="BY155" i="8"/>
  <c r="CA155" i="8" s="1"/>
  <c r="CB154" i="8"/>
  <c r="BY154" i="8"/>
  <c r="CA154" i="8" s="1"/>
  <c r="CB153" i="8"/>
  <c r="BY153" i="8"/>
  <c r="CA153" i="8" s="1"/>
  <c r="CB152" i="8"/>
  <c r="BY152" i="8"/>
  <c r="CA152" i="8" s="1"/>
  <c r="CB151" i="8"/>
  <c r="BY151" i="8"/>
  <c r="CA151" i="8" s="1"/>
  <c r="CB150" i="8"/>
  <c r="CA150" i="8"/>
  <c r="BY150" i="8"/>
  <c r="CB149" i="8"/>
  <c r="BY149" i="8"/>
  <c r="CA149" i="8" s="1"/>
  <c r="CB148" i="8"/>
  <c r="BY148" i="8"/>
  <c r="CA148" i="8" s="1"/>
  <c r="CB147" i="8"/>
  <c r="BY147" i="8"/>
  <c r="CA147" i="8" s="1"/>
  <c r="CB146" i="8"/>
  <c r="BY146" i="8"/>
  <c r="CA146" i="8" s="1"/>
  <c r="CB145" i="8"/>
  <c r="BY145" i="8"/>
  <c r="CA145" i="8" s="1"/>
  <c r="CB144" i="8"/>
  <c r="BY144" i="8"/>
  <c r="CA144" i="8" s="1"/>
  <c r="CB143" i="8"/>
  <c r="BY143" i="8"/>
  <c r="CA143" i="8" s="1"/>
  <c r="CB142" i="8"/>
  <c r="CA142" i="8"/>
  <c r="BY142" i="8"/>
  <c r="CB141" i="8"/>
  <c r="BY141" i="8"/>
  <c r="CA141" i="8" s="1"/>
  <c r="CB140" i="8"/>
  <c r="BY140" i="8"/>
  <c r="CA140" i="8" s="1"/>
  <c r="CB139" i="8"/>
  <c r="BY139" i="8"/>
  <c r="CA139" i="8" s="1"/>
  <c r="CB138" i="8"/>
  <c r="BY138" i="8"/>
  <c r="CA138" i="8" s="1"/>
  <c r="CB137" i="8"/>
  <c r="BY137" i="8"/>
  <c r="CA137" i="8" s="1"/>
  <c r="CB136" i="8"/>
  <c r="BY136" i="8"/>
  <c r="CA136" i="8" s="1"/>
  <c r="CB135" i="8"/>
  <c r="BY135" i="8"/>
  <c r="CA135" i="8" s="1"/>
  <c r="CB134" i="8"/>
  <c r="BY134" i="8"/>
  <c r="CA134" i="8" s="1"/>
  <c r="CB133" i="8"/>
  <c r="BY133" i="8"/>
  <c r="CA133" i="8" s="1"/>
  <c r="CB132" i="8"/>
  <c r="BY132" i="8"/>
  <c r="CA132" i="8" s="1"/>
  <c r="CB131" i="8"/>
  <c r="BY131" i="8"/>
  <c r="CA131" i="8" s="1"/>
  <c r="CB130" i="8"/>
  <c r="BY130" i="8"/>
  <c r="CA130" i="8" s="1"/>
  <c r="CB129" i="8"/>
  <c r="BY129" i="8"/>
  <c r="CA129" i="8" s="1"/>
  <c r="CB128" i="8"/>
  <c r="BY128" i="8"/>
  <c r="CA128" i="8" s="1"/>
  <c r="CB127" i="8"/>
  <c r="BY127" i="8"/>
  <c r="CA127" i="8" s="1"/>
  <c r="CB126" i="8"/>
  <c r="CA126" i="8"/>
  <c r="BY126" i="8"/>
  <c r="CB125" i="8"/>
  <c r="BY125" i="8"/>
  <c r="CA125" i="8" s="1"/>
  <c r="CB124" i="8"/>
  <c r="BY124" i="8"/>
  <c r="CA124" i="8" s="1"/>
  <c r="CB123" i="8"/>
  <c r="BY123" i="8"/>
  <c r="CA123" i="8" s="1"/>
  <c r="CB122" i="8"/>
  <c r="CA122" i="8"/>
  <c r="BY122" i="8"/>
  <c r="CB121" i="8"/>
  <c r="BY121" i="8"/>
  <c r="CA121" i="8" s="1"/>
  <c r="CB120" i="8"/>
  <c r="BY120" i="8"/>
  <c r="CA120" i="8" s="1"/>
  <c r="CB119" i="8"/>
  <c r="BY119" i="8"/>
  <c r="CA119" i="8" s="1"/>
  <c r="CB118" i="8"/>
  <c r="CA118" i="8"/>
  <c r="BY118" i="8"/>
  <c r="CB117" i="8"/>
  <c r="BY117" i="8"/>
  <c r="CA117" i="8" s="1"/>
  <c r="CB116" i="8"/>
  <c r="BY116" i="8"/>
  <c r="CA116" i="8" s="1"/>
  <c r="CB115" i="8"/>
  <c r="BY115" i="8"/>
  <c r="CA115" i="8" s="1"/>
  <c r="CB114" i="8"/>
  <c r="BY114" i="8"/>
  <c r="CA114" i="8" s="1"/>
  <c r="CB113" i="8"/>
  <c r="BY113" i="8"/>
  <c r="CA113" i="8" s="1"/>
  <c r="CB112" i="8"/>
  <c r="BY112" i="8"/>
  <c r="CA112" i="8" s="1"/>
  <c r="CB111" i="8"/>
  <c r="BY111" i="8"/>
  <c r="CA111" i="8" s="1"/>
  <c r="CB110" i="8"/>
  <c r="BY110" i="8"/>
  <c r="CA110" i="8" s="1"/>
  <c r="CB109" i="8"/>
  <c r="BY109" i="8"/>
  <c r="CA109" i="8" s="1"/>
  <c r="CB108" i="8"/>
  <c r="BY108" i="8"/>
  <c r="CA108" i="8" s="1"/>
  <c r="CB107" i="8"/>
  <c r="BY107" i="8"/>
  <c r="CA107" i="8" s="1"/>
  <c r="CB106" i="8"/>
  <c r="CA106" i="8"/>
  <c r="BY106" i="8"/>
  <c r="CB105" i="8"/>
  <c r="BY105" i="8"/>
  <c r="CA105" i="8" s="1"/>
  <c r="CB104" i="8"/>
  <c r="CC104" i="8" s="1"/>
  <c r="CA104" i="8"/>
  <c r="BY104" i="8"/>
  <c r="CB103" i="8"/>
  <c r="CC103" i="8" s="1"/>
  <c r="CA103" i="8"/>
  <c r="BY103" i="8"/>
  <c r="CB102" i="8"/>
  <c r="CA102" i="8"/>
  <c r="BY102" i="8"/>
  <c r="CB101" i="8"/>
  <c r="BY101" i="8"/>
  <c r="CA101" i="8" s="1"/>
  <c r="CB100" i="8"/>
  <c r="CC100" i="8" s="1"/>
  <c r="CA100" i="8"/>
  <c r="BY100" i="8"/>
  <c r="CB99" i="8"/>
  <c r="CC99" i="8" s="1"/>
  <c r="CA99" i="8"/>
  <c r="BY99" i="8"/>
  <c r="CB98" i="8"/>
  <c r="CA98" i="8"/>
  <c r="BY98" i="8"/>
  <c r="CB97" i="8"/>
  <c r="BY97" i="8"/>
  <c r="CA97" i="8" s="1"/>
  <c r="CB96" i="8"/>
  <c r="BY96" i="8"/>
  <c r="CA96" i="8" s="1"/>
  <c r="CB95" i="8"/>
  <c r="CC95" i="8" s="1"/>
  <c r="CA95" i="8"/>
  <c r="BY95" i="8"/>
  <c r="CB94" i="8"/>
  <c r="CA94" i="8"/>
  <c r="BY94" i="8"/>
  <c r="CB93" i="8"/>
  <c r="BY93" i="8"/>
  <c r="CA93" i="8" s="1"/>
  <c r="CB92" i="8"/>
  <c r="BY92" i="8"/>
  <c r="CA92" i="8" s="1"/>
  <c r="CB91" i="8"/>
  <c r="CC91" i="8" s="1"/>
  <c r="CA91" i="8"/>
  <c r="BY91" i="8"/>
  <c r="CB90" i="8"/>
  <c r="CA90" i="8"/>
  <c r="BY90" i="8"/>
  <c r="CB89" i="8"/>
  <c r="BY89" i="8"/>
  <c r="CA89" i="8" s="1"/>
  <c r="CB88" i="8"/>
  <c r="BY88" i="8"/>
  <c r="CA88" i="8" s="1"/>
  <c r="CB87" i="8"/>
  <c r="CC87" i="8" s="1"/>
  <c r="CA87" i="8"/>
  <c r="BY87" i="8"/>
  <c r="CB86" i="8"/>
  <c r="CA86" i="8"/>
  <c r="BY86" i="8"/>
  <c r="CB85" i="8"/>
  <c r="BY85" i="8"/>
  <c r="CA85" i="8" s="1"/>
  <c r="CB84" i="8"/>
  <c r="BY84" i="8"/>
  <c r="CA84" i="8" s="1"/>
  <c r="CB83" i="8"/>
  <c r="CC83" i="8" s="1"/>
  <c r="CA83" i="8"/>
  <c r="BY83" i="8"/>
  <c r="CB82" i="8"/>
  <c r="CA82" i="8"/>
  <c r="BY82" i="8"/>
  <c r="CB81" i="8"/>
  <c r="BY81" i="8"/>
  <c r="CA81" i="8" s="1"/>
  <c r="CB80" i="8"/>
  <c r="BY80" i="8"/>
  <c r="CA80" i="8" s="1"/>
  <c r="CB79" i="8"/>
  <c r="CC79" i="8" s="1"/>
  <c r="CA79" i="8"/>
  <c r="BY79" i="8"/>
  <c r="CB78" i="8"/>
  <c r="CA78" i="8"/>
  <c r="BY78" i="8"/>
  <c r="CB77" i="8"/>
  <c r="BY77" i="8"/>
  <c r="CA77" i="8" s="1"/>
  <c r="CB76" i="8"/>
  <c r="BY76" i="8"/>
  <c r="CA76" i="8" s="1"/>
  <c r="CB75" i="8"/>
  <c r="CC75" i="8" s="1"/>
  <c r="CA75" i="8"/>
  <c r="BY75" i="8"/>
  <c r="CB74" i="8"/>
  <c r="CA74" i="8"/>
  <c r="BY74" i="8"/>
  <c r="CB73" i="8"/>
  <c r="BY73" i="8"/>
  <c r="CA73" i="8" s="1"/>
  <c r="CB72" i="8"/>
  <c r="BY72" i="8"/>
  <c r="CA72" i="8" s="1"/>
  <c r="CB71" i="8"/>
  <c r="CC71" i="8" s="1"/>
  <c r="CA71" i="8"/>
  <c r="BY71" i="8"/>
  <c r="CB70" i="8"/>
  <c r="CA70" i="8"/>
  <c r="BY70" i="8"/>
  <c r="CB69" i="8"/>
  <c r="BY69" i="8"/>
  <c r="CA69" i="8" s="1"/>
  <c r="CB68" i="8"/>
  <c r="BY68" i="8"/>
  <c r="CA68" i="8" s="1"/>
  <c r="CB67" i="8"/>
  <c r="CC67" i="8" s="1"/>
  <c r="CA67" i="8"/>
  <c r="BY67" i="8"/>
  <c r="CB66" i="8"/>
  <c r="CC66" i="8" s="1"/>
  <c r="CA66" i="8"/>
  <c r="BY66" i="8"/>
  <c r="CB65" i="8"/>
  <c r="BY65" i="8"/>
  <c r="CA65" i="8" s="1"/>
  <c r="CB64" i="8"/>
  <c r="BY64" i="8"/>
  <c r="CA64" i="8" s="1"/>
  <c r="CB63" i="8"/>
  <c r="CC63" i="8" s="1"/>
  <c r="CA63" i="8"/>
  <c r="BY63" i="8"/>
  <c r="CB62" i="8"/>
  <c r="CA62" i="8"/>
  <c r="BY62" i="8"/>
  <c r="CB61" i="8"/>
  <c r="BY61" i="8"/>
  <c r="CA61" i="8" s="1"/>
  <c r="CB60" i="8"/>
  <c r="BY60" i="8"/>
  <c r="CA60" i="8" s="1"/>
  <c r="CB59" i="8"/>
  <c r="CC59" i="8" s="1"/>
  <c r="CA59" i="8"/>
  <c r="BY59" i="8"/>
  <c r="CB58" i="8"/>
  <c r="CA58" i="8"/>
  <c r="BY58" i="8"/>
  <c r="CB57" i="8"/>
  <c r="BY57" i="8"/>
  <c r="CA57" i="8" s="1"/>
  <c r="CB56" i="8"/>
  <c r="BY56" i="8"/>
  <c r="CA56" i="8" s="1"/>
  <c r="CB55" i="8"/>
  <c r="CC55" i="8" s="1"/>
  <c r="CA55" i="8"/>
  <c r="BY55" i="8"/>
  <c r="CB54" i="8"/>
  <c r="CA54" i="8"/>
  <c r="BY54" i="8"/>
  <c r="CB53" i="8"/>
  <c r="BY53" i="8"/>
  <c r="CA53" i="8" s="1"/>
  <c r="CB52" i="8"/>
  <c r="BY52" i="8"/>
  <c r="CA52" i="8" s="1"/>
  <c r="CB51" i="8"/>
  <c r="CC51" i="8" s="1"/>
  <c r="CA51" i="8"/>
  <c r="BY51" i="8"/>
  <c r="CB50" i="8"/>
  <c r="CA50" i="8"/>
  <c r="BY50" i="8"/>
  <c r="CB49" i="8"/>
  <c r="BY49" i="8"/>
  <c r="CA49" i="8" s="1"/>
  <c r="CB48" i="8"/>
  <c r="BY48" i="8"/>
  <c r="CA48" i="8" s="1"/>
  <c r="CB47" i="8"/>
  <c r="CC47" i="8" s="1"/>
  <c r="CA47" i="8"/>
  <c r="BY47" i="8"/>
  <c r="CB46" i="8"/>
  <c r="CA46" i="8"/>
  <c r="BY46" i="8"/>
  <c r="CB45" i="8"/>
  <c r="BY45" i="8"/>
  <c r="CA45" i="8" s="1"/>
  <c r="CB44" i="8"/>
  <c r="BY44" i="8"/>
  <c r="CA44" i="8" s="1"/>
  <c r="CB43" i="8"/>
  <c r="BY43" i="8"/>
  <c r="CA43" i="8" s="1"/>
  <c r="CB42" i="8"/>
  <c r="BY42" i="8"/>
  <c r="CA42" i="8" s="1"/>
  <c r="CB41" i="8"/>
  <c r="BY41" i="8"/>
  <c r="CA41" i="8" s="1"/>
  <c r="CB40" i="8"/>
  <c r="BY40" i="8"/>
  <c r="CA40" i="8" s="1"/>
  <c r="CB39" i="8"/>
  <c r="BY39" i="8"/>
  <c r="CA39" i="8" s="1"/>
  <c r="CB38" i="8"/>
  <c r="BY38" i="8"/>
  <c r="CA38" i="8" s="1"/>
  <c r="CB37" i="8"/>
  <c r="BY37" i="8"/>
  <c r="CA37" i="8" s="1"/>
  <c r="CB36" i="8"/>
  <c r="BY36" i="8"/>
  <c r="CA36" i="8" s="1"/>
  <c r="CB35" i="8"/>
  <c r="BY35" i="8"/>
  <c r="CA35" i="8" s="1"/>
  <c r="CB34" i="8"/>
  <c r="BY34" i="8"/>
  <c r="CA34" i="8" s="1"/>
  <c r="CB33" i="8"/>
  <c r="BY33" i="8"/>
  <c r="CA33" i="8" s="1"/>
  <c r="CB32" i="8"/>
  <c r="BY32" i="8"/>
  <c r="CA32" i="8" s="1"/>
  <c r="CB31" i="8"/>
  <c r="BY31" i="8"/>
  <c r="CA31" i="8" s="1"/>
  <c r="CB30" i="8"/>
  <c r="BY30" i="8"/>
  <c r="CA30" i="8" s="1"/>
  <c r="CB29" i="8"/>
  <c r="BY29" i="8"/>
  <c r="CA29" i="8" s="1"/>
  <c r="CB28" i="8"/>
  <c r="BY28" i="8"/>
  <c r="CA28" i="8" s="1"/>
  <c r="CB27" i="8"/>
  <c r="BY27" i="8"/>
  <c r="CA27" i="8" s="1"/>
  <c r="CB26" i="8"/>
  <c r="BY26" i="8"/>
  <c r="CA26" i="8" s="1"/>
  <c r="CB25" i="8"/>
  <c r="BY25" i="8"/>
  <c r="CA25" i="8" s="1"/>
  <c r="CB24" i="8"/>
  <c r="BY24" i="8"/>
  <c r="CA24" i="8" s="1"/>
  <c r="CB23" i="8"/>
  <c r="BY23" i="8"/>
  <c r="CA23" i="8" s="1"/>
  <c r="CB22" i="8"/>
  <c r="BY22" i="8"/>
  <c r="CA22" i="8" s="1"/>
  <c r="CB21" i="8"/>
  <c r="BY21" i="8"/>
  <c r="CA21" i="8" s="1"/>
  <c r="CB20" i="8"/>
  <c r="BY20" i="8"/>
  <c r="CA20" i="8" s="1"/>
  <c r="CB19" i="8"/>
  <c r="BY19" i="8"/>
  <c r="CA19" i="8" s="1"/>
  <c r="CC19" i="8" s="1"/>
  <c r="CB18" i="8"/>
  <c r="BY18" i="8"/>
  <c r="CA18" i="8" s="1"/>
  <c r="CB17" i="8"/>
  <c r="BY17" i="8"/>
  <c r="CA17" i="8" s="1"/>
  <c r="CC17" i="8" s="1"/>
  <c r="CB16" i="8"/>
  <c r="BY16" i="8"/>
  <c r="CA16" i="8" s="1"/>
  <c r="CB15" i="8"/>
  <c r="BY15" i="8"/>
  <c r="CA15" i="8" s="1"/>
  <c r="CC15" i="8" s="1"/>
  <c r="CB14" i="8"/>
  <c r="BY14" i="8"/>
  <c r="CA14" i="8" s="1"/>
  <c r="CB13" i="8"/>
  <c r="BY13" i="8"/>
  <c r="CA13" i="8" s="1"/>
  <c r="CC13" i="8" s="1"/>
  <c r="CB12" i="8"/>
  <c r="BY12" i="8"/>
  <c r="CA12" i="8" s="1"/>
  <c r="CB11" i="8"/>
  <c r="BY11" i="8"/>
  <c r="CA11" i="8" s="1"/>
  <c r="CC11" i="8" s="1"/>
  <c r="CB10" i="8"/>
  <c r="BY10" i="8"/>
  <c r="CA10" i="8" s="1"/>
  <c r="CB9" i="8"/>
  <c r="BY9" i="8"/>
  <c r="CA9" i="8" s="1"/>
  <c r="CC9" i="8" s="1"/>
  <c r="CB8" i="8"/>
  <c r="BY8" i="8"/>
  <c r="CA8" i="8" s="1"/>
  <c r="CB7" i="8"/>
  <c r="BY7" i="8"/>
  <c r="CA7" i="8" s="1"/>
  <c r="CC7" i="8" s="1"/>
  <c r="CB6" i="8"/>
  <c r="BY6" i="8"/>
  <c r="CA6" i="8" s="1"/>
  <c r="CB5" i="8"/>
  <c r="BY5" i="8"/>
  <c r="CA5" i="8" s="1"/>
  <c r="CC5" i="8" s="1"/>
  <c r="CB4" i="8"/>
  <c r="BY4" i="8"/>
  <c r="CA4" i="8" s="1"/>
  <c r="CB3" i="8"/>
  <c r="BY3" i="8"/>
  <c r="CA3" i="8" s="1"/>
  <c r="CB2" i="8"/>
  <c r="BY2" i="8"/>
  <c r="BZ2" i="8" s="1"/>
  <c r="CC70" i="8" l="1"/>
  <c r="CC74" i="8"/>
  <c r="CC78" i="8"/>
  <c r="CC82" i="8"/>
  <c r="CC86" i="8"/>
  <c r="CC90" i="8"/>
  <c r="CC94" i="8"/>
  <c r="CC98" i="8"/>
  <c r="CC102" i="8"/>
  <c r="CC50" i="8"/>
  <c r="CC62" i="8"/>
  <c r="CC45" i="8"/>
  <c r="CC49" i="8"/>
  <c r="CC53" i="8"/>
  <c r="CC57" i="8"/>
  <c r="CC61" i="8"/>
  <c r="CC65" i="8"/>
  <c r="CC69" i="8"/>
  <c r="CC73" i="8"/>
  <c r="CC77" i="8"/>
  <c r="CC81" i="8"/>
  <c r="CC85" i="8"/>
  <c r="CC89" i="8"/>
  <c r="CC93" i="8"/>
  <c r="CC97" i="8"/>
  <c r="CC101" i="8"/>
  <c r="CC105" i="8"/>
  <c r="CC46" i="8"/>
  <c r="CC54" i="8"/>
  <c r="CC58" i="8"/>
  <c r="CC48" i="8"/>
  <c r="CC52" i="8"/>
  <c r="CC56" i="8"/>
  <c r="CC60" i="8"/>
  <c r="CC64" i="8"/>
  <c r="CC68" i="8"/>
  <c r="CC72" i="8"/>
  <c r="CC76" i="8"/>
  <c r="CC80" i="8"/>
  <c r="CC84" i="8"/>
  <c r="CC88" i="8"/>
  <c r="CC92" i="8"/>
  <c r="CC96" i="8"/>
  <c r="CC21" i="8"/>
  <c r="CC23" i="8"/>
  <c r="CC25" i="8"/>
  <c r="CC27" i="8"/>
  <c r="CC29" i="8"/>
  <c r="CC31" i="8"/>
  <c r="CC33" i="8"/>
  <c r="CC35" i="8"/>
  <c r="CC37" i="8"/>
  <c r="CC39" i="8"/>
  <c r="CC41" i="8"/>
  <c r="CC43" i="8"/>
  <c r="CA2" i="8"/>
  <c r="CC2" i="8" s="1"/>
  <c r="CC4" i="8"/>
  <c r="CC6" i="8"/>
  <c r="CC8" i="8"/>
  <c r="CC10" i="8"/>
  <c r="CC12" i="8"/>
  <c r="CC14" i="8"/>
  <c r="CC16" i="8"/>
  <c r="CC18" i="8"/>
  <c r="CC20" i="8"/>
  <c r="CC22" i="8"/>
  <c r="CC24" i="8"/>
  <c r="CC26" i="8"/>
  <c r="CC28" i="8"/>
  <c r="CC30" i="8"/>
  <c r="CC32" i="8"/>
  <c r="CC34" i="8"/>
  <c r="CC36" i="8"/>
  <c r="CC38" i="8"/>
  <c r="CC40" i="8"/>
  <c r="CC42" i="8"/>
  <c r="CC44" i="8"/>
  <c r="CC133" i="8"/>
  <c r="CC141" i="8"/>
  <c r="CC153" i="8"/>
  <c r="CC157" i="8"/>
  <c r="CC161" i="8"/>
  <c r="CC169" i="8"/>
  <c r="CC173" i="8"/>
  <c r="CC189" i="8"/>
  <c r="CC108" i="8"/>
  <c r="CC112" i="8"/>
  <c r="CC116" i="8"/>
  <c r="CC120" i="8"/>
  <c r="CC124" i="8"/>
  <c r="CC128" i="8"/>
  <c r="CC132" i="8"/>
  <c r="CC136" i="8"/>
  <c r="CC140" i="8"/>
  <c r="CC144" i="8"/>
  <c r="CC148" i="8"/>
  <c r="CC152" i="8"/>
  <c r="CC156" i="8"/>
  <c r="CC160" i="8"/>
  <c r="CC164" i="8"/>
  <c r="CC168" i="8"/>
  <c r="CC172" i="8"/>
  <c r="CC176" i="8"/>
  <c r="CC180" i="8"/>
  <c r="CC184" i="8"/>
  <c r="CC188" i="8"/>
  <c r="CC113" i="8"/>
  <c r="CC121" i="8"/>
  <c r="CC125" i="8"/>
  <c r="CC149" i="8"/>
  <c r="CC177" i="8"/>
  <c r="CC107" i="8"/>
  <c r="CC111" i="8"/>
  <c r="CC115" i="8"/>
  <c r="CC119" i="8"/>
  <c r="CC123" i="8"/>
  <c r="CC127" i="8"/>
  <c r="CC131" i="8"/>
  <c r="CC135" i="8"/>
  <c r="CC139" i="8"/>
  <c r="CC143" i="8"/>
  <c r="CC147" i="8"/>
  <c r="CC151" i="8"/>
  <c r="CC155" i="8"/>
  <c r="CC159" i="8"/>
  <c r="CC163" i="8"/>
  <c r="CC167" i="8"/>
  <c r="CC171" i="8"/>
  <c r="CC175" i="8"/>
  <c r="CC179" i="8"/>
  <c r="CC183" i="8"/>
  <c r="CC187" i="8"/>
  <c r="CC109" i="8"/>
  <c r="CC117" i="8"/>
  <c r="CC129" i="8"/>
  <c r="CC137" i="8"/>
  <c r="CC145" i="8"/>
  <c r="CC165" i="8"/>
  <c r="CC181" i="8"/>
  <c r="CC185" i="8"/>
  <c r="CC106" i="8"/>
  <c r="CC110" i="8"/>
  <c r="CC114" i="8"/>
  <c r="CC118" i="8"/>
  <c r="CC122" i="8"/>
  <c r="CC126" i="8"/>
  <c r="CC130" i="8"/>
  <c r="CC134" i="8"/>
  <c r="CC138" i="8"/>
  <c r="CC142" i="8"/>
  <c r="CC146" i="8"/>
  <c r="CC150" i="8"/>
  <c r="CC154" i="8"/>
  <c r="CC158" i="8"/>
  <c r="CC162" i="8"/>
  <c r="CC166" i="8"/>
  <c r="CC170" i="8"/>
  <c r="CC174" i="8"/>
  <c r="CC178" i="8"/>
  <c r="CC182" i="8"/>
  <c r="CC186" i="8"/>
  <c r="CC190" i="8"/>
  <c r="CC3" i="8"/>
  <c r="AW2" i="8" l="1"/>
  <c r="AQ2" i="8" l="1"/>
  <c r="Q2" i="8" l="1"/>
  <c r="T2" i="8" s="1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172" i="8"/>
  <c r="AV173" i="8"/>
  <c r="AV174" i="8"/>
  <c r="AV175" i="8"/>
  <c r="AV176" i="8"/>
  <c r="AV177" i="8"/>
  <c r="AV178" i="8"/>
  <c r="AV179" i="8"/>
  <c r="AV180" i="8"/>
  <c r="AV181" i="8"/>
  <c r="AV182" i="8"/>
  <c r="AV183" i="8"/>
  <c r="AV184" i="8"/>
  <c r="AV185" i="8"/>
  <c r="AV186" i="8"/>
  <c r="AV187" i="8"/>
  <c r="AV188" i="8"/>
  <c r="AV189" i="8"/>
  <c r="AV190" i="8"/>
  <c r="AV2" i="8"/>
  <c r="AD2" i="8" l="1"/>
  <c r="R2" i="8"/>
  <c r="BC190" i="8" l="1"/>
  <c r="BC189" i="8"/>
  <c r="BC188" i="8"/>
  <c r="BC187" i="8"/>
  <c r="BC186" i="8"/>
  <c r="BC185" i="8"/>
  <c r="BC184" i="8"/>
  <c r="BC183" i="8"/>
  <c r="BC182" i="8"/>
  <c r="BC181" i="8"/>
  <c r="BC180" i="8"/>
  <c r="BC179" i="8"/>
  <c r="BC178" i="8"/>
  <c r="BC177" i="8"/>
  <c r="BC176" i="8"/>
  <c r="BC175" i="8"/>
  <c r="BC174" i="8"/>
  <c r="BC173" i="8"/>
  <c r="BC172" i="8"/>
  <c r="BC171" i="8"/>
  <c r="BC170" i="8"/>
  <c r="BC169" i="8"/>
  <c r="BC168" i="8"/>
  <c r="BC167" i="8"/>
  <c r="BC166" i="8"/>
  <c r="BC165" i="8"/>
  <c r="BC164" i="8"/>
  <c r="BC163" i="8"/>
  <c r="BC162" i="8"/>
  <c r="BC161" i="8"/>
  <c r="BC160" i="8"/>
  <c r="BC159" i="8"/>
  <c r="BC158" i="8"/>
  <c r="BC157" i="8"/>
  <c r="BC156" i="8"/>
  <c r="BC155" i="8"/>
  <c r="BC154" i="8"/>
  <c r="BC153" i="8"/>
  <c r="BC152" i="8"/>
  <c r="BC151" i="8"/>
  <c r="BC150" i="8"/>
  <c r="BC149" i="8"/>
  <c r="BC148" i="8"/>
  <c r="BC147" i="8"/>
  <c r="BC146" i="8"/>
  <c r="BC145" i="8"/>
  <c r="BC144" i="8"/>
  <c r="BC143" i="8"/>
  <c r="BC142" i="8"/>
  <c r="BC141" i="8"/>
  <c r="BC140" i="8"/>
  <c r="BC139" i="8"/>
  <c r="BC138" i="8"/>
  <c r="BC137" i="8"/>
  <c r="BC136" i="8"/>
  <c r="BC135" i="8"/>
  <c r="BC134" i="8"/>
  <c r="BC133" i="8"/>
  <c r="BC132" i="8"/>
  <c r="BC131" i="8"/>
  <c r="BC130" i="8"/>
  <c r="BC129" i="8"/>
  <c r="BC128" i="8"/>
  <c r="BC127" i="8"/>
  <c r="BC126" i="8"/>
  <c r="BC125" i="8"/>
  <c r="BC124" i="8"/>
  <c r="BC123" i="8"/>
  <c r="BC122" i="8"/>
  <c r="BC121" i="8"/>
  <c r="BC120" i="8"/>
  <c r="BC119" i="8"/>
  <c r="BC118" i="8"/>
  <c r="BC117" i="8"/>
  <c r="BC116" i="8"/>
  <c r="BC115" i="8"/>
  <c r="BC114" i="8"/>
  <c r="BC113" i="8"/>
  <c r="BC112" i="8"/>
  <c r="BC111" i="8"/>
  <c r="BC110" i="8"/>
  <c r="BC109" i="8"/>
  <c r="BC108" i="8"/>
  <c r="BC107" i="8"/>
  <c r="BC106" i="8"/>
  <c r="BC105" i="8"/>
  <c r="BC104" i="8"/>
  <c r="BC103" i="8"/>
  <c r="BC102" i="8"/>
  <c r="BC101" i="8"/>
  <c r="BC100" i="8"/>
  <c r="BC99" i="8"/>
  <c r="BC98" i="8"/>
  <c r="BC97" i="8"/>
  <c r="BC96" i="8"/>
  <c r="BC95" i="8"/>
  <c r="BC94" i="8"/>
  <c r="BC93" i="8"/>
  <c r="BC92" i="8"/>
  <c r="BC91" i="8"/>
  <c r="BC90" i="8"/>
  <c r="BC89" i="8"/>
  <c r="BC88" i="8"/>
  <c r="BC87" i="8"/>
  <c r="BC86" i="8"/>
  <c r="BC85" i="8"/>
  <c r="BC84" i="8"/>
  <c r="BC83" i="8"/>
  <c r="BC82" i="8"/>
  <c r="BC81" i="8"/>
  <c r="BC80" i="8"/>
  <c r="BC79" i="8"/>
  <c r="BC78" i="8"/>
  <c r="BC77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C12" i="8"/>
  <c r="BC11" i="8"/>
  <c r="BC10" i="8"/>
  <c r="BC9" i="8"/>
  <c r="BC8" i="8"/>
  <c r="BC7" i="8"/>
  <c r="BC6" i="8"/>
  <c r="BC5" i="8"/>
  <c r="BC4" i="8"/>
  <c r="BC3" i="8"/>
  <c r="BC2" i="8"/>
  <c r="AS2" i="8" l="1"/>
  <c r="BW190" i="8"/>
  <c r="BV190" i="8"/>
  <c r="BU190" i="8"/>
  <c r="BT190" i="8"/>
  <c r="BS190" i="8"/>
  <c r="BR190" i="8"/>
  <c r="BP190" i="8"/>
  <c r="BO190" i="8"/>
  <c r="BM190" i="8"/>
  <c r="BL190" i="8"/>
  <c r="BK190" i="8"/>
  <c r="BJ190" i="8"/>
  <c r="BI190" i="8"/>
  <c r="BH190" i="8"/>
  <c r="BG190" i="8"/>
  <c r="BF190" i="8"/>
  <c r="BD190" i="8"/>
  <c r="BB190" i="8"/>
  <c r="BW189" i="8"/>
  <c r="BV189" i="8"/>
  <c r="BU189" i="8"/>
  <c r="BT189" i="8"/>
  <c r="BS189" i="8"/>
  <c r="BR189" i="8"/>
  <c r="BP189" i="8"/>
  <c r="BO189" i="8"/>
  <c r="BM189" i="8"/>
  <c r="BL189" i="8"/>
  <c r="BK189" i="8"/>
  <c r="BJ189" i="8"/>
  <c r="BI189" i="8"/>
  <c r="BH189" i="8"/>
  <c r="BG189" i="8"/>
  <c r="BF189" i="8"/>
  <c r="BD189" i="8"/>
  <c r="BB189" i="8"/>
  <c r="BW188" i="8"/>
  <c r="BV188" i="8"/>
  <c r="BU188" i="8"/>
  <c r="BT188" i="8"/>
  <c r="BS188" i="8"/>
  <c r="BR188" i="8"/>
  <c r="BP188" i="8"/>
  <c r="BO188" i="8"/>
  <c r="BM188" i="8"/>
  <c r="BL188" i="8"/>
  <c r="BK188" i="8"/>
  <c r="BJ188" i="8"/>
  <c r="BI188" i="8"/>
  <c r="BH188" i="8"/>
  <c r="BG188" i="8"/>
  <c r="BF188" i="8"/>
  <c r="BD188" i="8"/>
  <c r="BB188" i="8"/>
  <c r="BW187" i="8"/>
  <c r="BV187" i="8"/>
  <c r="BU187" i="8"/>
  <c r="BT187" i="8"/>
  <c r="BS187" i="8"/>
  <c r="BR187" i="8"/>
  <c r="BP187" i="8"/>
  <c r="BO187" i="8"/>
  <c r="BM187" i="8"/>
  <c r="BL187" i="8"/>
  <c r="BK187" i="8"/>
  <c r="BJ187" i="8"/>
  <c r="BI187" i="8"/>
  <c r="BH187" i="8"/>
  <c r="BG187" i="8"/>
  <c r="BF187" i="8"/>
  <c r="BD187" i="8"/>
  <c r="BB187" i="8"/>
  <c r="BW186" i="8"/>
  <c r="BV186" i="8"/>
  <c r="BU186" i="8"/>
  <c r="BT186" i="8"/>
  <c r="BS186" i="8"/>
  <c r="BR186" i="8"/>
  <c r="BP186" i="8"/>
  <c r="BO186" i="8"/>
  <c r="BM186" i="8"/>
  <c r="BL186" i="8"/>
  <c r="BK186" i="8"/>
  <c r="BJ186" i="8"/>
  <c r="BI186" i="8"/>
  <c r="BH186" i="8"/>
  <c r="BG186" i="8"/>
  <c r="BF186" i="8"/>
  <c r="BD186" i="8"/>
  <c r="BB186" i="8"/>
  <c r="BW185" i="8"/>
  <c r="BV185" i="8"/>
  <c r="BU185" i="8"/>
  <c r="BT185" i="8"/>
  <c r="BS185" i="8"/>
  <c r="BR185" i="8"/>
  <c r="BP185" i="8"/>
  <c r="BO185" i="8"/>
  <c r="BM185" i="8"/>
  <c r="BL185" i="8"/>
  <c r="BK185" i="8"/>
  <c r="BJ185" i="8"/>
  <c r="BI185" i="8"/>
  <c r="BH185" i="8"/>
  <c r="BG185" i="8"/>
  <c r="BF185" i="8"/>
  <c r="BD185" i="8"/>
  <c r="BB185" i="8"/>
  <c r="BW184" i="8"/>
  <c r="BV184" i="8"/>
  <c r="BU184" i="8"/>
  <c r="BT184" i="8"/>
  <c r="BS184" i="8"/>
  <c r="BR184" i="8"/>
  <c r="BP184" i="8"/>
  <c r="BO184" i="8"/>
  <c r="BM184" i="8"/>
  <c r="BL184" i="8"/>
  <c r="BK184" i="8"/>
  <c r="BJ184" i="8"/>
  <c r="BI184" i="8"/>
  <c r="BH184" i="8"/>
  <c r="BG184" i="8"/>
  <c r="BF184" i="8"/>
  <c r="BD184" i="8"/>
  <c r="BB184" i="8"/>
  <c r="BW183" i="8"/>
  <c r="BV183" i="8"/>
  <c r="BU183" i="8"/>
  <c r="BT183" i="8"/>
  <c r="BS183" i="8"/>
  <c r="BR183" i="8"/>
  <c r="BP183" i="8"/>
  <c r="BO183" i="8"/>
  <c r="BM183" i="8"/>
  <c r="BL183" i="8"/>
  <c r="BK183" i="8"/>
  <c r="BJ183" i="8"/>
  <c r="BI183" i="8"/>
  <c r="BH183" i="8"/>
  <c r="BG183" i="8"/>
  <c r="BF183" i="8"/>
  <c r="BD183" i="8"/>
  <c r="BB183" i="8"/>
  <c r="BW182" i="8"/>
  <c r="BV182" i="8"/>
  <c r="BU182" i="8"/>
  <c r="BT182" i="8"/>
  <c r="BS182" i="8"/>
  <c r="BR182" i="8"/>
  <c r="BP182" i="8"/>
  <c r="BO182" i="8"/>
  <c r="BM182" i="8"/>
  <c r="BL182" i="8"/>
  <c r="BK182" i="8"/>
  <c r="BJ182" i="8"/>
  <c r="BI182" i="8"/>
  <c r="BH182" i="8"/>
  <c r="BG182" i="8"/>
  <c r="BF182" i="8"/>
  <c r="BD182" i="8"/>
  <c r="BB182" i="8"/>
  <c r="BW181" i="8"/>
  <c r="BV181" i="8"/>
  <c r="BU181" i="8"/>
  <c r="BT181" i="8"/>
  <c r="BS181" i="8"/>
  <c r="BR181" i="8"/>
  <c r="BP181" i="8"/>
  <c r="BO181" i="8"/>
  <c r="BM181" i="8"/>
  <c r="BL181" i="8"/>
  <c r="BK181" i="8"/>
  <c r="BJ181" i="8"/>
  <c r="BI181" i="8"/>
  <c r="BH181" i="8"/>
  <c r="BG181" i="8"/>
  <c r="BF181" i="8"/>
  <c r="BD181" i="8"/>
  <c r="BB181" i="8"/>
  <c r="BW180" i="8"/>
  <c r="BV180" i="8"/>
  <c r="BU180" i="8"/>
  <c r="BT180" i="8"/>
  <c r="BS180" i="8"/>
  <c r="BR180" i="8"/>
  <c r="BP180" i="8"/>
  <c r="BO180" i="8"/>
  <c r="BM180" i="8"/>
  <c r="BL180" i="8"/>
  <c r="BK180" i="8"/>
  <c r="BJ180" i="8"/>
  <c r="BI180" i="8"/>
  <c r="BH180" i="8"/>
  <c r="BG180" i="8"/>
  <c r="BF180" i="8"/>
  <c r="BD180" i="8"/>
  <c r="BB180" i="8"/>
  <c r="BW179" i="8"/>
  <c r="BV179" i="8"/>
  <c r="BU179" i="8"/>
  <c r="BT179" i="8"/>
  <c r="BS179" i="8"/>
  <c r="BR179" i="8"/>
  <c r="BP179" i="8"/>
  <c r="BO179" i="8"/>
  <c r="BM179" i="8"/>
  <c r="BL179" i="8"/>
  <c r="BK179" i="8"/>
  <c r="BJ179" i="8"/>
  <c r="BI179" i="8"/>
  <c r="BH179" i="8"/>
  <c r="BG179" i="8"/>
  <c r="BF179" i="8"/>
  <c r="BD179" i="8"/>
  <c r="BB179" i="8"/>
  <c r="BW178" i="8"/>
  <c r="BV178" i="8"/>
  <c r="BU178" i="8"/>
  <c r="BT178" i="8"/>
  <c r="BS178" i="8"/>
  <c r="BR178" i="8"/>
  <c r="BP178" i="8"/>
  <c r="BO178" i="8"/>
  <c r="BM178" i="8"/>
  <c r="BL178" i="8"/>
  <c r="BK178" i="8"/>
  <c r="BJ178" i="8"/>
  <c r="BI178" i="8"/>
  <c r="BH178" i="8"/>
  <c r="BG178" i="8"/>
  <c r="BF178" i="8"/>
  <c r="BD178" i="8"/>
  <c r="BB178" i="8"/>
  <c r="BW177" i="8"/>
  <c r="BV177" i="8"/>
  <c r="BU177" i="8"/>
  <c r="BT177" i="8"/>
  <c r="BS177" i="8"/>
  <c r="BR177" i="8"/>
  <c r="BP177" i="8"/>
  <c r="BO177" i="8"/>
  <c r="BM177" i="8"/>
  <c r="BL177" i="8"/>
  <c r="BK177" i="8"/>
  <c r="BJ177" i="8"/>
  <c r="BI177" i="8"/>
  <c r="BH177" i="8"/>
  <c r="BG177" i="8"/>
  <c r="BF177" i="8"/>
  <c r="BD177" i="8"/>
  <c r="BB177" i="8"/>
  <c r="BW176" i="8"/>
  <c r="BV176" i="8"/>
  <c r="BU176" i="8"/>
  <c r="BT176" i="8"/>
  <c r="BS176" i="8"/>
  <c r="BR176" i="8"/>
  <c r="BP176" i="8"/>
  <c r="BO176" i="8"/>
  <c r="BM176" i="8"/>
  <c r="BL176" i="8"/>
  <c r="BK176" i="8"/>
  <c r="BJ176" i="8"/>
  <c r="BI176" i="8"/>
  <c r="BH176" i="8"/>
  <c r="BG176" i="8"/>
  <c r="BF176" i="8"/>
  <c r="BD176" i="8"/>
  <c r="BB176" i="8"/>
  <c r="BW175" i="8"/>
  <c r="BV175" i="8"/>
  <c r="BU175" i="8"/>
  <c r="BT175" i="8"/>
  <c r="BS175" i="8"/>
  <c r="BR175" i="8"/>
  <c r="BP175" i="8"/>
  <c r="BO175" i="8"/>
  <c r="BM175" i="8"/>
  <c r="BL175" i="8"/>
  <c r="BK175" i="8"/>
  <c r="BJ175" i="8"/>
  <c r="BI175" i="8"/>
  <c r="BH175" i="8"/>
  <c r="BG175" i="8"/>
  <c r="BF175" i="8"/>
  <c r="BD175" i="8"/>
  <c r="BB175" i="8"/>
  <c r="BW174" i="8"/>
  <c r="BV174" i="8"/>
  <c r="BU174" i="8"/>
  <c r="BT174" i="8"/>
  <c r="BS174" i="8"/>
  <c r="BR174" i="8"/>
  <c r="BP174" i="8"/>
  <c r="BO174" i="8"/>
  <c r="BM174" i="8"/>
  <c r="BL174" i="8"/>
  <c r="BK174" i="8"/>
  <c r="BJ174" i="8"/>
  <c r="BI174" i="8"/>
  <c r="BH174" i="8"/>
  <c r="BG174" i="8"/>
  <c r="BF174" i="8"/>
  <c r="BD174" i="8"/>
  <c r="BB174" i="8"/>
  <c r="BW173" i="8"/>
  <c r="BV173" i="8"/>
  <c r="BU173" i="8"/>
  <c r="BT173" i="8"/>
  <c r="BS173" i="8"/>
  <c r="BR173" i="8"/>
  <c r="BP173" i="8"/>
  <c r="BO173" i="8"/>
  <c r="BM173" i="8"/>
  <c r="BL173" i="8"/>
  <c r="BK173" i="8"/>
  <c r="BJ173" i="8"/>
  <c r="BI173" i="8"/>
  <c r="BH173" i="8"/>
  <c r="BG173" i="8"/>
  <c r="BF173" i="8"/>
  <c r="BD173" i="8"/>
  <c r="BB173" i="8"/>
  <c r="BW172" i="8"/>
  <c r="BV172" i="8"/>
  <c r="BU172" i="8"/>
  <c r="BT172" i="8"/>
  <c r="BS172" i="8"/>
  <c r="BR172" i="8"/>
  <c r="BP172" i="8"/>
  <c r="BO172" i="8"/>
  <c r="BM172" i="8"/>
  <c r="BL172" i="8"/>
  <c r="BK172" i="8"/>
  <c r="BJ172" i="8"/>
  <c r="BI172" i="8"/>
  <c r="BH172" i="8"/>
  <c r="BG172" i="8"/>
  <c r="BF172" i="8"/>
  <c r="BD172" i="8"/>
  <c r="BB172" i="8"/>
  <c r="BW171" i="8"/>
  <c r="BV171" i="8"/>
  <c r="BU171" i="8"/>
  <c r="BT171" i="8"/>
  <c r="BS171" i="8"/>
  <c r="BR171" i="8"/>
  <c r="BP171" i="8"/>
  <c r="BO171" i="8"/>
  <c r="BM171" i="8"/>
  <c r="BL171" i="8"/>
  <c r="BK171" i="8"/>
  <c r="BJ171" i="8"/>
  <c r="BI171" i="8"/>
  <c r="BH171" i="8"/>
  <c r="BG171" i="8"/>
  <c r="BF171" i="8"/>
  <c r="BD171" i="8"/>
  <c r="BB171" i="8"/>
  <c r="BW170" i="8"/>
  <c r="BV170" i="8"/>
  <c r="BU170" i="8"/>
  <c r="BT170" i="8"/>
  <c r="BS170" i="8"/>
  <c r="BR170" i="8"/>
  <c r="BP170" i="8"/>
  <c r="BO170" i="8"/>
  <c r="BM170" i="8"/>
  <c r="BL170" i="8"/>
  <c r="BK170" i="8"/>
  <c r="BJ170" i="8"/>
  <c r="BI170" i="8"/>
  <c r="BH170" i="8"/>
  <c r="BG170" i="8"/>
  <c r="BF170" i="8"/>
  <c r="BD170" i="8"/>
  <c r="BB170" i="8"/>
  <c r="BW169" i="8"/>
  <c r="BV169" i="8"/>
  <c r="BU169" i="8"/>
  <c r="BT169" i="8"/>
  <c r="BS169" i="8"/>
  <c r="BR169" i="8"/>
  <c r="BP169" i="8"/>
  <c r="BO169" i="8"/>
  <c r="BM169" i="8"/>
  <c r="BL169" i="8"/>
  <c r="BK169" i="8"/>
  <c r="BJ169" i="8"/>
  <c r="BI169" i="8"/>
  <c r="BH169" i="8"/>
  <c r="BG169" i="8"/>
  <c r="BF169" i="8"/>
  <c r="BD169" i="8"/>
  <c r="BB169" i="8"/>
  <c r="BW168" i="8"/>
  <c r="BV168" i="8"/>
  <c r="BU168" i="8"/>
  <c r="BT168" i="8"/>
  <c r="BS168" i="8"/>
  <c r="BR168" i="8"/>
  <c r="BP168" i="8"/>
  <c r="BO168" i="8"/>
  <c r="BM168" i="8"/>
  <c r="BL168" i="8"/>
  <c r="BK168" i="8"/>
  <c r="BJ168" i="8"/>
  <c r="BI168" i="8"/>
  <c r="BH168" i="8"/>
  <c r="BG168" i="8"/>
  <c r="BF168" i="8"/>
  <c r="BD168" i="8"/>
  <c r="BB168" i="8"/>
  <c r="BW167" i="8"/>
  <c r="BV167" i="8"/>
  <c r="BU167" i="8"/>
  <c r="BT167" i="8"/>
  <c r="BS167" i="8"/>
  <c r="BR167" i="8"/>
  <c r="BP167" i="8"/>
  <c r="BO167" i="8"/>
  <c r="BM167" i="8"/>
  <c r="BL167" i="8"/>
  <c r="BK167" i="8"/>
  <c r="BJ167" i="8"/>
  <c r="BI167" i="8"/>
  <c r="BH167" i="8"/>
  <c r="BG167" i="8"/>
  <c r="BF167" i="8"/>
  <c r="BD167" i="8"/>
  <c r="BB167" i="8"/>
  <c r="BW166" i="8"/>
  <c r="BV166" i="8"/>
  <c r="BU166" i="8"/>
  <c r="BT166" i="8"/>
  <c r="BS166" i="8"/>
  <c r="BR166" i="8"/>
  <c r="BP166" i="8"/>
  <c r="BO166" i="8"/>
  <c r="BM166" i="8"/>
  <c r="BL166" i="8"/>
  <c r="BK166" i="8"/>
  <c r="BJ166" i="8"/>
  <c r="BI166" i="8"/>
  <c r="BH166" i="8"/>
  <c r="BG166" i="8"/>
  <c r="BF166" i="8"/>
  <c r="BD166" i="8"/>
  <c r="BB166" i="8"/>
  <c r="BW165" i="8"/>
  <c r="BV165" i="8"/>
  <c r="BU165" i="8"/>
  <c r="BT165" i="8"/>
  <c r="BS165" i="8"/>
  <c r="BR165" i="8"/>
  <c r="BP165" i="8"/>
  <c r="BO165" i="8"/>
  <c r="BM165" i="8"/>
  <c r="BL165" i="8"/>
  <c r="BK165" i="8"/>
  <c r="BJ165" i="8"/>
  <c r="BI165" i="8"/>
  <c r="BH165" i="8"/>
  <c r="BG165" i="8"/>
  <c r="BF165" i="8"/>
  <c r="BD165" i="8"/>
  <c r="BB165" i="8"/>
  <c r="BW164" i="8"/>
  <c r="BV164" i="8"/>
  <c r="BU164" i="8"/>
  <c r="BT164" i="8"/>
  <c r="BS164" i="8"/>
  <c r="BR164" i="8"/>
  <c r="BP164" i="8"/>
  <c r="BO164" i="8"/>
  <c r="BM164" i="8"/>
  <c r="BL164" i="8"/>
  <c r="BK164" i="8"/>
  <c r="BJ164" i="8"/>
  <c r="BI164" i="8"/>
  <c r="BH164" i="8"/>
  <c r="BG164" i="8"/>
  <c r="BF164" i="8"/>
  <c r="BD164" i="8"/>
  <c r="BB164" i="8"/>
  <c r="BW163" i="8"/>
  <c r="BV163" i="8"/>
  <c r="BU163" i="8"/>
  <c r="BT163" i="8"/>
  <c r="BS163" i="8"/>
  <c r="BR163" i="8"/>
  <c r="BP163" i="8"/>
  <c r="BO163" i="8"/>
  <c r="BM163" i="8"/>
  <c r="BL163" i="8"/>
  <c r="BK163" i="8"/>
  <c r="BJ163" i="8"/>
  <c r="BI163" i="8"/>
  <c r="BH163" i="8"/>
  <c r="BG163" i="8"/>
  <c r="BF163" i="8"/>
  <c r="BD163" i="8"/>
  <c r="BB163" i="8"/>
  <c r="BW162" i="8"/>
  <c r="BV162" i="8"/>
  <c r="BU162" i="8"/>
  <c r="BT162" i="8"/>
  <c r="BS162" i="8"/>
  <c r="BR162" i="8"/>
  <c r="BP162" i="8"/>
  <c r="BO162" i="8"/>
  <c r="BM162" i="8"/>
  <c r="BL162" i="8"/>
  <c r="BK162" i="8"/>
  <c r="BJ162" i="8"/>
  <c r="BI162" i="8"/>
  <c r="BH162" i="8"/>
  <c r="BG162" i="8"/>
  <c r="BF162" i="8"/>
  <c r="BD162" i="8"/>
  <c r="BB162" i="8"/>
  <c r="BW161" i="8"/>
  <c r="BV161" i="8"/>
  <c r="BU161" i="8"/>
  <c r="BT161" i="8"/>
  <c r="BS161" i="8"/>
  <c r="BR161" i="8"/>
  <c r="BP161" i="8"/>
  <c r="BO161" i="8"/>
  <c r="BM161" i="8"/>
  <c r="BL161" i="8"/>
  <c r="BK161" i="8"/>
  <c r="BJ161" i="8"/>
  <c r="BI161" i="8"/>
  <c r="BH161" i="8"/>
  <c r="BG161" i="8"/>
  <c r="BF161" i="8"/>
  <c r="BD161" i="8"/>
  <c r="BB161" i="8"/>
  <c r="BW160" i="8"/>
  <c r="BV160" i="8"/>
  <c r="BU160" i="8"/>
  <c r="BT160" i="8"/>
  <c r="BS160" i="8"/>
  <c r="BR160" i="8"/>
  <c r="BP160" i="8"/>
  <c r="BO160" i="8"/>
  <c r="BM160" i="8"/>
  <c r="BL160" i="8"/>
  <c r="BK160" i="8"/>
  <c r="BJ160" i="8"/>
  <c r="BI160" i="8"/>
  <c r="BH160" i="8"/>
  <c r="BG160" i="8"/>
  <c r="BF160" i="8"/>
  <c r="BD160" i="8"/>
  <c r="BB160" i="8"/>
  <c r="BW159" i="8"/>
  <c r="BV159" i="8"/>
  <c r="BU159" i="8"/>
  <c r="BT159" i="8"/>
  <c r="BS159" i="8"/>
  <c r="BR159" i="8"/>
  <c r="BP159" i="8"/>
  <c r="BO159" i="8"/>
  <c r="BM159" i="8"/>
  <c r="BL159" i="8"/>
  <c r="BK159" i="8"/>
  <c r="BJ159" i="8"/>
  <c r="BI159" i="8"/>
  <c r="BH159" i="8"/>
  <c r="BG159" i="8"/>
  <c r="BF159" i="8"/>
  <c r="BD159" i="8"/>
  <c r="BB159" i="8"/>
  <c r="BW158" i="8"/>
  <c r="BV158" i="8"/>
  <c r="BU158" i="8"/>
  <c r="BT158" i="8"/>
  <c r="BS158" i="8"/>
  <c r="BR158" i="8"/>
  <c r="BP158" i="8"/>
  <c r="BO158" i="8"/>
  <c r="BM158" i="8"/>
  <c r="BL158" i="8"/>
  <c r="BK158" i="8"/>
  <c r="BJ158" i="8"/>
  <c r="BI158" i="8"/>
  <c r="BH158" i="8"/>
  <c r="BG158" i="8"/>
  <c r="BF158" i="8"/>
  <c r="BD158" i="8"/>
  <c r="BB158" i="8"/>
  <c r="BW157" i="8"/>
  <c r="BV157" i="8"/>
  <c r="BU157" i="8"/>
  <c r="BT157" i="8"/>
  <c r="BS157" i="8"/>
  <c r="BR157" i="8"/>
  <c r="BP157" i="8"/>
  <c r="BO157" i="8"/>
  <c r="BM157" i="8"/>
  <c r="BL157" i="8"/>
  <c r="BK157" i="8"/>
  <c r="BJ157" i="8"/>
  <c r="BI157" i="8"/>
  <c r="BH157" i="8"/>
  <c r="BG157" i="8"/>
  <c r="BF157" i="8"/>
  <c r="BD157" i="8"/>
  <c r="BB157" i="8"/>
  <c r="BW156" i="8"/>
  <c r="BV156" i="8"/>
  <c r="BU156" i="8"/>
  <c r="BT156" i="8"/>
  <c r="BS156" i="8"/>
  <c r="BR156" i="8"/>
  <c r="BP156" i="8"/>
  <c r="BO156" i="8"/>
  <c r="BM156" i="8"/>
  <c r="BL156" i="8"/>
  <c r="BK156" i="8"/>
  <c r="BJ156" i="8"/>
  <c r="BI156" i="8"/>
  <c r="BH156" i="8"/>
  <c r="BG156" i="8"/>
  <c r="BF156" i="8"/>
  <c r="BD156" i="8"/>
  <c r="BB156" i="8"/>
  <c r="BW155" i="8"/>
  <c r="BV155" i="8"/>
  <c r="BU155" i="8"/>
  <c r="BT155" i="8"/>
  <c r="BS155" i="8"/>
  <c r="BR155" i="8"/>
  <c r="BP155" i="8"/>
  <c r="BO155" i="8"/>
  <c r="BM155" i="8"/>
  <c r="BL155" i="8"/>
  <c r="BK155" i="8"/>
  <c r="BJ155" i="8"/>
  <c r="BI155" i="8"/>
  <c r="BH155" i="8"/>
  <c r="BG155" i="8"/>
  <c r="BF155" i="8"/>
  <c r="BD155" i="8"/>
  <c r="BB155" i="8"/>
  <c r="BW154" i="8"/>
  <c r="BV154" i="8"/>
  <c r="BU154" i="8"/>
  <c r="BT154" i="8"/>
  <c r="BS154" i="8"/>
  <c r="BR154" i="8"/>
  <c r="BP154" i="8"/>
  <c r="BO154" i="8"/>
  <c r="BM154" i="8"/>
  <c r="BL154" i="8"/>
  <c r="BK154" i="8"/>
  <c r="BJ154" i="8"/>
  <c r="BI154" i="8"/>
  <c r="BH154" i="8"/>
  <c r="BG154" i="8"/>
  <c r="BF154" i="8"/>
  <c r="BD154" i="8"/>
  <c r="BB154" i="8"/>
  <c r="BW153" i="8"/>
  <c r="BV153" i="8"/>
  <c r="BU153" i="8"/>
  <c r="BT153" i="8"/>
  <c r="BS153" i="8"/>
  <c r="BR153" i="8"/>
  <c r="BP153" i="8"/>
  <c r="BO153" i="8"/>
  <c r="BM153" i="8"/>
  <c r="BL153" i="8"/>
  <c r="BK153" i="8"/>
  <c r="BJ153" i="8"/>
  <c r="BI153" i="8"/>
  <c r="BH153" i="8"/>
  <c r="BG153" i="8"/>
  <c r="BF153" i="8"/>
  <c r="BD153" i="8"/>
  <c r="BB153" i="8"/>
  <c r="BW152" i="8"/>
  <c r="BV152" i="8"/>
  <c r="BU152" i="8"/>
  <c r="BT152" i="8"/>
  <c r="BS152" i="8"/>
  <c r="BR152" i="8"/>
  <c r="BP152" i="8"/>
  <c r="BO152" i="8"/>
  <c r="BM152" i="8"/>
  <c r="BL152" i="8"/>
  <c r="BK152" i="8"/>
  <c r="BJ152" i="8"/>
  <c r="BI152" i="8"/>
  <c r="BH152" i="8"/>
  <c r="BG152" i="8"/>
  <c r="BF152" i="8"/>
  <c r="BD152" i="8"/>
  <c r="BB152" i="8"/>
  <c r="BW151" i="8"/>
  <c r="BV151" i="8"/>
  <c r="BU151" i="8"/>
  <c r="BT151" i="8"/>
  <c r="BS151" i="8"/>
  <c r="BR151" i="8"/>
  <c r="BP151" i="8"/>
  <c r="BO151" i="8"/>
  <c r="BM151" i="8"/>
  <c r="BL151" i="8"/>
  <c r="BK151" i="8"/>
  <c r="BJ151" i="8"/>
  <c r="BI151" i="8"/>
  <c r="BH151" i="8"/>
  <c r="BG151" i="8"/>
  <c r="BF151" i="8"/>
  <c r="BD151" i="8"/>
  <c r="BB151" i="8"/>
  <c r="BW150" i="8"/>
  <c r="BV150" i="8"/>
  <c r="BU150" i="8"/>
  <c r="BT150" i="8"/>
  <c r="BS150" i="8"/>
  <c r="BR150" i="8"/>
  <c r="BP150" i="8"/>
  <c r="BO150" i="8"/>
  <c r="BM150" i="8"/>
  <c r="BL150" i="8"/>
  <c r="BK150" i="8"/>
  <c r="BJ150" i="8"/>
  <c r="BI150" i="8"/>
  <c r="BH150" i="8"/>
  <c r="BG150" i="8"/>
  <c r="BF150" i="8"/>
  <c r="BD150" i="8"/>
  <c r="BB150" i="8"/>
  <c r="BW149" i="8"/>
  <c r="BV149" i="8"/>
  <c r="BU149" i="8"/>
  <c r="BT149" i="8"/>
  <c r="BS149" i="8"/>
  <c r="BR149" i="8"/>
  <c r="BP149" i="8"/>
  <c r="BO149" i="8"/>
  <c r="BM149" i="8"/>
  <c r="BL149" i="8"/>
  <c r="BK149" i="8"/>
  <c r="BJ149" i="8"/>
  <c r="BI149" i="8"/>
  <c r="BH149" i="8"/>
  <c r="BG149" i="8"/>
  <c r="BF149" i="8"/>
  <c r="BD149" i="8"/>
  <c r="BB149" i="8"/>
  <c r="BW148" i="8"/>
  <c r="BV148" i="8"/>
  <c r="BU148" i="8"/>
  <c r="BT148" i="8"/>
  <c r="BS148" i="8"/>
  <c r="BR148" i="8"/>
  <c r="BP148" i="8"/>
  <c r="BO148" i="8"/>
  <c r="BM148" i="8"/>
  <c r="BL148" i="8"/>
  <c r="BK148" i="8"/>
  <c r="BJ148" i="8"/>
  <c r="BI148" i="8"/>
  <c r="BH148" i="8"/>
  <c r="BG148" i="8"/>
  <c r="BF148" i="8"/>
  <c r="BD148" i="8"/>
  <c r="BB148" i="8"/>
  <c r="BW147" i="8"/>
  <c r="BV147" i="8"/>
  <c r="BU147" i="8"/>
  <c r="BT147" i="8"/>
  <c r="BS147" i="8"/>
  <c r="BR147" i="8"/>
  <c r="BP147" i="8"/>
  <c r="BO147" i="8"/>
  <c r="BM147" i="8"/>
  <c r="BL147" i="8"/>
  <c r="BK147" i="8"/>
  <c r="BJ147" i="8"/>
  <c r="BI147" i="8"/>
  <c r="BH147" i="8"/>
  <c r="BG147" i="8"/>
  <c r="BF147" i="8"/>
  <c r="BD147" i="8"/>
  <c r="BB147" i="8"/>
  <c r="BW146" i="8"/>
  <c r="BV146" i="8"/>
  <c r="BU146" i="8"/>
  <c r="BT146" i="8"/>
  <c r="BS146" i="8"/>
  <c r="BR146" i="8"/>
  <c r="BP146" i="8"/>
  <c r="BO146" i="8"/>
  <c r="BM146" i="8"/>
  <c r="BL146" i="8"/>
  <c r="BK146" i="8"/>
  <c r="BJ146" i="8"/>
  <c r="BI146" i="8"/>
  <c r="BH146" i="8"/>
  <c r="BG146" i="8"/>
  <c r="BF146" i="8"/>
  <c r="BD146" i="8"/>
  <c r="BB146" i="8"/>
  <c r="BW145" i="8"/>
  <c r="BV145" i="8"/>
  <c r="BU145" i="8"/>
  <c r="BT145" i="8"/>
  <c r="BS145" i="8"/>
  <c r="BR145" i="8"/>
  <c r="BP145" i="8"/>
  <c r="BO145" i="8"/>
  <c r="BM145" i="8"/>
  <c r="BL145" i="8"/>
  <c r="BK145" i="8"/>
  <c r="BJ145" i="8"/>
  <c r="BI145" i="8"/>
  <c r="BH145" i="8"/>
  <c r="BG145" i="8"/>
  <c r="BF145" i="8"/>
  <c r="BD145" i="8"/>
  <c r="BB145" i="8"/>
  <c r="BW144" i="8"/>
  <c r="BV144" i="8"/>
  <c r="BU144" i="8"/>
  <c r="BT144" i="8"/>
  <c r="BS144" i="8"/>
  <c r="BR144" i="8"/>
  <c r="BP144" i="8"/>
  <c r="BO144" i="8"/>
  <c r="BM144" i="8"/>
  <c r="BL144" i="8"/>
  <c r="BK144" i="8"/>
  <c r="BJ144" i="8"/>
  <c r="BI144" i="8"/>
  <c r="BH144" i="8"/>
  <c r="BG144" i="8"/>
  <c r="BF144" i="8"/>
  <c r="BD144" i="8"/>
  <c r="BB144" i="8"/>
  <c r="BW143" i="8"/>
  <c r="BV143" i="8"/>
  <c r="BU143" i="8"/>
  <c r="BT143" i="8"/>
  <c r="BS143" i="8"/>
  <c r="BR143" i="8"/>
  <c r="BP143" i="8"/>
  <c r="BO143" i="8"/>
  <c r="BM143" i="8"/>
  <c r="BL143" i="8"/>
  <c r="BK143" i="8"/>
  <c r="BJ143" i="8"/>
  <c r="BI143" i="8"/>
  <c r="BH143" i="8"/>
  <c r="BG143" i="8"/>
  <c r="BF143" i="8"/>
  <c r="BD143" i="8"/>
  <c r="BB143" i="8"/>
  <c r="BW142" i="8"/>
  <c r="BV142" i="8"/>
  <c r="BU142" i="8"/>
  <c r="BT142" i="8"/>
  <c r="BS142" i="8"/>
  <c r="BR142" i="8"/>
  <c r="BP142" i="8"/>
  <c r="BO142" i="8"/>
  <c r="BM142" i="8"/>
  <c r="BL142" i="8"/>
  <c r="BK142" i="8"/>
  <c r="BJ142" i="8"/>
  <c r="BI142" i="8"/>
  <c r="BH142" i="8"/>
  <c r="BG142" i="8"/>
  <c r="BF142" i="8"/>
  <c r="BD142" i="8"/>
  <c r="BB142" i="8"/>
  <c r="BW141" i="8"/>
  <c r="BV141" i="8"/>
  <c r="BU141" i="8"/>
  <c r="BT141" i="8"/>
  <c r="BS141" i="8"/>
  <c r="BR141" i="8"/>
  <c r="BP141" i="8"/>
  <c r="BO141" i="8"/>
  <c r="BM141" i="8"/>
  <c r="BL141" i="8"/>
  <c r="BK141" i="8"/>
  <c r="BJ141" i="8"/>
  <c r="BI141" i="8"/>
  <c r="BH141" i="8"/>
  <c r="BG141" i="8"/>
  <c r="BF141" i="8"/>
  <c r="BD141" i="8"/>
  <c r="BB141" i="8"/>
  <c r="BW140" i="8"/>
  <c r="BV140" i="8"/>
  <c r="BU140" i="8"/>
  <c r="BT140" i="8"/>
  <c r="BS140" i="8"/>
  <c r="BR140" i="8"/>
  <c r="BP140" i="8"/>
  <c r="BO140" i="8"/>
  <c r="BM140" i="8"/>
  <c r="BL140" i="8"/>
  <c r="BK140" i="8"/>
  <c r="BJ140" i="8"/>
  <c r="BI140" i="8"/>
  <c r="BH140" i="8"/>
  <c r="BG140" i="8"/>
  <c r="BF140" i="8"/>
  <c r="BD140" i="8"/>
  <c r="BB140" i="8"/>
  <c r="BW139" i="8"/>
  <c r="BV139" i="8"/>
  <c r="BU139" i="8"/>
  <c r="BT139" i="8"/>
  <c r="BS139" i="8"/>
  <c r="BR139" i="8"/>
  <c r="BP139" i="8"/>
  <c r="BO139" i="8"/>
  <c r="BM139" i="8"/>
  <c r="BL139" i="8"/>
  <c r="BK139" i="8"/>
  <c r="BJ139" i="8"/>
  <c r="BI139" i="8"/>
  <c r="BH139" i="8"/>
  <c r="BG139" i="8"/>
  <c r="BF139" i="8"/>
  <c r="BD139" i="8"/>
  <c r="BB139" i="8"/>
  <c r="BW138" i="8"/>
  <c r="BV138" i="8"/>
  <c r="BU138" i="8"/>
  <c r="BT138" i="8"/>
  <c r="BS138" i="8"/>
  <c r="BR138" i="8"/>
  <c r="BP138" i="8"/>
  <c r="BO138" i="8"/>
  <c r="BM138" i="8"/>
  <c r="BL138" i="8"/>
  <c r="BK138" i="8"/>
  <c r="BJ138" i="8"/>
  <c r="BI138" i="8"/>
  <c r="BH138" i="8"/>
  <c r="BG138" i="8"/>
  <c r="BF138" i="8"/>
  <c r="BD138" i="8"/>
  <c r="BB138" i="8"/>
  <c r="BW137" i="8"/>
  <c r="BV137" i="8"/>
  <c r="BU137" i="8"/>
  <c r="BT137" i="8"/>
  <c r="BS137" i="8"/>
  <c r="BR137" i="8"/>
  <c r="BP137" i="8"/>
  <c r="BO137" i="8"/>
  <c r="BM137" i="8"/>
  <c r="BL137" i="8"/>
  <c r="BK137" i="8"/>
  <c r="BJ137" i="8"/>
  <c r="BI137" i="8"/>
  <c r="BH137" i="8"/>
  <c r="BG137" i="8"/>
  <c r="BF137" i="8"/>
  <c r="BD137" i="8"/>
  <c r="BB137" i="8"/>
  <c r="BW136" i="8"/>
  <c r="BV136" i="8"/>
  <c r="BU136" i="8"/>
  <c r="BT136" i="8"/>
  <c r="BS136" i="8"/>
  <c r="BR136" i="8"/>
  <c r="BP136" i="8"/>
  <c r="BO136" i="8"/>
  <c r="BM136" i="8"/>
  <c r="BL136" i="8"/>
  <c r="BK136" i="8"/>
  <c r="BJ136" i="8"/>
  <c r="BI136" i="8"/>
  <c r="BH136" i="8"/>
  <c r="BG136" i="8"/>
  <c r="BF136" i="8"/>
  <c r="BD136" i="8"/>
  <c r="BB136" i="8"/>
  <c r="BW135" i="8"/>
  <c r="BV135" i="8"/>
  <c r="BU135" i="8"/>
  <c r="BT135" i="8"/>
  <c r="BS135" i="8"/>
  <c r="BR135" i="8"/>
  <c r="BP135" i="8"/>
  <c r="BO135" i="8"/>
  <c r="BM135" i="8"/>
  <c r="BL135" i="8"/>
  <c r="BK135" i="8"/>
  <c r="BJ135" i="8"/>
  <c r="BI135" i="8"/>
  <c r="BH135" i="8"/>
  <c r="BG135" i="8"/>
  <c r="BF135" i="8"/>
  <c r="BD135" i="8"/>
  <c r="BB135" i="8"/>
  <c r="BW134" i="8"/>
  <c r="BV134" i="8"/>
  <c r="BU134" i="8"/>
  <c r="BT134" i="8"/>
  <c r="BS134" i="8"/>
  <c r="BR134" i="8"/>
  <c r="BP134" i="8"/>
  <c r="BO134" i="8"/>
  <c r="BM134" i="8"/>
  <c r="BL134" i="8"/>
  <c r="BK134" i="8"/>
  <c r="BJ134" i="8"/>
  <c r="BI134" i="8"/>
  <c r="BH134" i="8"/>
  <c r="BG134" i="8"/>
  <c r="BF134" i="8"/>
  <c r="BD134" i="8"/>
  <c r="BB134" i="8"/>
  <c r="BW133" i="8"/>
  <c r="BV133" i="8"/>
  <c r="BU133" i="8"/>
  <c r="BT133" i="8"/>
  <c r="BS133" i="8"/>
  <c r="BR133" i="8"/>
  <c r="BP133" i="8"/>
  <c r="BO133" i="8"/>
  <c r="BM133" i="8"/>
  <c r="BL133" i="8"/>
  <c r="BK133" i="8"/>
  <c r="BJ133" i="8"/>
  <c r="BI133" i="8"/>
  <c r="BH133" i="8"/>
  <c r="BG133" i="8"/>
  <c r="BF133" i="8"/>
  <c r="BD133" i="8"/>
  <c r="BB133" i="8"/>
  <c r="BW132" i="8"/>
  <c r="BV132" i="8"/>
  <c r="BU132" i="8"/>
  <c r="BT132" i="8"/>
  <c r="BS132" i="8"/>
  <c r="BR132" i="8"/>
  <c r="BP132" i="8"/>
  <c r="BO132" i="8"/>
  <c r="BM132" i="8"/>
  <c r="BL132" i="8"/>
  <c r="BK132" i="8"/>
  <c r="BJ132" i="8"/>
  <c r="BI132" i="8"/>
  <c r="BH132" i="8"/>
  <c r="BG132" i="8"/>
  <c r="BF132" i="8"/>
  <c r="BD132" i="8"/>
  <c r="BB132" i="8"/>
  <c r="BW131" i="8"/>
  <c r="BV131" i="8"/>
  <c r="BU131" i="8"/>
  <c r="BT131" i="8"/>
  <c r="BS131" i="8"/>
  <c r="BR131" i="8"/>
  <c r="BP131" i="8"/>
  <c r="BO131" i="8"/>
  <c r="BM131" i="8"/>
  <c r="BL131" i="8"/>
  <c r="BK131" i="8"/>
  <c r="BJ131" i="8"/>
  <c r="BI131" i="8"/>
  <c r="BH131" i="8"/>
  <c r="BG131" i="8"/>
  <c r="BF131" i="8"/>
  <c r="BD131" i="8"/>
  <c r="BB131" i="8"/>
  <c r="BW130" i="8"/>
  <c r="BV130" i="8"/>
  <c r="BU130" i="8"/>
  <c r="BT130" i="8"/>
  <c r="BS130" i="8"/>
  <c r="BR130" i="8"/>
  <c r="BP130" i="8"/>
  <c r="BO130" i="8"/>
  <c r="BM130" i="8"/>
  <c r="BL130" i="8"/>
  <c r="BK130" i="8"/>
  <c r="BJ130" i="8"/>
  <c r="BI130" i="8"/>
  <c r="BH130" i="8"/>
  <c r="BG130" i="8"/>
  <c r="BF130" i="8"/>
  <c r="BD130" i="8"/>
  <c r="BB130" i="8"/>
  <c r="BW129" i="8"/>
  <c r="BV129" i="8"/>
  <c r="BU129" i="8"/>
  <c r="BT129" i="8"/>
  <c r="BS129" i="8"/>
  <c r="BR129" i="8"/>
  <c r="BP129" i="8"/>
  <c r="BO129" i="8"/>
  <c r="BM129" i="8"/>
  <c r="BL129" i="8"/>
  <c r="BK129" i="8"/>
  <c r="BJ129" i="8"/>
  <c r="BI129" i="8"/>
  <c r="BH129" i="8"/>
  <c r="BG129" i="8"/>
  <c r="BF129" i="8"/>
  <c r="BD129" i="8"/>
  <c r="BB129" i="8"/>
  <c r="BW128" i="8"/>
  <c r="BV128" i="8"/>
  <c r="BU128" i="8"/>
  <c r="BT128" i="8"/>
  <c r="BS128" i="8"/>
  <c r="BR128" i="8"/>
  <c r="BP128" i="8"/>
  <c r="BO128" i="8"/>
  <c r="BM128" i="8"/>
  <c r="BL128" i="8"/>
  <c r="BK128" i="8"/>
  <c r="BJ128" i="8"/>
  <c r="BI128" i="8"/>
  <c r="BH128" i="8"/>
  <c r="BG128" i="8"/>
  <c r="BF128" i="8"/>
  <c r="BD128" i="8"/>
  <c r="BB128" i="8"/>
  <c r="BW127" i="8"/>
  <c r="BV127" i="8"/>
  <c r="BU127" i="8"/>
  <c r="BT127" i="8"/>
  <c r="BS127" i="8"/>
  <c r="BR127" i="8"/>
  <c r="BP127" i="8"/>
  <c r="BO127" i="8"/>
  <c r="BM127" i="8"/>
  <c r="BL127" i="8"/>
  <c r="BK127" i="8"/>
  <c r="BJ127" i="8"/>
  <c r="BI127" i="8"/>
  <c r="BH127" i="8"/>
  <c r="BG127" i="8"/>
  <c r="BF127" i="8"/>
  <c r="BD127" i="8"/>
  <c r="BB127" i="8"/>
  <c r="BW126" i="8"/>
  <c r="BV126" i="8"/>
  <c r="BU126" i="8"/>
  <c r="BT126" i="8"/>
  <c r="BS126" i="8"/>
  <c r="BR126" i="8"/>
  <c r="BP126" i="8"/>
  <c r="BO126" i="8"/>
  <c r="BM126" i="8"/>
  <c r="BL126" i="8"/>
  <c r="BK126" i="8"/>
  <c r="BJ126" i="8"/>
  <c r="BI126" i="8"/>
  <c r="BH126" i="8"/>
  <c r="BG126" i="8"/>
  <c r="BF126" i="8"/>
  <c r="BD126" i="8"/>
  <c r="BB126" i="8"/>
  <c r="BW125" i="8"/>
  <c r="BV125" i="8"/>
  <c r="BU125" i="8"/>
  <c r="BT125" i="8"/>
  <c r="BS125" i="8"/>
  <c r="BR125" i="8"/>
  <c r="BP125" i="8"/>
  <c r="BO125" i="8"/>
  <c r="BM125" i="8"/>
  <c r="BL125" i="8"/>
  <c r="BK125" i="8"/>
  <c r="BJ125" i="8"/>
  <c r="BI125" i="8"/>
  <c r="BH125" i="8"/>
  <c r="BG125" i="8"/>
  <c r="BF125" i="8"/>
  <c r="BD125" i="8"/>
  <c r="BB125" i="8"/>
  <c r="BW124" i="8"/>
  <c r="BV124" i="8"/>
  <c r="BU124" i="8"/>
  <c r="BT124" i="8"/>
  <c r="BS124" i="8"/>
  <c r="BR124" i="8"/>
  <c r="BP124" i="8"/>
  <c r="BO124" i="8"/>
  <c r="BM124" i="8"/>
  <c r="BL124" i="8"/>
  <c r="BK124" i="8"/>
  <c r="BJ124" i="8"/>
  <c r="BI124" i="8"/>
  <c r="BH124" i="8"/>
  <c r="BG124" i="8"/>
  <c r="BF124" i="8"/>
  <c r="BD124" i="8"/>
  <c r="BB124" i="8"/>
  <c r="BW123" i="8"/>
  <c r="BV123" i="8"/>
  <c r="BU123" i="8"/>
  <c r="BT123" i="8"/>
  <c r="BS123" i="8"/>
  <c r="BR123" i="8"/>
  <c r="BP123" i="8"/>
  <c r="BO123" i="8"/>
  <c r="BM123" i="8"/>
  <c r="BL123" i="8"/>
  <c r="BK123" i="8"/>
  <c r="BJ123" i="8"/>
  <c r="BI123" i="8"/>
  <c r="BH123" i="8"/>
  <c r="BG123" i="8"/>
  <c r="BF123" i="8"/>
  <c r="BD123" i="8"/>
  <c r="BB123" i="8"/>
  <c r="BW122" i="8"/>
  <c r="BV122" i="8"/>
  <c r="BU122" i="8"/>
  <c r="BT122" i="8"/>
  <c r="BS122" i="8"/>
  <c r="BR122" i="8"/>
  <c r="BP122" i="8"/>
  <c r="BO122" i="8"/>
  <c r="BM122" i="8"/>
  <c r="BL122" i="8"/>
  <c r="BK122" i="8"/>
  <c r="BJ122" i="8"/>
  <c r="BI122" i="8"/>
  <c r="BH122" i="8"/>
  <c r="BG122" i="8"/>
  <c r="BF122" i="8"/>
  <c r="BD122" i="8"/>
  <c r="BB122" i="8"/>
  <c r="BW121" i="8"/>
  <c r="BV121" i="8"/>
  <c r="BU121" i="8"/>
  <c r="BT121" i="8"/>
  <c r="BS121" i="8"/>
  <c r="BR121" i="8"/>
  <c r="BP121" i="8"/>
  <c r="BO121" i="8"/>
  <c r="BM121" i="8"/>
  <c r="BL121" i="8"/>
  <c r="BK121" i="8"/>
  <c r="BJ121" i="8"/>
  <c r="BI121" i="8"/>
  <c r="BH121" i="8"/>
  <c r="BG121" i="8"/>
  <c r="BF121" i="8"/>
  <c r="BD121" i="8"/>
  <c r="BB121" i="8"/>
  <c r="BW120" i="8"/>
  <c r="BV120" i="8"/>
  <c r="BU120" i="8"/>
  <c r="BT120" i="8"/>
  <c r="BS120" i="8"/>
  <c r="BR120" i="8"/>
  <c r="BP120" i="8"/>
  <c r="BO120" i="8"/>
  <c r="BM120" i="8"/>
  <c r="BL120" i="8"/>
  <c r="BK120" i="8"/>
  <c r="BJ120" i="8"/>
  <c r="BI120" i="8"/>
  <c r="BH120" i="8"/>
  <c r="BG120" i="8"/>
  <c r="BF120" i="8"/>
  <c r="BD120" i="8"/>
  <c r="BB120" i="8"/>
  <c r="BW119" i="8"/>
  <c r="BV119" i="8"/>
  <c r="BU119" i="8"/>
  <c r="BT119" i="8"/>
  <c r="BS119" i="8"/>
  <c r="BR119" i="8"/>
  <c r="BP119" i="8"/>
  <c r="BO119" i="8"/>
  <c r="BM119" i="8"/>
  <c r="BL119" i="8"/>
  <c r="BK119" i="8"/>
  <c r="BJ119" i="8"/>
  <c r="BI119" i="8"/>
  <c r="BH119" i="8"/>
  <c r="BG119" i="8"/>
  <c r="BF119" i="8"/>
  <c r="BD119" i="8"/>
  <c r="BB119" i="8"/>
  <c r="BW118" i="8"/>
  <c r="BV118" i="8"/>
  <c r="BU118" i="8"/>
  <c r="BT118" i="8"/>
  <c r="BS118" i="8"/>
  <c r="BR118" i="8"/>
  <c r="BP118" i="8"/>
  <c r="BO118" i="8"/>
  <c r="BM118" i="8"/>
  <c r="BL118" i="8"/>
  <c r="BK118" i="8"/>
  <c r="BJ118" i="8"/>
  <c r="BI118" i="8"/>
  <c r="BH118" i="8"/>
  <c r="BG118" i="8"/>
  <c r="BF118" i="8"/>
  <c r="BD118" i="8"/>
  <c r="BB118" i="8"/>
  <c r="BW117" i="8"/>
  <c r="BV117" i="8"/>
  <c r="BU117" i="8"/>
  <c r="BT117" i="8"/>
  <c r="BS117" i="8"/>
  <c r="BR117" i="8"/>
  <c r="BP117" i="8"/>
  <c r="BO117" i="8"/>
  <c r="BM117" i="8"/>
  <c r="BL117" i="8"/>
  <c r="BK117" i="8"/>
  <c r="BJ117" i="8"/>
  <c r="BI117" i="8"/>
  <c r="BH117" i="8"/>
  <c r="BG117" i="8"/>
  <c r="BF117" i="8"/>
  <c r="BD117" i="8"/>
  <c r="BB117" i="8"/>
  <c r="BW116" i="8"/>
  <c r="BV116" i="8"/>
  <c r="BU116" i="8"/>
  <c r="BT116" i="8"/>
  <c r="BS116" i="8"/>
  <c r="BR116" i="8"/>
  <c r="BP116" i="8"/>
  <c r="BO116" i="8"/>
  <c r="BM116" i="8"/>
  <c r="BL116" i="8"/>
  <c r="BK116" i="8"/>
  <c r="BJ116" i="8"/>
  <c r="BI116" i="8"/>
  <c r="BH116" i="8"/>
  <c r="BG116" i="8"/>
  <c r="BF116" i="8"/>
  <c r="BD116" i="8"/>
  <c r="BB116" i="8"/>
  <c r="BW115" i="8"/>
  <c r="BV115" i="8"/>
  <c r="BU115" i="8"/>
  <c r="BT115" i="8"/>
  <c r="BS115" i="8"/>
  <c r="BR115" i="8"/>
  <c r="BP115" i="8"/>
  <c r="BO115" i="8"/>
  <c r="BM115" i="8"/>
  <c r="BL115" i="8"/>
  <c r="BK115" i="8"/>
  <c r="BJ115" i="8"/>
  <c r="BI115" i="8"/>
  <c r="BH115" i="8"/>
  <c r="BG115" i="8"/>
  <c r="BF115" i="8"/>
  <c r="BD115" i="8"/>
  <c r="BB115" i="8"/>
  <c r="BW114" i="8"/>
  <c r="BV114" i="8"/>
  <c r="BU114" i="8"/>
  <c r="BT114" i="8"/>
  <c r="BS114" i="8"/>
  <c r="BR114" i="8"/>
  <c r="BP114" i="8"/>
  <c r="BO114" i="8"/>
  <c r="BM114" i="8"/>
  <c r="BL114" i="8"/>
  <c r="BK114" i="8"/>
  <c r="BJ114" i="8"/>
  <c r="BI114" i="8"/>
  <c r="BH114" i="8"/>
  <c r="BG114" i="8"/>
  <c r="BF114" i="8"/>
  <c r="BD114" i="8"/>
  <c r="BB114" i="8"/>
  <c r="BW113" i="8"/>
  <c r="BV113" i="8"/>
  <c r="BU113" i="8"/>
  <c r="BT113" i="8"/>
  <c r="BS113" i="8"/>
  <c r="BR113" i="8"/>
  <c r="BP113" i="8"/>
  <c r="BO113" i="8"/>
  <c r="BM113" i="8"/>
  <c r="BL113" i="8"/>
  <c r="BK113" i="8"/>
  <c r="BJ113" i="8"/>
  <c r="BI113" i="8"/>
  <c r="BH113" i="8"/>
  <c r="BG113" i="8"/>
  <c r="BF113" i="8"/>
  <c r="BD113" i="8"/>
  <c r="BB113" i="8"/>
  <c r="BW112" i="8"/>
  <c r="BV112" i="8"/>
  <c r="BU112" i="8"/>
  <c r="BT112" i="8"/>
  <c r="BS112" i="8"/>
  <c r="BR112" i="8"/>
  <c r="BP112" i="8"/>
  <c r="BO112" i="8"/>
  <c r="BM112" i="8"/>
  <c r="BL112" i="8"/>
  <c r="BK112" i="8"/>
  <c r="BJ112" i="8"/>
  <c r="BI112" i="8"/>
  <c r="BH112" i="8"/>
  <c r="BG112" i="8"/>
  <c r="BF112" i="8"/>
  <c r="BD112" i="8"/>
  <c r="BB112" i="8"/>
  <c r="BW111" i="8"/>
  <c r="BV111" i="8"/>
  <c r="BU111" i="8"/>
  <c r="BT111" i="8"/>
  <c r="BS111" i="8"/>
  <c r="BR111" i="8"/>
  <c r="BP111" i="8"/>
  <c r="BO111" i="8"/>
  <c r="BM111" i="8"/>
  <c r="BL111" i="8"/>
  <c r="BK111" i="8"/>
  <c r="BJ111" i="8"/>
  <c r="BI111" i="8"/>
  <c r="BH111" i="8"/>
  <c r="BG111" i="8"/>
  <c r="BF111" i="8"/>
  <c r="BD111" i="8"/>
  <c r="BB111" i="8"/>
  <c r="BW110" i="8"/>
  <c r="BV110" i="8"/>
  <c r="BU110" i="8"/>
  <c r="BT110" i="8"/>
  <c r="BS110" i="8"/>
  <c r="BR110" i="8"/>
  <c r="BP110" i="8"/>
  <c r="BO110" i="8"/>
  <c r="BM110" i="8"/>
  <c r="BL110" i="8"/>
  <c r="BK110" i="8"/>
  <c r="BJ110" i="8"/>
  <c r="BI110" i="8"/>
  <c r="BH110" i="8"/>
  <c r="BG110" i="8"/>
  <c r="BF110" i="8"/>
  <c r="BD110" i="8"/>
  <c r="BB110" i="8"/>
  <c r="BW109" i="8"/>
  <c r="BV109" i="8"/>
  <c r="BU109" i="8"/>
  <c r="BT109" i="8"/>
  <c r="BS109" i="8"/>
  <c r="BR109" i="8"/>
  <c r="BP109" i="8"/>
  <c r="BO109" i="8"/>
  <c r="BM109" i="8"/>
  <c r="BL109" i="8"/>
  <c r="BK109" i="8"/>
  <c r="BJ109" i="8"/>
  <c r="BI109" i="8"/>
  <c r="BH109" i="8"/>
  <c r="BG109" i="8"/>
  <c r="BF109" i="8"/>
  <c r="BD109" i="8"/>
  <c r="BB109" i="8"/>
  <c r="BW108" i="8"/>
  <c r="BV108" i="8"/>
  <c r="BU108" i="8"/>
  <c r="BT108" i="8"/>
  <c r="BS108" i="8"/>
  <c r="BR108" i="8"/>
  <c r="BP108" i="8"/>
  <c r="BO108" i="8"/>
  <c r="BM108" i="8"/>
  <c r="BL108" i="8"/>
  <c r="BK108" i="8"/>
  <c r="BJ108" i="8"/>
  <c r="BI108" i="8"/>
  <c r="BH108" i="8"/>
  <c r="BG108" i="8"/>
  <c r="BF108" i="8"/>
  <c r="BD108" i="8"/>
  <c r="BB108" i="8"/>
  <c r="BW107" i="8"/>
  <c r="BV107" i="8"/>
  <c r="BU107" i="8"/>
  <c r="BT107" i="8"/>
  <c r="BS107" i="8"/>
  <c r="BR107" i="8"/>
  <c r="BP107" i="8"/>
  <c r="BO107" i="8"/>
  <c r="BM107" i="8"/>
  <c r="BL107" i="8"/>
  <c r="BK107" i="8"/>
  <c r="BJ107" i="8"/>
  <c r="BI107" i="8"/>
  <c r="BH107" i="8"/>
  <c r="BG107" i="8"/>
  <c r="BF107" i="8"/>
  <c r="BD107" i="8"/>
  <c r="BB107" i="8"/>
  <c r="BW106" i="8"/>
  <c r="BV106" i="8"/>
  <c r="BU106" i="8"/>
  <c r="BT106" i="8"/>
  <c r="BS106" i="8"/>
  <c r="BR106" i="8"/>
  <c r="BP106" i="8"/>
  <c r="BO106" i="8"/>
  <c r="BM106" i="8"/>
  <c r="BL106" i="8"/>
  <c r="BK106" i="8"/>
  <c r="BJ106" i="8"/>
  <c r="BI106" i="8"/>
  <c r="BH106" i="8"/>
  <c r="BG106" i="8"/>
  <c r="BF106" i="8"/>
  <c r="BD106" i="8"/>
  <c r="BB106" i="8"/>
  <c r="BW105" i="8"/>
  <c r="BV105" i="8"/>
  <c r="BU105" i="8"/>
  <c r="BT105" i="8"/>
  <c r="BS105" i="8"/>
  <c r="BR105" i="8"/>
  <c r="BP105" i="8"/>
  <c r="BO105" i="8"/>
  <c r="BM105" i="8"/>
  <c r="BL105" i="8"/>
  <c r="BK105" i="8"/>
  <c r="BJ105" i="8"/>
  <c r="BI105" i="8"/>
  <c r="BH105" i="8"/>
  <c r="BG105" i="8"/>
  <c r="BF105" i="8"/>
  <c r="BD105" i="8"/>
  <c r="BB105" i="8"/>
  <c r="BW104" i="8"/>
  <c r="BV104" i="8"/>
  <c r="BU104" i="8"/>
  <c r="BT104" i="8"/>
  <c r="BS104" i="8"/>
  <c r="BR104" i="8"/>
  <c r="BP104" i="8"/>
  <c r="BO104" i="8"/>
  <c r="BM104" i="8"/>
  <c r="BL104" i="8"/>
  <c r="BK104" i="8"/>
  <c r="BJ104" i="8"/>
  <c r="BI104" i="8"/>
  <c r="BH104" i="8"/>
  <c r="BG104" i="8"/>
  <c r="BF104" i="8"/>
  <c r="BD104" i="8"/>
  <c r="BB104" i="8"/>
  <c r="BW103" i="8"/>
  <c r="BV103" i="8"/>
  <c r="BU103" i="8"/>
  <c r="BT103" i="8"/>
  <c r="BS103" i="8"/>
  <c r="BR103" i="8"/>
  <c r="BP103" i="8"/>
  <c r="BO103" i="8"/>
  <c r="BM103" i="8"/>
  <c r="BL103" i="8"/>
  <c r="BK103" i="8"/>
  <c r="BJ103" i="8"/>
  <c r="BI103" i="8"/>
  <c r="BH103" i="8"/>
  <c r="BG103" i="8"/>
  <c r="BF103" i="8"/>
  <c r="BD103" i="8"/>
  <c r="BB103" i="8"/>
  <c r="BW102" i="8"/>
  <c r="BV102" i="8"/>
  <c r="BU102" i="8"/>
  <c r="BT102" i="8"/>
  <c r="BS102" i="8"/>
  <c r="BR102" i="8"/>
  <c r="BP102" i="8"/>
  <c r="BO102" i="8"/>
  <c r="BM102" i="8"/>
  <c r="BL102" i="8"/>
  <c r="BK102" i="8"/>
  <c r="BJ102" i="8"/>
  <c r="BI102" i="8"/>
  <c r="BH102" i="8"/>
  <c r="BG102" i="8"/>
  <c r="BF102" i="8"/>
  <c r="BD102" i="8"/>
  <c r="BB102" i="8"/>
  <c r="BW101" i="8"/>
  <c r="BV101" i="8"/>
  <c r="BU101" i="8"/>
  <c r="BT101" i="8"/>
  <c r="BS101" i="8"/>
  <c r="BR101" i="8"/>
  <c r="BP101" i="8"/>
  <c r="BO101" i="8"/>
  <c r="BM101" i="8"/>
  <c r="BL101" i="8"/>
  <c r="BK101" i="8"/>
  <c r="BJ101" i="8"/>
  <c r="BI101" i="8"/>
  <c r="BH101" i="8"/>
  <c r="BG101" i="8"/>
  <c r="BF101" i="8"/>
  <c r="BD101" i="8"/>
  <c r="BB101" i="8"/>
  <c r="BW100" i="8"/>
  <c r="BV100" i="8"/>
  <c r="BU100" i="8"/>
  <c r="BT100" i="8"/>
  <c r="BS100" i="8"/>
  <c r="BR100" i="8"/>
  <c r="BP100" i="8"/>
  <c r="BO100" i="8"/>
  <c r="BM100" i="8"/>
  <c r="BL100" i="8"/>
  <c r="BK100" i="8"/>
  <c r="BJ100" i="8"/>
  <c r="BI100" i="8"/>
  <c r="BH100" i="8"/>
  <c r="BG100" i="8"/>
  <c r="BF100" i="8"/>
  <c r="BD100" i="8"/>
  <c r="BB100" i="8"/>
  <c r="BW99" i="8"/>
  <c r="BV99" i="8"/>
  <c r="BU99" i="8"/>
  <c r="BT99" i="8"/>
  <c r="BS99" i="8"/>
  <c r="BR99" i="8"/>
  <c r="BP99" i="8"/>
  <c r="BO99" i="8"/>
  <c r="BM99" i="8"/>
  <c r="BL99" i="8"/>
  <c r="BK99" i="8"/>
  <c r="BJ99" i="8"/>
  <c r="BI99" i="8"/>
  <c r="BH99" i="8"/>
  <c r="BG99" i="8"/>
  <c r="BF99" i="8"/>
  <c r="BD99" i="8"/>
  <c r="BB99" i="8"/>
  <c r="BW98" i="8"/>
  <c r="BV98" i="8"/>
  <c r="BU98" i="8"/>
  <c r="BT98" i="8"/>
  <c r="BS98" i="8"/>
  <c r="BR98" i="8"/>
  <c r="BP98" i="8"/>
  <c r="BO98" i="8"/>
  <c r="BM98" i="8"/>
  <c r="BL98" i="8"/>
  <c r="BK98" i="8"/>
  <c r="BJ98" i="8"/>
  <c r="BI98" i="8"/>
  <c r="BH98" i="8"/>
  <c r="BG98" i="8"/>
  <c r="BF98" i="8"/>
  <c r="BD98" i="8"/>
  <c r="BB98" i="8"/>
  <c r="BW97" i="8"/>
  <c r="BV97" i="8"/>
  <c r="BU97" i="8"/>
  <c r="BT97" i="8"/>
  <c r="BS97" i="8"/>
  <c r="BR97" i="8"/>
  <c r="BP97" i="8"/>
  <c r="BO97" i="8"/>
  <c r="BM97" i="8"/>
  <c r="BL97" i="8"/>
  <c r="BK97" i="8"/>
  <c r="BJ97" i="8"/>
  <c r="BI97" i="8"/>
  <c r="BH97" i="8"/>
  <c r="BG97" i="8"/>
  <c r="BF97" i="8"/>
  <c r="BD97" i="8"/>
  <c r="BB97" i="8"/>
  <c r="BW96" i="8"/>
  <c r="BV96" i="8"/>
  <c r="BU96" i="8"/>
  <c r="BT96" i="8"/>
  <c r="BS96" i="8"/>
  <c r="BR96" i="8"/>
  <c r="BP96" i="8"/>
  <c r="BO96" i="8"/>
  <c r="BM96" i="8"/>
  <c r="BL96" i="8"/>
  <c r="BK96" i="8"/>
  <c r="BJ96" i="8"/>
  <c r="BI96" i="8"/>
  <c r="BH96" i="8"/>
  <c r="BG96" i="8"/>
  <c r="BF96" i="8"/>
  <c r="BD96" i="8"/>
  <c r="BB96" i="8"/>
  <c r="BW95" i="8"/>
  <c r="BV95" i="8"/>
  <c r="BU95" i="8"/>
  <c r="BT95" i="8"/>
  <c r="BS95" i="8"/>
  <c r="BR95" i="8"/>
  <c r="BP95" i="8"/>
  <c r="BO95" i="8"/>
  <c r="BM95" i="8"/>
  <c r="BL95" i="8"/>
  <c r="BK95" i="8"/>
  <c r="BJ95" i="8"/>
  <c r="BI95" i="8"/>
  <c r="BH95" i="8"/>
  <c r="BG95" i="8"/>
  <c r="BF95" i="8"/>
  <c r="BD95" i="8"/>
  <c r="BB95" i="8"/>
  <c r="BW94" i="8"/>
  <c r="BV94" i="8"/>
  <c r="BU94" i="8"/>
  <c r="BT94" i="8"/>
  <c r="BS94" i="8"/>
  <c r="BR94" i="8"/>
  <c r="BP94" i="8"/>
  <c r="BO94" i="8"/>
  <c r="BM94" i="8"/>
  <c r="BL94" i="8"/>
  <c r="BK94" i="8"/>
  <c r="BJ94" i="8"/>
  <c r="BI94" i="8"/>
  <c r="BH94" i="8"/>
  <c r="BG94" i="8"/>
  <c r="BF94" i="8"/>
  <c r="BD94" i="8"/>
  <c r="BB94" i="8"/>
  <c r="BW93" i="8"/>
  <c r="BV93" i="8"/>
  <c r="BU93" i="8"/>
  <c r="BT93" i="8"/>
  <c r="BS93" i="8"/>
  <c r="BR93" i="8"/>
  <c r="BP93" i="8"/>
  <c r="BO93" i="8"/>
  <c r="BM93" i="8"/>
  <c r="BL93" i="8"/>
  <c r="BK93" i="8"/>
  <c r="BJ93" i="8"/>
  <c r="BI93" i="8"/>
  <c r="BH93" i="8"/>
  <c r="BG93" i="8"/>
  <c r="BF93" i="8"/>
  <c r="BD93" i="8"/>
  <c r="BB93" i="8"/>
  <c r="BW92" i="8"/>
  <c r="BV92" i="8"/>
  <c r="BU92" i="8"/>
  <c r="BT92" i="8"/>
  <c r="BS92" i="8"/>
  <c r="BR92" i="8"/>
  <c r="BP92" i="8"/>
  <c r="BO92" i="8"/>
  <c r="BM92" i="8"/>
  <c r="BL92" i="8"/>
  <c r="BK92" i="8"/>
  <c r="BJ92" i="8"/>
  <c r="BI92" i="8"/>
  <c r="BH92" i="8"/>
  <c r="BG92" i="8"/>
  <c r="BF92" i="8"/>
  <c r="BD92" i="8"/>
  <c r="BB92" i="8"/>
  <c r="BW91" i="8"/>
  <c r="BV91" i="8"/>
  <c r="BU91" i="8"/>
  <c r="BT91" i="8"/>
  <c r="BS91" i="8"/>
  <c r="BR91" i="8"/>
  <c r="BP91" i="8"/>
  <c r="BO91" i="8"/>
  <c r="BM91" i="8"/>
  <c r="BL91" i="8"/>
  <c r="BK91" i="8"/>
  <c r="BJ91" i="8"/>
  <c r="BI91" i="8"/>
  <c r="BH91" i="8"/>
  <c r="BG91" i="8"/>
  <c r="BF91" i="8"/>
  <c r="BD91" i="8"/>
  <c r="BB91" i="8"/>
  <c r="BW90" i="8"/>
  <c r="BV90" i="8"/>
  <c r="BU90" i="8"/>
  <c r="BT90" i="8"/>
  <c r="BS90" i="8"/>
  <c r="BR90" i="8"/>
  <c r="BP90" i="8"/>
  <c r="BO90" i="8"/>
  <c r="BM90" i="8"/>
  <c r="BL90" i="8"/>
  <c r="BK90" i="8"/>
  <c r="BJ90" i="8"/>
  <c r="BI90" i="8"/>
  <c r="BH90" i="8"/>
  <c r="BG90" i="8"/>
  <c r="BF90" i="8"/>
  <c r="BD90" i="8"/>
  <c r="BB90" i="8"/>
  <c r="BW89" i="8"/>
  <c r="BV89" i="8"/>
  <c r="BU89" i="8"/>
  <c r="BT89" i="8"/>
  <c r="BS89" i="8"/>
  <c r="BR89" i="8"/>
  <c r="BP89" i="8"/>
  <c r="BO89" i="8"/>
  <c r="BM89" i="8"/>
  <c r="BL89" i="8"/>
  <c r="BK89" i="8"/>
  <c r="BJ89" i="8"/>
  <c r="BI89" i="8"/>
  <c r="BH89" i="8"/>
  <c r="BG89" i="8"/>
  <c r="BF89" i="8"/>
  <c r="BD89" i="8"/>
  <c r="BB89" i="8"/>
  <c r="BW88" i="8"/>
  <c r="BV88" i="8"/>
  <c r="BU88" i="8"/>
  <c r="BT88" i="8"/>
  <c r="BS88" i="8"/>
  <c r="BR88" i="8"/>
  <c r="BP88" i="8"/>
  <c r="BO88" i="8"/>
  <c r="BM88" i="8"/>
  <c r="BL88" i="8"/>
  <c r="BK88" i="8"/>
  <c r="BJ88" i="8"/>
  <c r="BI88" i="8"/>
  <c r="BH88" i="8"/>
  <c r="BG88" i="8"/>
  <c r="BF88" i="8"/>
  <c r="BD88" i="8"/>
  <c r="BB88" i="8"/>
  <c r="BW87" i="8"/>
  <c r="BV87" i="8"/>
  <c r="BU87" i="8"/>
  <c r="BT87" i="8"/>
  <c r="BS87" i="8"/>
  <c r="BR87" i="8"/>
  <c r="BP87" i="8"/>
  <c r="BO87" i="8"/>
  <c r="BM87" i="8"/>
  <c r="BL87" i="8"/>
  <c r="BK87" i="8"/>
  <c r="BJ87" i="8"/>
  <c r="BI87" i="8"/>
  <c r="BH87" i="8"/>
  <c r="BG87" i="8"/>
  <c r="BF87" i="8"/>
  <c r="BD87" i="8"/>
  <c r="BB87" i="8"/>
  <c r="BW86" i="8"/>
  <c r="BV86" i="8"/>
  <c r="BU86" i="8"/>
  <c r="BT86" i="8"/>
  <c r="BS86" i="8"/>
  <c r="BR86" i="8"/>
  <c r="BP86" i="8"/>
  <c r="BO86" i="8"/>
  <c r="BM86" i="8"/>
  <c r="BL86" i="8"/>
  <c r="BK86" i="8"/>
  <c r="BJ86" i="8"/>
  <c r="BI86" i="8"/>
  <c r="BH86" i="8"/>
  <c r="BG86" i="8"/>
  <c r="BF86" i="8"/>
  <c r="BD86" i="8"/>
  <c r="BB86" i="8"/>
  <c r="BW85" i="8"/>
  <c r="BV85" i="8"/>
  <c r="BU85" i="8"/>
  <c r="BT85" i="8"/>
  <c r="BS85" i="8"/>
  <c r="BR85" i="8"/>
  <c r="BP85" i="8"/>
  <c r="BO85" i="8"/>
  <c r="BM85" i="8"/>
  <c r="BL85" i="8"/>
  <c r="BK85" i="8"/>
  <c r="BJ85" i="8"/>
  <c r="BI85" i="8"/>
  <c r="BH85" i="8"/>
  <c r="BG85" i="8"/>
  <c r="BF85" i="8"/>
  <c r="BD85" i="8"/>
  <c r="BB85" i="8"/>
  <c r="BW84" i="8"/>
  <c r="BV84" i="8"/>
  <c r="BU84" i="8"/>
  <c r="BT84" i="8"/>
  <c r="BS84" i="8"/>
  <c r="BR84" i="8"/>
  <c r="BP84" i="8"/>
  <c r="BO84" i="8"/>
  <c r="BM84" i="8"/>
  <c r="BL84" i="8"/>
  <c r="BK84" i="8"/>
  <c r="BJ84" i="8"/>
  <c r="BI84" i="8"/>
  <c r="BH84" i="8"/>
  <c r="BG84" i="8"/>
  <c r="BF84" i="8"/>
  <c r="BD84" i="8"/>
  <c r="BB84" i="8"/>
  <c r="BW83" i="8"/>
  <c r="BV83" i="8"/>
  <c r="BU83" i="8"/>
  <c r="BT83" i="8"/>
  <c r="BS83" i="8"/>
  <c r="BR83" i="8"/>
  <c r="BP83" i="8"/>
  <c r="BO83" i="8"/>
  <c r="BM83" i="8"/>
  <c r="BL83" i="8"/>
  <c r="BK83" i="8"/>
  <c r="BJ83" i="8"/>
  <c r="BI83" i="8"/>
  <c r="BH83" i="8"/>
  <c r="BG83" i="8"/>
  <c r="BF83" i="8"/>
  <c r="BD83" i="8"/>
  <c r="BB83" i="8"/>
  <c r="BW82" i="8"/>
  <c r="BV82" i="8"/>
  <c r="BU82" i="8"/>
  <c r="BT82" i="8"/>
  <c r="BS82" i="8"/>
  <c r="BR82" i="8"/>
  <c r="BP82" i="8"/>
  <c r="BO82" i="8"/>
  <c r="BM82" i="8"/>
  <c r="BL82" i="8"/>
  <c r="BK82" i="8"/>
  <c r="BJ82" i="8"/>
  <c r="BI82" i="8"/>
  <c r="BH82" i="8"/>
  <c r="BG82" i="8"/>
  <c r="BF82" i="8"/>
  <c r="BD82" i="8"/>
  <c r="BB82" i="8"/>
  <c r="BW81" i="8"/>
  <c r="BV81" i="8"/>
  <c r="BU81" i="8"/>
  <c r="BT81" i="8"/>
  <c r="BS81" i="8"/>
  <c r="BR81" i="8"/>
  <c r="BP81" i="8"/>
  <c r="BO81" i="8"/>
  <c r="BM81" i="8"/>
  <c r="BL81" i="8"/>
  <c r="BK81" i="8"/>
  <c r="BJ81" i="8"/>
  <c r="BI81" i="8"/>
  <c r="BH81" i="8"/>
  <c r="BG81" i="8"/>
  <c r="BF81" i="8"/>
  <c r="BD81" i="8"/>
  <c r="BB81" i="8"/>
  <c r="BW80" i="8"/>
  <c r="BV80" i="8"/>
  <c r="BU80" i="8"/>
  <c r="BT80" i="8"/>
  <c r="BS80" i="8"/>
  <c r="BR80" i="8"/>
  <c r="BP80" i="8"/>
  <c r="BO80" i="8"/>
  <c r="BM80" i="8"/>
  <c r="BL80" i="8"/>
  <c r="BK80" i="8"/>
  <c r="BJ80" i="8"/>
  <c r="BI80" i="8"/>
  <c r="BH80" i="8"/>
  <c r="BG80" i="8"/>
  <c r="BF80" i="8"/>
  <c r="BD80" i="8"/>
  <c r="BB80" i="8"/>
  <c r="BW79" i="8"/>
  <c r="BV79" i="8"/>
  <c r="BU79" i="8"/>
  <c r="BT79" i="8"/>
  <c r="BS79" i="8"/>
  <c r="BR79" i="8"/>
  <c r="BP79" i="8"/>
  <c r="BO79" i="8"/>
  <c r="BM79" i="8"/>
  <c r="BL79" i="8"/>
  <c r="BK79" i="8"/>
  <c r="BJ79" i="8"/>
  <c r="BI79" i="8"/>
  <c r="BH79" i="8"/>
  <c r="BG79" i="8"/>
  <c r="BF79" i="8"/>
  <c r="BD79" i="8"/>
  <c r="BB79" i="8"/>
  <c r="BW78" i="8"/>
  <c r="BV78" i="8"/>
  <c r="BU78" i="8"/>
  <c r="BT78" i="8"/>
  <c r="BS78" i="8"/>
  <c r="BR78" i="8"/>
  <c r="BP78" i="8"/>
  <c r="BO78" i="8"/>
  <c r="BM78" i="8"/>
  <c r="BL78" i="8"/>
  <c r="BK78" i="8"/>
  <c r="BJ78" i="8"/>
  <c r="BI78" i="8"/>
  <c r="BH78" i="8"/>
  <c r="BG78" i="8"/>
  <c r="BF78" i="8"/>
  <c r="BD78" i="8"/>
  <c r="BB78" i="8"/>
  <c r="BW77" i="8"/>
  <c r="BV77" i="8"/>
  <c r="BU77" i="8"/>
  <c r="BT77" i="8"/>
  <c r="BS77" i="8"/>
  <c r="BR77" i="8"/>
  <c r="BP77" i="8"/>
  <c r="BO77" i="8"/>
  <c r="BM77" i="8"/>
  <c r="BL77" i="8"/>
  <c r="BK77" i="8"/>
  <c r="BJ77" i="8"/>
  <c r="BI77" i="8"/>
  <c r="BH77" i="8"/>
  <c r="BG77" i="8"/>
  <c r="BF77" i="8"/>
  <c r="BD77" i="8"/>
  <c r="BB77" i="8"/>
  <c r="BW76" i="8"/>
  <c r="BV76" i="8"/>
  <c r="BU76" i="8"/>
  <c r="BT76" i="8"/>
  <c r="BS76" i="8"/>
  <c r="BR76" i="8"/>
  <c r="BP76" i="8"/>
  <c r="BO76" i="8"/>
  <c r="BM76" i="8"/>
  <c r="BL76" i="8"/>
  <c r="BK76" i="8"/>
  <c r="BJ76" i="8"/>
  <c r="BI76" i="8"/>
  <c r="BH76" i="8"/>
  <c r="BG76" i="8"/>
  <c r="BF76" i="8"/>
  <c r="BD76" i="8"/>
  <c r="BB76" i="8"/>
  <c r="BW75" i="8"/>
  <c r="BV75" i="8"/>
  <c r="BU75" i="8"/>
  <c r="BT75" i="8"/>
  <c r="BS75" i="8"/>
  <c r="BR75" i="8"/>
  <c r="BP75" i="8"/>
  <c r="BO75" i="8"/>
  <c r="BM75" i="8"/>
  <c r="BL75" i="8"/>
  <c r="BK75" i="8"/>
  <c r="BJ75" i="8"/>
  <c r="BI75" i="8"/>
  <c r="BH75" i="8"/>
  <c r="BG75" i="8"/>
  <c r="BF75" i="8"/>
  <c r="BD75" i="8"/>
  <c r="BB75" i="8"/>
  <c r="BW74" i="8"/>
  <c r="BV74" i="8"/>
  <c r="BU74" i="8"/>
  <c r="BT74" i="8"/>
  <c r="BS74" i="8"/>
  <c r="BR74" i="8"/>
  <c r="BP74" i="8"/>
  <c r="BO74" i="8"/>
  <c r="BM74" i="8"/>
  <c r="BL74" i="8"/>
  <c r="BK74" i="8"/>
  <c r="BJ74" i="8"/>
  <c r="BI74" i="8"/>
  <c r="BH74" i="8"/>
  <c r="BG74" i="8"/>
  <c r="BF74" i="8"/>
  <c r="BD74" i="8"/>
  <c r="BB74" i="8"/>
  <c r="BW73" i="8"/>
  <c r="BV73" i="8"/>
  <c r="BU73" i="8"/>
  <c r="BT73" i="8"/>
  <c r="BS73" i="8"/>
  <c r="BR73" i="8"/>
  <c r="BP73" i="8"/>
  <c r="BO73" i="8"/>
  <c r="BM73" i="8"/>
  <c r="BL73" i="8"/>
  <c r="BK73" i="8"/>
  <c r="BJ73" i="8"/>
  <c r="BI73" i="8"/>
  <c r="BH73" i="8"/>
  <c r="BG73" i="8"/>
  <c r="BF73" i="8"/>
  <c r="BD73" i="8"/>
  <c r="BB73" i="8"/>
  <c r="BW72" i="8"/>
  <c r="BV72" i="8"/>
  <c r="BU72" i="8"/>
  <c r="BT72" i="8"/>
  <c r="BS72" i="8"/>
  <c r="BR72" i="8"/>
  <c r="BP72" i="8"/>
  <c r="BO72" i="8"/>
  <c r="BM72" i="8"/>
  <c r="BL72" i="8"/>
  <c r="BK72" i="8"/>
  <c r="BJ72" i="8"/>
  <c r="BI72" i="8"/>
  <c r="BH72" i="8"/>
  <c r="BG72" i="8"/>
  <c r="BF72" i="8"/>
  <c r="BD72" i="8"/>
  <c r="BB72" i="8"/>
  <c r="BW71" i="8"/>
  <c r="BV71" i="8"/>
  <c r="BU71" i="8"/>
  <c r="BT71" i="8"/>
  <c r="BS71" i="8"/>
  <c r="BR71" i="8"/>
  <c r="BP71" i="8"/>
  <c r="BO71" i="8"/>
  <c r="BM71" i="8"/>
  <c r="BL71" i="8"/>
  <c r="BK71" i="8"/>
  <c r="BJ71" i="8"/>
  <c r="BI71" i="8"/>
  <c r="BH71" i="8"/>
  <c r="BG71" i="8"/>
  <c r="BF71" i="8"/>
  <c r="BD71" i="8"/>
  <c r="BB71" i="8"/>
  <c r="BW70" i="8"/>
  <c r="BV70" i="8"/>
  <c r="BU70" i="8"/>
  <c r="BT70" i="8"/>
  <c r="BS70" i="8"/>
  <c r="BR70" i="8"/>
  <c r="BP70" i="8"/>
  <c r="BO70" i="8"/>
  <c r="BM70" i="8"/>
  <c r="BL70" i="8"/>
  <c r="BK70" i="8"/>
  <c r="BJ70" i="8"/>
  <c r="BI70" i="8"/>
  <c r="BH70" i="8"/>
  <c r="BG70" i="8"/>
  <c r="BF70" i="8"/>
  <c r="BD70" i="8"/>
  <c r="BB70" i="8"/>
  <c r="BW69" i="8"/>
  <c r="BV69" i="8"/>
  <c r="BU69" i="8"/>
  <c r="BT69" i="8"/>
  <c r="BS69" i="8"/>
  <c r="BR69" i="8"/>
  <c r="BP69" i="8"/>
  <c r="BO69" i="8"/>
  <c r="BM69" i="8"/>
  <c r="BL69" i="8"/>
  <c r="BK69" i="8"/>
  <c r="BJ69" i="8"/>
  <c r="BI69" i="8"/>
  <c r="BH69" i="8"/>
  <c r="BG69" i="8"/>
  <c r="BF69" i="8"/>
  <c r="BD69" i="8"/>
  <c r="BB69" i="8"/>
  <c r="BW68" i="8"/>
  <c r="BV68" i="8"/>
  <c r="BU68" i="8"/>
  <c r="BT68" i="8"/>
  <c r="BS68" i="8"/>
  <c r="BR68" i="8"/>
  <c r="BP68" i="8"/>
  <c r="BO68" i="8"/>
  <c r="BM68" i="8"/>
  <c r="BL68" i="8"/>
  <c r="BK68" i="8"/>
  <c r="BJ68" i="8"/>
  <c r="BI68" i="8"/>
  <c r="BH68" i="8"/>
  <c r="BG68" i="8"/>
  <c r="BF68" i="8"/>
  <c r="BD68" i="8"/>
  <c r="BB68" i="8"/>
  <c r="BW67" i="8"/>
  <c r="BV67" i="8"/>
  <c r="BU67" i="8"/>
  <c r="BT67" i="8"/>
  <c r="BS67" i="8"/>
  <c r="BR67" i="8"/>
  <c r="BP67" i="8"/>
  <c r="BO67" i="8"/>
  <c r="BM67" i="8"/>
  <c r="BL67" i="8"/>
  <c r="BK67" i="8"/>
  <c r="BJ67" i="8"/>
  <c r="BI67" i="8"/>
  <c r="BH67" i="8"/>
  <c r="BG67" i="8"/>
  <c r="BF67" i="8"/>
  <c r="BD67" i="8"/>
  <c r="BB67" i="8"/>
  <c r="BW66" i="8"/>
  <c r="BV66" i="8"/>
  <c r="BU66" i="8"/>
  <c r="BT66" i="8"/>
  <c r="BS66" i="8"/>
  <c r="BR66" i="8"/>
  <c r="BP66" i="8"/>
  <c r="BO66" i="8"/>
  <c r="BM66" i="8"/>
  <c r="BL66" i="8"/>
  <c r="BK66" i="8"/>
  <c r="BJ66" i="8"/>
  <c r="BI66" i="8"/>
  <c r="BH66" i="8"/>
  <c r="BG66" i="8"/>
  <c r="BF66" i="8"/>
  <c r="BD66" i="8"/>
  <c r="BB66" i="8"/>
  <c r="BW65" i="8"/>
  <c r="BV65" i="8"/>
  <c r="BU65" i="8"/>
  <c r="BT65" i="8"/>
  <c r="BS65" i="8"/>
  <c r="BR65" i="8"/>
  <c r="BP65" i="8"/>
  <c r="BO65" i="8"/>
  <c r="BM65" i="8"/>
  <c r="BL65" i="8"/>
  <c r="BK65" i="8"/>
  <c r="BJ65" i="8"/>
  <c r="BI65" i="8"/>
  <c r="BH65" i="8"/>
  <c r="BG65" i="8"/>
  <c r="BF65" i="8"/>
  <c r="BD65" i="8"/>
  <c r="BB65" i="8"/>
  <c r="BW64" i="8"/>
  <c r="BV64" i="8"/>
  <c r="BU64" i="8"/>
  <c r="BT64" i="8"/>
  <c r="BS64" i="8"/>
  <c r="BR64" i="8"/>
  <c r="BP64" i="8"/>
  <c r="BO64" i="8"/>
  <c r="BM64" i="8"/>
  <c r="BL64" i="8"/>
  <c r="BK64" i="8"/>
  <c r="BJ64" i="8"/>
  <c r="BI64" i="8"/>
  <c r="BH64" i="8"/>
  <c r="BG64" i="8"/>
  <c r="BF64" i="8"/>
  <c r="BD64" i="8"/>
  <c r="BB64" i="8"/>
  <c r="BW63" i="8"/>
  <c r="BV63" i="8"/>
  <c r="BU63" i="8"/>
  <c r="BT63" i="8"/>
  <c r="BS63" i="8"/>
  <c r="BR63" i="8"/>
  <c r="BP63" i="8"/>
  <c r="BO63" i="8"/>
  <c r="BM63" i="8"/>
  <c r="BL63" i="8"/>
  <c r="BK63" i="8"/>
  <c r="BJ63" i="8"/>
  <c r="BI63" i="8"/>
  <c r="BH63" i="8"/>
  <c r="BG63" i="8"/>
  <c r="BF63" i="8"/>
  <c r="BD63" i="8"/>
  <c r="BB63" i="8"/>
  <c r="BW62" i="8"/>
  <c r="BV62" i="8"/>
  <c r="BU62" i="8"/>
  <c r="BT62" i="8"/>
  <c r="BS62" i="8"/>
  <c r="BR62" i="8"/>
  <c r="BP62" i="8"/>
  <c r="BO62" i="8"/>
  <c r="BM62" i="8"/>
  <c r="BL62" i="8"/>
  <c r="BK62" i="8"/>
  <c r="BJ62" i="8"/>
  <c r="BI62" i="8"/>
  <c r="BH62" i="8"/>
  <c r="BG62" i="8"/>
  <c r="BF62" i="8"/>
  <c r="BD62" i="8"/>
  <c r="BB62" i="8"/>
  <c r="BW61" i="8"/>
  <c r="BV61" i="8"/>
  <c r="BU61" i="8"/>
  <c r="BT61" i="8"/>
  <c r="BS61" i="8"/>
  <c r="BR61" i="8"/>
  <c r="BP61" i="8"/>
  <c r="BO61" i="8"/>
  <c r="BM61" i="8"/>
  <c r="BL61" i="8"/>
  <c r="BK61" i="8"/>
  <c r="BJ61" i="8"/>
  <c r="BI61" i="8"/>
  <c r="BH61" i="8"/>
  <c r="BG61" i="8"/>
  <c r="BF61" i="8"/>
  <c r="BD61" i="8"/>
  <c r="BB61" i="8"/>
  <c r="BW60" i="8"/>
  <c r="BV60" i="8"/>
  <c r="BU60" i="8"/>
  <c r="BT60" i="8"/>
  <c r="BS60" i="8"/>
  <c r="BR60" i="8"/>
  <c r="BP60" i="8"/>
  <c r="BO60" i="8"/>
  <c r="BM60" i="8"/>
  <c r="BL60" i="8"/>
  <c r="BK60" i="8"/>
  <c r="BJ60" i="8"/>
  <c r="BI60" i="8"/>
  <c r="BH60" i="8"/>
  <c r="BG60" i="8"/>
  <c r="BF60" i="8"/>
  <c r="BD60" i="8"/>
  <c r="BB60" i="8"/>
  <c r="BW59" i="8"/>
  <c r="BV59" i="8"/>
  <c r="BU59" i="8"/>
  <c r="BT59" i="8"/>
  <c r="BS59" i="8"/>
  <c r="BR59" i="8"/>
  <c r="BP59" i="8"/>
  <c r="BO59" i="8"/>
  <c r="BM59" i="8"/>
  <c r="BL59" i="8"/>
  <c r="BK59" i="8"/>
  <c r="BJ59" i="8"/>
  <c r="BI59" i="8"/>
  <c r="BH59" i="8"/>
  <c r="BG59" i="8"/>
  <c r="BF59" i="8"/>
  <c r="BD59" i="8"/>
  <c r="BB59" i="8"/>
  <c r="BW58" i="8"/>
  <c r="BV58" i="8"/>
  <c r="BU58" i="8"/>
  <c r="BT58" i="8"/>
  <c r="BS58" i="8"/>
  <c r="BR58" i="8"/>
  <c r="BP58" i="8"/>
  <c r="BO58" i="8"/>
  <c r="BM58" i="8"/>
  <c r="BL58" i="8"/>
  <c r="BK58" i="8"/>
  <c r="BJ58" i="8"/>
  <c r="BI58" i="8"/>
  <c r="BH58" i="8"/>
  <c r="BG58" i="8"/>
  <c r="BF58" i="8"/>
  <c r="BD58" i="8"/>
  <c r="BB58" i="8"/>
  <c r="BW57" i="8"/>
  <c r="BV57" i="8"/>
  <c r="BU57" i="8"/>
  <c r="BT57" i="8"/>
  <c r="BS57" i="8"/>
  <c r="BR57" i="8"/>
  <c r="BP57" i="8"/>
  <c r="BO57" i="8"/>
  <c r="BM57" i="8"/>
  <c r="BL57" i="8"/>
  <c r="BK57" i="8"/>
  <c r="BJ57" i="8"/>
  <c r="BI57" i="8"/>
  <c r="BH57" i="8"/>
  <c r="BG57" i="8"/>
  <c r="BF57" i="8"/>
  <c r="BD57" i="8"/>
  <c r="BB57" i="8"/>
  <c r="BW56" i="8"/>
  <c r="BV56" i="8"/>
  <c r="BU56" i="8"/>
  <c r="BT56" i="8"/>
  <c r="BS56" i="8"/>
  <c r="BR56" i="8"/>
  <c r="BP56" i="8"/>
  <c r="BO56" i="8"/>
  <c r="BM56" i="8"/>
  <c r="BL56" i="8"/>
  <c r="BK56" i="8"/>
  <c r="BJ56" i="8"/>
  <c r="BI56" i="8"/>
  <c r="BH56" i="8"/>
  <c r="BG56" i="8"/>
  <c r="BF56" i="8"/>
  <c r="BD56" i="8"/>
  <c r="BB56" i="8"/>
  <c r="BW55" i="8"/>
  <c r="BV55" i="8"/>
  <c r="BU55" i="8"/>
  <c r="BT55" i="8"/>
  <c r="BS55" i="8"/>
  <c r="BR55" i="8"/>
  <c r="BP55" i="8"/>
  <c r="BO55" i="8"/>
  <c r="BM55" i="8"/>
  <c r="BL55" i="8"/>
  <c r="BK55" i="8"/>
  <c r="BJ55" i="8"/>
  <c r="BI55" i="8"/>
  <c r="BH55" i="8"/>
  <c r="BG55" i="8"/>
  <c r="BF55" i="8"/>
  <c r="BD55" i="8"/>
  <c r="BB55" i="8"/>
  <c r="BW54" i="8"/>
  <c r="BV54" i="8"/>
  <c r="BU54" i="8"/>
  <c r="BT54" i="8"/>
  <c r="BS54" i="8"/>
  <c r="BR54" i="8"/>
  <c r="BP54" i="8"/>
  <c r="BO54" i="8"/>
  <c r="BM54" i="8"/>
  <c r="BL54" i="8"/>
  <c r="BK54" i="8"/>
  <c r="BJ54" i="8"/>
  <c r="BI54" i="8"/>
  <c r="BH54" i="8"/>
  <c r="BG54" i="8"/>
  <c r="BF54" i="8"/>
  <c r="BD54" i="8"/>
  <c r="BB54" i="8"/>
  <c r="BW53" i="8"/>
  <c r="BV53" i="8"/>
  <c r="BU53" i="8"/>
  <c r="BT53" i="8"/>
  <c r="BS53" i="8"/>
  <c r="BR53" i="8"/>
  <c r="BP53" i="8"/>
  <c r="BO53" i="8"/>
  <c r="BM53" i="8"/>
  <c r="BL53" i="8"/>
  <c r="BK53" i="8"/>
  <c r="BJ53" i="8"/>
  <c r="BI53" i="8"/>
  <c r="BH53" i="8"/>
  <c r="BG53" i="8"/>
  <c r="BF53" i="8"/>
  <c r="BD53" i="8"/>
  <c r="BB53" i="8"/>
  <c r="BW52" i="8"/>
  <c r="BV52" i="8"/>
  <c r="BU52" i="8"/>
  <c r="BT52" i="8"/>
  <c r="BS52" i="8"/>
  <c r="BR52" i="8"/>
  <c r="BP52" i="8"/>
  <c r="BO52" i="8"/>
  <c r="BM52" i="8"/>
  <c r="BL52" i="8"/>
  <c r="BK52" i="8"/>
  <c r="BJ52" i="8"/>
  <c r="BI52" i="8"/>
  <c r="BH52" i="8"/>
  <c r="BG52" i="8"/>
  <c r="BF52" i="8"/>
  <c r="BD52" i="8"/>
  <c r="BB52" i="8"/>
  <c r="BW51" i="8"/>
  <c r="BV51" i="8"/>
  <c r="BU51" i="8"/>
  <c r="BT51" i="8"/>
  <c r="BS51" i="8"/>
  <c r="BR51" i="8"/>
  <c r="BP51" i="8"/>
  <c r="BO51" i="8"/>
  <c r="BM51" i="8"/>
  <c r="BL51" i="8"/>
  <c r="BK51" i="8"/>
  <c r="BJ51" i="8"/>
  <c r="BI51" i="8"/>
  <c r="BH51" i="8"/>
  <c r="BG51" i="8"/>
  <c r="BF51" i="8"/>
  <c r="BD51" i="8"/>
  <c r="BB51" i="8"/>
  <c r="BW50" i="8"/>
  <c r="BV50" i="8"/>
  <c r="BU50" i="8"/>
  <c r="BT50" i="8"/>
  <c r="BS50" i="8"/>
  <c r="BR50" i="8"/>
  <c r="BP50" i="8"/>
  <c r="BO50" i="8"/>
  <c r="BM50" i="8"/>
  <c r="BL50" i="8"/>
  <c r="BK50" i="8"/>
  <c r="BJ50" i="8"/>
  <c r="BI50" i="8"/>
  <c r="BH50" i="8"/>
  <c r="BG50" i="8"/>
  <c r="BF50" i="8"/>
  <c r="BD50" i="8"/>
  <c r="BB50" i="8"/>
  <c r="BW49" i="8"/>
  <c r="BV49" i="8"/>
  <c r="BU49" i="8"/>
  <c r="BT49" i="8"/>
  <c r="BS49" i="8"/>
  <c r="BR49" i="8"/>
  <c r="BP49" i="8"/>
  <c r="BO49" i="8"/>
  <c r="BM49" i="8"/>
  <c r="BL49" i="8"/>
  <c r="BK49" i="8"/>
  <c r="BJ49" i="8"/>
  <c r="BI49" i="8"/>
  <c r="BH49" i="8"/>
  <c r="BG49" i="8"/>
  <c r="BF49" i="8"/>
  <c r="BD49" i="8"/>
  <c r="BB49" i="8"/>
  <c r="BW48" i="8"/>
  <c r="BV48" i="8"/>
  <c r="BU48" i="8"/>
  <c r="BT48" i="8"/>
  <c r="BS48" i="8"/>
  <c r="BR48" i="8"/>
  <c r="BP48" i="8"/>
  <c r="BO48" i="8"/>
  <c r="BM48" i="8"/>
  <c r="BL48" i="8"/>
  <c r="BK48" i="8"/>
  <c r="BJ48" i="8"/>
  <c r="BI48" i="8"/>
  <c r="BH48" i="8"/>
  <c r="BG48" i="8"/>
  <c r="BF48" i="8"/>
  <c r="BD48" i="8"/>
  <c r="BB48" i="8"/>
  <c r="BW47" i="8"/>
  <c r="BV47" i="8"/>
  <c r="BU47" i="8"/>
  <c r="BT47" i="8"/>
  <c r="BS47" i="8"/>
  <c r="BR47" i="8"/>
  <c r="BP47" i="8"/>
  <c r="BO47" i="8"/>
  <c r="BM47" i="8"/>
  <c r="BL47" i="8"/>
  <c r="BK47" i="8"/>
  <c r="BJ47" i="8"/>
  <c r="BI47" i="8"/>
  <c r="BH47" i="8"/>
  <c r="BG47" i="8"/>
  <c r="BF47" i="8"/>
  <c r="BD47" i="8"/>
  <c r="BB47" i="8"/>
  <c r="BW46" i="8"/>
  <c r="BV46" i="8"/>
  <c r="BU46" i="8"/>
  <c r="BT46" i="8"/>
  <c r="BS46" i="8"/>
  <c r="BR46" i="8"/>
  <c r="BP46" i="8"/>
  <c r="BO46" i="8"/>
  <c r="BM46" i="8"/>
  <c r="BL46" i="8"/>
  <c r="BK46" i="8"/>
  <c r="BJ46" i="8"/>
  <c r="BI46" i="8"/>
  <c r="BH46" i="8"/>
  <c r="BG46" i="8"/>
  <c r="BF46" i="8"/>
  <c r="BD46" i="8"/>
  <c r="BB46" i="8"/>
  <c r="BW45" i="8"/>
  <c r="BV45" i="8"/>
  <c r="BU45" i="8"/>
  <c r="BT45" i="8"/>
  <c r="BS45" i="8"/>
  <c r="BR45" i="8"/>
  <c r="BP45" i="8"/>
  <c r="BO45" i="8"/>
  <c r="BM45" i="8"/>
  <c r="BL45" i="8"/>
  <c r="BK45" i="8"/>
  <c r="BJ45" i="8"/>
  <c r="BI45" i="8"/>
  <c r="BH45" i="8"/>
  <c r="BG45" i="8"/>
  <c r="BF45" i="8"/>
  <c r="BD45" i="8"/>
  <c r="BB45" i="8"/>
  <c r="BW44" i="8"/>
  <c r="BV44" i="8"/>
  <c r="BU44" i="8"/>
  <c r="BT44" i="8"/>
  <c r="BS44" i="8"/>
  <c r="BR44" i="8"/>
  <c r="BP44" i="8"/>
  <c r="BO44" i="8"/>
  <c r="BM44" i="8"/>
  <c r="BL44" i="8"/>
  <c r="BK44" i="8"/>
  <c r="BJ44" i="8"/>
  <c r="BI44" i="8"/>
  <c r="BH44" i="8"/>
  <c r="BG44" i="8"/>
  <c r="BF44" i="8"/>
  <c r="BD44" i="8"/>
  <c r="BB44" i="8"/>
  <c r="BW43" i="8"/>
  <c r="BV43" i="8"/>
  <c r="BU43" i="8"/>
  <c r="BT43" i="8"/>
  <c r="BS43" i="8"/>
  <c r="BR43" i="8"/>
  <c r="BP43" i="8"/>
  <c r="BO43" i="8"/>
  <c r="BM43" i="8"/>
  <c r="BL43" i="8"/>
  <c r="BK43" i="8"/>
  <c r="BJ43" i="8"/>
  <c r="BI43" i="8"/>
  <c r="BH43" i="8"/>
  <c r="BG43" i="8"/>
  <c r="BF43" i="8"/>
  <c r="BD43" i="8"/>
  <c r="BB43" i="8"/>
  <c r="BW42" i="8"/>
  <c r="BV42" i="8"/>
  <c r="BU42" i="8"/>
  <c r="BT42" i="8"/>
  <c r="BS42" i="8"/>
  <c r="BR42" i="8"/>
  <c r="BP42" i="8"/>
  <c r="BO42" i="8"/>
  <c r="BM42" i="8"/>
  <c r="BL42" i="8"/>
  <c r="BK42" i="8"/>
  <c r="BJ42" i="8"/>
  <c r="BI42" i="8"/>
  <c r="BH42" i="8"/>
  <c r="BG42" i="8"/>
  <c r="BF42" i="8"/>
  <c r="BD42" i="8"/>
  <c r="BB42" i="8"/>
  <c r="BW41" i="8"/>
  <c r="BV41" i="8"/>
  <c r="BU41" i="8"/>
  <c r="BT41" i="8"/>
  <c r="BS41" i="8"/>
  <c r="BR41" i="8"/>
  <c r="BP41" i="8"/>
  <c r="BO41" i="8"/>
  <c r="BM41" i="8"/>
  <c r="BL41" i="8"/>
  <c r="BK41" i="8"/>
  <c r="BJ41" i="8"/>
  <c r="BI41" i="8"/>
  <c r="BH41" i="8"/>
  <c r="BG41" i="8"/>
  <c r="BF41" i="8"/>
  <c r="BD41" i="8"/>
  <c r="BB41" i="8"/>
  <c r="BW40" i="8"/>
  <c r="BV40" i="8"/>
  <c r="BU40" i="8"/>
  <c r="BT40" i="8"/>
  <c r="BS40" i="8"/>
  <c r="BR40" i="8"/>
  <c r="BP40" i="8"/>
  <c r="BO40" i="8"/>
  <c r="BM40" i="8"/>
  <c r="BL40" i="8"/>
  <c r="BK40" i="8"/>
  <c r="BJ40" i="8"/>
  <c r="BI40" i="8"/>
  <c r="BH40" i="8"/>
  <c r="BG40" i="8"/>
  <c r="BF40" i="8"/>
  <c r="BD40" i="8"/>
  <c r="BB40" i="8"/>
  <c r="BW39" i="8"/>
  <c r="BV39" i="8"/>
  <c r="BU39" i="8"/>
  <c r="BT39" i="8"/>
  <c r="BS39" i="8"/>
  <c r="BR39" i="8"/>
  <c r="BP39" i="8"/>
  <c r="BO39" i="8"/>
  <c r="BM39" i="8"/>
  <c r="BL39" i="8"/>
  <c r="BK39" i="8"/>
  <c r="BJ39" i="8"/>
  <c r="BI39" i="8"/>
  <c r="BH39" i="8"/>
  <c r="BG39" i="8"/>
  <c r="BF39" i="8"/>
  <c r="BD39" i="8"/>
  <c r="BB39" i="8"/>
  <c r="BW38" i="8"/>
  <c r="BV38" i="8"/>
  <c r="BU38" i="8"/>
  <c r="BT38" i="8"/>
  <c r="BS38" i="8"/>
  <c r="BR38" i="8"/>
  <c r="BP38" i="8"/>
  <c r="BO38" i="8"/>
  <c r="BM38" i="8"/>
  <c r="BL38" i="8"/>
  <c r="BK38" i="8"/>
  <c r="BJ38" i="8"/>
  <c r="BI38" i="8"/>
  <c r="BH38" i="8"/>
  <c r="BG38" i="8"/>
  <c r="BF38" i="8"/>
  <c r="BD38" i="8"/>
  <c r="BB38" i="8"/>
  <c r="BW37" i="8"/>
  <c r="BV37" i="8"/>
  <c r="BU37" i="8"/>
  <c r="BT37" i="8"/>
  <c r="BS37" i="8"/>
  <c r="BR37" i="8"/>
  <c r="BP37" i="8"/>
  <c r="BO37" i="8"/>
  <c r="BM37" i="8"/>
  <c r="BL37" i="8"/>
  <c r="BK37" i="8"/>
  <c r="BJ37" i="8"/>
  <c r="BI37" i="8"/>
  <c r="BH37" i="8"/>
  <c r="BG37" i="8"/>
  <c r="BF37" i="8"/>
  <c r="BD37" i="8"/>
  <c r="BB37" i="8"/>
  <c r="BW36" i="8"/>
  <c r="BV36" i="8"/>
  <c r="BU36" i="8"/>
  <c r="BT36" i="8"/>
  <c r="BS36" i="8"/>
  <c r="BR36" i="8"/>
  <c r="BP36" i="8"/>
  <c r="BO36" i="8"/>
  <c r="BM36" i="8"/>
  <c r="BL36" i="8"/>
  <c r="BK36" i="8"/>
  <c r="BJ36" i="8"/>
  <c r="BI36" i="8"/>
  <c r="BH36" i="8"/>
  <c r="BG36" i="8"/>
  <c r="BF36" i="8"/>
  <c r="BD36" i="8"/>
  <c r="BB36" i="8"/>
  <c r="BW35" i="8"/>
  <c r="BV35" i="8"/>
  <c r="BU35" i="8"/>
  <c r="BT35" i="8"/>
  <c r="BS35" i="8"/>
  <c r="BR35" i="8"/>
  <c r="BP35" i="8"/>
  <c r="BO35" i="8"/>
  <c r="BM35" i="8"/>
  <c r="BL35" i="8"/>
  <c r="BK35" i="8"/>
  <c r="BJ35" i="8"/>
  <c r="BI35" i="8"/>
  <c r="BH35" i="8"/>
  <c r="BG35" i="8"/>
  <c r="BF35" i="8"/>
  <c r="BD35" i="8"/>
  <c r="BB35" i="8"/>
  <c r="BW34" i="8"/>
  <c r="BV34" i="8"/>
  <c r="BU34" i="8"/>
  <c r="BT34" i="8"/>
  <c r="BS34" i="8"/>
  <c r="BR34" i="8"/>
  <c r="BP34" i="8"/>
  <c r="BO34" i="8"/>
  <c r="BM34" i="8"/>
  <c r="BL34" i="8"/>
  <c r="BK34" i="8"/>
  <c r="BJ34" i="8"/>
  <c r="BI34" i="8"/>
  <c r="BH34" i="8"/>
  <c r="BG34" i="8"/>
  <c r="BF34" i="8"/>
  <c r="BD34" i="8"/>
  <c r="BB34" i="8"/>
  <c r="BW33" i="8"/>
  <c r="BV33" i="8"/>
  <c r="BU33" i="8"/>
  <c r="BT33" i="8"/>
  <c r="BS33" i="8"/>
  <c r="BR33" i="8"/>
  <c r="BP33" i="8"/>
  <c r="BO33" i="8"/>
  <c r="BM33" i="8"/>
  <c r="BL33" i="8"/>
  <c r="BK33" i="8"/>
  <c r="BJ33" i="8"/>
  <c r="BI33" i="8"/>
  <c r="BH33" i="8"/>
  <c r="BG33" i="8"/>
  <c r="BF33" i="8"/>
  <c r="BD33" i="8"/>
  <c r="BB33" i="8"/>
  <c r="BW32" i="8"/>
  <c r="BV32" i="8"/>
  <c r="BU32" i="8"/>
  <c r="BT32" i="8"/>
  <c r="BS32" i="8"/>
  <c r="BR32" i="8"/>
  <c r="BP32" i="8"/>
  <c r="BO32" i="8"/>
  <c r="BM32" i="8"/>
  <c r="BL32" i="8"/>
  <c r="BK32" i="8"/>
  <c r="BJ32" i="8"/>
  <c r="BI32" i="8"/>
  <c r="BH32" i="8"/>
  <c r="BG32" i="8"/>
  <c r="BF32" i="8"/>
  <c r="BD32" i="8"/>
  <c r="BB32" i="8"/>
  <c r="BW31" i="8"/>
  <c r="BV31" i="8"/>
  <c r="BU31" i="8"/>
  <c r="BT31" i="8"/>
  <c r="BS31" i="8"/>
  <c r="BR31" i="8"/>
  <c r="BP31" i="8"/>
  <c r="BO31" i="8"/>
  <c r="BM31" i="8"/>
  <c r="BL31" i="8"/>
  <c r="BK31" i="8"/>
  <c r="BJ31" i="8"/>
  <c r="BI31" i="8"/>
  <c r="BH31" i="8"/>
  <c r="BG31" i="8"/>
  <c r="BF31" i="8"/>
  <c r="BD31" i="8"/>
  <c r="BB31" i="8"/>
  <c r="BW30" i="8"/>
  <c r="BV30" i="8"/>
  <c r="BU30" i="8"/>
  <c r="BT30" i="8"/>
  <c r="BS30" i="8"/>
  <c r="BR30" i="8"/>
  <c r="BP30" i="8"/>
  <c r="BO30" i="8"/>
  <c r="BM30" i="8"/>
  <c r="BL30" i="8"/>
  <c r="BK30" i="8"/>
  <c r="BJ30" i="8"/>
  <c r="BI30" i="8"/>
  <c r="BH30" i="8"/>
  <c r="BG30" i="8"/>
  <c r="BF30" i="8"/>
  <c r="BD30" i="8"/>
  <c r="BB30" i="8"/>
  <c r="BW29" i="8"/>
  <c r="BV29" i="8"/>
  <c r="BU29" i="8"/>
  <c r="BT29" i="8"/>
  <c r="BS29" i="8"/>
  <c r="BR29" i="8"/>
  <c r="BP29" i="8"/>
  <c r="BO29" i="8"/>
  <c r="BM29" i="8"/>
  <c r="BL29" i="8"/>
  <c r="BK29" i="8"/>
  <c r="BJ29" i="8"/>
  <c r="BI29" i="8"/>
  <c r="BH29" i="8"/>
  <c r="BG29" i="8"/>
  <c r="BF29" i="8"/>
  <c r="BD29" i="8"/>
  <c r="BB29" i="8"/>
  <c r="BW28" i="8"/>
  <c r="BV28" i="8"/>
  <c r="BU28" i="8"/>
  <c r="BT28" i="8"/>
  <c r="BS28" i="8"/>
  <c r="BR28" i="8"/>
  <c r="BP28" i="8"/>
  <c r="BO28" i="8"/>
  <c r="BM28" i="8"/>
  <c r="BL28" i="8"/>
  <c r="BK28" i="8"/>
  <c r="BJ28" i="8"/>
  <c r="BI28" i="8"/>
  <c r="BH28" i="8"/>
  <c r="BG28" i="8"/>
  <c r="BF28" i="8"/>
  <c r="BD28" i="8"/>
  <c r="BB28" i="8"/>
  <c r="BW27" i="8"/>
  <c r="BV27" i="8"/>
  <c r="BU27" i="8"/>
  <c r="BT27" i="8"/>
  <c r="BS27" i="8"/>
  <c r="BR27" i="8"/>
  <c r="BP27" i="8"/>
  <c r="BO27" i="8"/>
  <c r="BM27" i="8"/>
  <c r="BL27" i="8"/>
  <c r="BK27" i="8"/>
  <c r="BJ27" i="8"/>
  <c r="BI27" i="8"/>
  <c r="BH27" i="8"/>
  <c r="BG27" i="8"/>
  <c r="BF27" i="8"/>
  <c r="BD27" i="8"/>
  <c r="BB27" i="8"/>
  <c r="BW26" i="8"/>
  <c r="BV26" i="8"/>
  <c r="BU26" i="8"/>
  <c r="BT26" i="8"/>
  <c r="BS26" i="8"/>
  <c r="BR26" i="8"/>
  <c r="BP26" i="8"/>
  <c r="BO26" i="8"/>
  <c r="BM26" i="8"/>
  <c r="BL26" i="8"/>
  <c r="BK26" i="8"/>
  <c r="BJ26" i="8"/>
  <c r="BI26" i="8"/>
  <c r="BH26" i="8"/>
  <c r="BG26" i="8"/>
  <c r="BF26" i="8"/>
  <c r="BD26" i="8"/>
  <c r="BB26" i="8"/>
  <c r="BW25" i="8"/>
  <c r="BV25" i="8"/>
  <c r="BU25" i="8"/>
  <c r="BT25" i="8"/>
  <c r="BS25" i="8"/>
  <c r="BR25" i="8"/>
  <c r="BP25" i="8"/>
  <c r="BO25" i="8"/>
  <c r="BM25" i="8"/>
  <c r="BL25" i="8"/>
  <c r="BK25" i="8"/>
  <c r="BJ25" i="8"/>
  <c r="BI25" i="8"/>
  <c r="BH25" i="8"/>
  <c r="BG25" i="8"/>
  <c r="BF25" i="8"/>
  <c r="BD25" i="8"/>
  <c r="BB25" i="8"/>
  <c r="BW24" i="8"/>
  <c r="BV24" i="8"/>
  <c r="BU24" i="8"/>
  <c r="BT24" i="8"/>
  <c r="BS24" i="8"/>
  <c r="BR24" i="8"/>
  <c r="BP24" i="8"/>
  <c r="BO24" i="8"/>
  <c r="BM24" i="8"/>
  <c r="BL24" i="8"/>
  <c r="BK24" i="8"/>
  <c r="BJ24" i="8"/>
  <c r="BI24" i="8"/>
  <c r="BH24" i="8"/>
  <c r="BG24" i="8"/>
  <c r="BF24" i="8"/>
  <c r="BD24" i="8"/>
  <c r="BB24" i="8"/>
  <c r="BW23" i="8"/>
  <c r="BV23" i="8"/>
  <c r="BU23" i="8"/>
  <c r="BT23" i="8"/>
  <c r="BS23" i="8"/>
  <c r="BR23" i="8"/>
  <c r="BP23" i="8"/>
  <c r="BO23" i="8"/>
  <c r="BM23" i="8"/>
  <c r="BL23" i="8"/>
  <c r="BK23" i="8"/>
  <c r="BJ23" i="8"/>
  <c r="BI23" i="8"/>
  <c r="BH23" i="8"/>
  <c r="BG23" i="8"/>
  <c r="BF23" i="8"/>
  <c r="BD23" i="8"/>
  <c r="BB23" i="8"/>
  <c r="BW22" i="8"/>
  <c r="BV22" i="8"/>
  <c r="BU22" i="8"/>
  <c r="BT22" i="8"/>
  <c r="BS22" i="8"/>
  <c r="BR22" i="8"/>
  <c r="BP22" i="8"/>
  <c r="BO22" i="8"/>
  <c r="BM22" i="8"/>
  <c r="BL22" i="8"/>
  <c r="BK22" i="8"/>
  <c r="BJ22" i="8"/>
  <c r="BI22" i="8"/>
  <c r="BH22" i="8"/>
  <c r="BG22" i="8"/>
  <c r="BF22" i="8"/>
  <c r="BD22" i="8"/>
  <c r="BB22" i="8"/>
  <c r="BW21" i="8"/>
  <c r="BV21" i="8"/>
  <c r="BU21" i="8"/>
  <c r="BT21" i="8"/>
  <c r="BS21" i="8"/>
  <c r="BR21" i="8"/>
  <c r="BP21" i="8"/>
  <c r="BO21" i="8"/>
  <c r="BM21" i="8"/>
  <c r="BL21" i="8"/>
  <c r="BK21" i="8"/>
  <c r="BJ21" i="8"/>
  <c r="BI21" i="8"/>
  <c r="BH21" i="8"/>
  <c r="BG21" i="8"/>
  <c r="BF21" i="8"/>
  <c r="BD21" i="8"/>
  <c r="BB21" i="8"/>
  <c r="BW20" i="8"/>
  <c r="BV20" i="8"/>
  <c r="BU20" i="8"/>
  <c r="BT20" i="8"/>
  <c r="BS20" i="8"/>
  <c r="BR20" i="8"/>
  <c r="BP20" i="8"/>
  <c r="BO20" i="8"/>
  <c r="BM20" i="8"/>
  <c r="BL20" i="8"/>
  <c r="BK20" i="8"/>
  <c r="BJ20" i="8"/>
  <c r="BI20" i="8"/>
  <c r="BH20" i="8"/>
  <c r="BG20" i="8"/>
  <c r="BF20" i="8"/>
  <c r="BD20" i="8"/>
  <c r="BB20" i="8"/>
  <c r="BW19" i="8"/>
  <c r="BV19" i="8"/>
  <c r="BU19" i="8"/>
  <c r="BT19" i="8"/>
  <c r="BS19" i="8"/>
  <c r="BR19" i="8"/>
  <c r="BP19" i="8"/>
  <c r="BO19" i="8"/>
  <c r="BM19" i="8"/>
  <c r="BL19" i="8"/>
  <c r="BK19" i="8"/>
  <c r="BJ19" i="8"/>
  <c r="BI19" i="8"/>
  <c r="BH19" i="8"/>
  <c r="BG19" i="8"/>
  <c r="BF19" i="8"/>
  <c r="BD19" i="8"/>
  <c r="BB19" i="8"/>
  <c r="BW18" i="8"/>
  <c r="BV18" i="8"/>
  <c r="BU18" i="8"/>
  <c r="BT18" i="8"/>
  <c r="BS18" i="8"/>
  <c r="BR18" i="8"/>
  <c r="BP18" i="8"/>
  <c r="BO18" i="8"/>
  <c r="BM18" i="8"/>
  <c r="BL18" i="8"/>
  <c r="BK18" i="8"/>
  <c r="BJ18" i="8"/>
  <c r="BI18" i="8"/>
  <c r="BH18" i="8"/>
  <c r="BG18" i="8"/>
  <c r="BF18" i="8"/>
  <c r="BD18" i="8"/>
  <c r="BB18" i="8"/>
  <c r="BW17" i="8"/>
  <c r="BV17" i="8"/>
  <c r="BU17" i="8"/>
  <c r="BT17" i="8"/>
  <c r="BS17" i="8"/>
  <c r="BR17" i="8"/>
  <c r="BP17" i="8"/>
  <c r="BO17" i="8"/>
  <c r="BM17" i="8"/>
  <c r="BL17" i="8"/>
  <c r="BK17" i="8"/>
  <c r="BJ17" i="8"/>
  <c r="BI17" i="8"/>
  <c r="BH17" i="8"/>
  <c r="BG17" i="8"/>
  <c r="BF17" i="8"/>
  <c r="BD17" i="8"/>
  <c r="BB17" i="8"/>
  <c r="BW16" i="8"/>
  <c r="BV16" i="8"/>
  <c r="BU16" i="8"/>
  <c r="BT16" i="8"/>
  <c r="BS16" i="8"/>
  <c r="BR16" i="8"/>
  <c r="BP16" i="8"/>
  <c r="BO16" i="8"/>
  <c r="BM16" i="8"/>
  <c r="BL16" i="8"/>
  <c r="BK16" i="8"/>
  <c r="BJ16" i="8"/>
  <c r="BI16" i="8"/>
  <c r="BH16" i="8"/>
  <c r="BG16" i="8"/>
  <c r="BF16" i="8"/>
  <c r="BD16" i="8"/>
  <c r="BB16" i="8"/>
  <c r="BW15" i="8"/>
  <c r="BV15" i="8"/>
  <c r="BU15" i="8"/>
  <c r="BT15" i="8"/>
  <c r="BS15" i="8"/>
  <c r="BR15" i="8"/>
  <c r="BP15" i="8"/>
  <c r="BO15" i="8"/>
  <c r="BM15" i="8"/>
  <c r="BL15" i="8"/>
  <c r="BK15" i="8"/>
  <c r="BJ15" i="8"/>
  <c r="BI15" i="8"/>
  <c r="BH15" i="8"/>
  <c r="BG15" i="8"/>
  <c r="BF15" i="8"/>
  <c r="BD15" i="8"/>
  <c r="BB15" i="8"/>
  <c r="BW14" i="8"/>
  <c r="BV14" i="8"/>
  <c r="BU14" i="8"/>
  <c r="BT14" i="8"/>
  <c r="BS14" i="8"/>
  <c r="BR14" i="8"/>
  <c r="BP14" i="8"/>
  <c r="BO14" i="8"/>
  <c r="BM14" i="8"/>
  <c r="BL14" i="8"/>
  <c r="BK14" i="8"/>
  <c r="BJ14" i="8"/>
  <c r="BI14" i="8"/>
  <c r="BH14" i="8"/>
  <c r="BG14" i="8"/>
  <c r="BF14" i="8"/>
  <c r="BD14" i="8"/>
  <c r="BB14" i="8"/>
  <c r="BW13" i="8"/>
  <c r="BV13" i="8"/>
  <c r="BU13" i="8"/>
  <c r="BT13" i="8"/>
  <c r="BS13" i="8"/>
  <c r="BR13" i="8"/>
  <c r="BP13" i="8"/>
  <c r="BO13" i="8"/>
  <c r="BM13" i="8"/>
  <c r="BL13" i="8"/>
  <c r="BK13" i="8"/>
  <c r="BJ13" i="8"/>
  <c r="BI13" i="8"/>
  <c r="BH13" i="8"/>
  <c r="BG13" i="8"/>
  <c r="BF13" i="8"/>
  <c r="BD13" i="8"/>
  <c r="BB13" i="8"/>
  <c r="BW12" i="8"/>
  <c r="BV12" i="8"/>
  <c r="BU12" i="8"/>
  <c r="BT12" i="8"/>
  <c r="BS12" i="8"/>
  <c r="BR12" i="8"/>
  <c r="BP12" i="8"/>
  <c r="BO12" i="8"/>
  <c r="BM12" i="8"/>
  <c r="BL12" i="8"/>
  <c r="BK12" i="8"/>
  <c r="BJ12" i="8"/>
  <c r="BI12" i="8"/>
  <c r="BH12" i="8"/>
  <c r="BG12" i="8"/>
  <c r="BF12" i="8"/>
  <c r="BD12" i="8"/>
  <c r="BB12" i="8"/>
  <c r="BW11" i="8"/>
  <c r="BV11" i="8"/>
  <c r="BU11" i="8"/>
  <c r="BT11" i="8"/>
  <c r="BS11" i="8"/>
  <c r="BR11" i="8"/>
  <c r="BP11" i="8"/>
  <c r="BO11" i="8"/>
  <c r="BM11" i="8"/>
  <c r="BL11" i="8"/>
  <c r="BK11" i="8"/>
  <c r="BJ11" i="8"/>
  <c r="BI11" i="8"/>
  <c r="BH11" i="8"/>
  <c r="BG11" i="8"/>
  <c r="BF11" i="8"/>
  <c r="BD11" i="8"/>
  <c r="BB11" i="8"/>
  <c r="BW10" i="8"/>
  <c r="BV10" i="8"/>
  <c r="BU10" i="8"/>
  <c r="BT10" i="8"/>
  <c r="BS10" i="8"/>
  <c r="BR10" i="8"/>
  <c r="BP10" i="8"/>
  <c r="BO10" i="8"/>
  <c r="BM10" i="8"/>
  <c r="BL10" i="8"/>
  <c r="BK10" i="8"/>
  <c r="BJ10" i="8"/>
  <c r="BI10" i="8"/>
  <c r="BH10" i="8"/>
  <c r="BG10" i="8"/>
  <c r="BF10" i="8"/>
  <c r="BD10" i="8"/>
  <c r="BB10" i="8"/>
  <c r="BW9" i="8"/>
  <c r="BV9" i="8"/>
  <c r="BU9" i="8"/>
  <c r="BT9" i="8"/>
  <c r="BS9" i="8"/>
  <c r="BR9" i="8"/>
  <c r="BP9" i="8"/>
  <c r="BO9" i="8"/>
  <c r="BM9" i="8"/>
  <c r="BL9" i="8"/>
  <c r="BK9" i="8"/>
  <c r="BJ9" i="8"/>
  <c r="BI9" i="8"/>
  <c r="BH9" i="8"/>
  <c r="BG9" i="8"/>
  <c r="BF9" i="8"/>
  <c r="BD9" i="8"/>
  <c r="BB9" i="8"/>
  <c r="BW8" i="8"/>
  <c r="BV8" i="8"/>
  <c r="BU8" i="8"/>
  <c r="BT8" i="8"/>
  <c r="BS8" i="8"/>
  <c r="BR8" i="8"/>
  <c r="BP8" i="8"/>
  <c r="BO8" i="8"/>
  <c r="BM8" i="8"/>
  <c r="BL8" i="8"/>
  <c r="BK8" i="8"/>
  <c r="BJ8" i="8"/>
  <c r="BI8" i="8"/>
  <c r="BH8" i="8"/>
  <c r="BG8" i="8"/>
  <c r="BF8" i="8"/>
  <c r="BD8" i="8"/>
  <c r="BB8" i="8"/>
  <c r="BW7" i="8"/>
  <c r="BV7" i="8"/>
  <c r="BU7" i="8"/>
  <c r="BT7" i="8"/>
  <c r="BS7" i="8"/>
  <c r="BR7" i="8"/>
  <c r="BP7" i="8"/>
  <c r="BO7" i="8"/>
  <c r="BM7" i="8"/>
  <c r="BL7" i="8"/>
  <c r="BK7" i="8"/>
  <c r="BJ7" i="8"/>
  <c r="BI7" i="8"/>
  <c r="BH7" i="8"/>
  <c r="BG7" i="8"/>
  <c r="BF7" i="8"/>
  <c r="BD7" i="8"/>
  <c r="BB7" i="8"/>
  <c r="BW6" i="8"/>
  <c r="BV6" i="8"/>
  <c r="BU6" i="8"/>
  <c r="BT6" i="8"/>
  <c r="BS6" i="8"/>
  <c r="BR6" i="8"/>
  <c r="BP6" i="8"/>
  <c r="BO6" i="8"/>
  <c r="BM6" i="8"/>
  <c r="BL6" i="8"/>
  <c r="BK6" i="8"/>
  <c r="BJ6" i="8"/>
  <c r="BI6" i="8"/>
  <c r="BH6" i="8"/>
  <c r="BG6" i="8"/>
  <c r="BF6" i="8"/>
  <c r="BD6" i="8"/>
  <c r="BB6" i="8"/>
  <c r="BW5" i="8"/>
  <c r="BV5" i="8"/>
  <c r="BU5" i="8"/>
  <c r="BT5" i="8"/>
  <c r="BS5" i="8"/>
  <c r="BR5" i="8"/>
  <c r="BP5" i="8"/>
  <c r="BO5" i="8"/>
  <c r="BM5" i="8"/>
  <c r="BL5" i="8"/>
  <c r="BK5" i="8"/>
  <c r="BJ5" i="8"/>
  <c r="BI5" i="8"/>
  <c r="BH5" i="8"/>
  <c r="BG5" i="8"/>
  <c r="BF5" i="8"/>
  <c r="BD5" i="8"/>
  <c r="BB5" i="8"/>
  <c r="BW4" i="8"/>
  <c r="BV4" i="8"/>
  <c r="BU4" i="8"/>
  <c r="BT4" i="8"/>
  <c r="BS4" i="8"/>
  <c r="BR4" i="8"/>
  <c r="BP4" i="8"/>
  <c r="BO4" i="8"/>
  <c r="BM4" i="8"/>
  <c r="BL4" i="8"/>
  <c r="BK4" i="8"/>
  <c r="BJ4" i="8"/>
  <c r="BI4" i="8"/>
  <c r="BH4" i="8"/>
  <c r="BG4" i="8"/>
  <c r="BF4" i="8"/>
  <c r="BD4" i="8"/>
  <c r="BB4" i="8"/>
  <c r="BW3" i="8"/>
  <c r="BV3" i="8"/>
  <c r="BU3" i="8"/>
  <c r="BT3" i="8"/>
  <c r="BS3" i="8"/>
  <c r="BR3" i="8"/>
  <c r="BP3" i="8"/>
  <c r="BO3" i="8"/>
  <c r="BM3" i="8"/>
  <c r="BL3" i="8"/>
  <c r="BK3" i="8"/>
  <c r="BJ3" i="8"/>
  <c r="BI3" i="8"/>
  <c r="BG3" i="8"/>
  <c r="BF3" i="8"/>
  <c r="BD3" i="8"/>
  <c r="BB3" i="8"/>
  <c r="BW2" i="8"/>
  <c r="BV2" i="8"/>
  <c r="BU2" i="8"/>
  <c r="BT2" i="8"/>
  <c r="BS2" i="8"/>
  <c r="BR2" i="8"/>
  <c r="BP2" i="8"/>
  <c r="BO2" i="8"/>
  <c r="BM2" i="8"/>
  <c r="BL2" i="8"/>
  <c r="BK2" i="8"/>
  <c r="BJ2" i="8"/>
  <c r="BI2" i="8"/>
  <c r="BH2" i="8"/>
  <c r="BG2" i="8"/>
  <c r="BF2" i="8"/>
  <c r="BD2" i="8"/>
  <c r="BB2" i="8"/>
  <c r="C3" i="8"/>
  <c r="AS190" i="8" l="1"/>
  <c r="AR190" i="8"/>
  <c r="AQ190" i="8"/>
  <c r="AP190" i="8"/>
  <c r="AS189" i="8"/>
  <c r="AR189" i="8"/>
  <c r="AQ189" i="8"/>
  <c r="AP189" i="8"/>
  <c r="AS188" i="8"/>
  <c r="AR188" i="8"/>
  <c r="AQ188" i="8"/>
  <c r="AP188" i="8"/>
  <c r="AS187" i="8"/>
  <c r="AR187" i="8"/>
  <c r="AQ187" i="8"/>
  <c r="AP187" i="8"/>
  <c r="AS186" i="8"/>
  <c r="AR186" i="8"/>
  <c r="AQ186" i="8"/>
  <c r="AP186" i="8"/>
  <c r="AS185" i="8"/>
  <c r="AR185" i="8"/>
  <c r="AQ185" i="8"/>
  <c r="AP185" i="8"/>
  <c r="AS184" i="8"/>
  <c r="AR184" i="8"/>
  <c r="AQ184" i="8"/>
  <c r="AP184" i="8"/>
  <c r="AS183" i="8"/>
  <c r="AR183" i="8"/>
  <c r="AQ183" i="8"/>
  <c r="AP183" i="8"/>
  <c r="AS182" i="8"/>
  <c r="AR182" i="8"/>
  <c r="AQ182" i="8"/>
  <c r="AP182" i="8"/>
  <c r="AS181" i="8"/>
  <c r="AR181" i="8"/>
  <c r="AQ181" i="8"/>
  <c r="AP181" i="8"/>
  <c r="AS180" i="8"/>
  <c r="AR180" i="8"/>
  <c r="AQ180" i="8"/>
  <c r="AP180" i="8"/>
  <c r="AS179" i="8"/>
  <c r="AR179" i="8"/>
  <c r="AQ179" i="8"/>
  <c r="AP179" i="8"/>
  <c r="AS178" i="8"/>
  <c r="AR178" i="8"/>
  <c r="AQ178" i="8"/>
  <c r="AP178" i="8"/>
  <c r="AS177" i="8"/>
  <c r="AR177" i="8"/>
  <c r="AQ177" i="8"/>
  <c r="AP177" i="8"/>
  <c r="AS176" i="8"/>
  <c r="AR176" i="8"/>
  <c r="AQ176" i="8"/>
  <c r="AP176" i="8"/>
  <c r="AS175" i="8"/>
  <c r="AR175" i="8"/>
  <c r="AQ175" i="8"/>
  <c r="AP175" i="8"/>
  <c r="AS174" i="8"/>
  <c r="AR174" i="8"/>
  <c r="AQ174" i="8"/>
  <c r="AP174" i="8"/>
  <c r="AS173" i="8"/>
  <c r="AR173" i="8"/>
  <c r="AQ173" i="8"/>
  <c r="AP173" i="8"/>
  <c r="AS172" i="8"/>
  <c r="AR172" i="8"/>
  <c r="AQ172" i="8"/>
  <c r="AP172" i="8"/>
  <c r="AS171" i="8"/>
  <c r="AR171" i="8"/>
  <c r="AQ171" i="8"/>
  <c r="AP171" i="8"/>
  <c r="AS170" i="8"/>
  <c r="AR170" i="8"/>
  <c r="AQ170" i="8"/>
  <c r="AP170" i="8"/>
  <c r="AS169" i="8"/>
  <c r="AR169" i="8"/>
  <c r="AQ169" i="8"/>
  <c r="AP169" i="8"/>
  <c r="AS168" i="8"/>
  <c r="AR168" i="8"/>
  <c r="AQ168" i="8"/>
  <c r="AP168" i="8"/>
  <c r="AS167" i="8"/>
  <c r="AR167" i="8"/>
  <c r="AQ167" i="8"/>
  <c r="AP167" i="8"/>
  <c r="AS166" i="8"/>
  <c r="AR166" i="8"/>
  <c r="AQ166" i="8"/>
  <c r="AP166" i="8"/>
  <c r="AS165" i="8"/>
  <c r="AR165" i="8"/>
  <c r="AQ165" i="8"/>
  <c r="AP165" i="8"/>
  <c r="AS164" i="8"/>
  <c r="AR164" i="8"/>
  <c r="AQ164" i="8"/>
  <c r="AP164" i="8"/>
  <c r="AS163" i="8"/>
  <c r="AR163" i="8"/>
  <c r="AQ163" i="8"/>
  <c r="AP163" i="8"/>
  <c r="AS162" i="8"/>
  <c r="AR162" i="8"/>
  <c r="AQ162" i="8"/>
  <c r="AP162" i="8"/>
  <c r="AS161" i="8"/>
  <c r="AR161" i="8"/>
  <c r="AQ161" i="8"/>
  <c r="AP161" i="8"/>
  <c r="AS160" i="8"/>
  <c r="AR160" i="8"/>
  <c r="AQ160" i="8"/>
  <c r="AP160" i="8"/>
  <c r="AS159" i="8"/>
  <c r="AR159" i="8"/>
  <c r="AQ159" i="8"/>
  <c r="AP159" i="8"/>
  <c r="AS158" i="8"/>
  <c r="AR158" i="8"/>
  <c r="AQ158" i="8"/>
  <c r="AP158" i="8"/>
  <c r="AS157" i="8"/>
  <c r="AR157" i="8"/>
  <c r="AQ157" i="8"/>
  <c r="AP157" i="8"/>
  <c r="AS156" i="8"/>
  <c r="AR156" i="8"/>
  <c r="AQ156" i="8"/>
  <c r="AP156" i="8"/>
  <c r="AS155" i="8"/>
  <c r="AR155" i="8"/>
  <c r="AQ155" i="8"/>
  <c r="AP155" i="8"/>
  <c r="AS154" i="8"/>
  <c r="AR154" i="8"/>
  <c r="AQ154" i="8"/>
  <c r="AP154" i="8"/>
  <c r="AS153" i="8"/>
  <c r="AR153" i="8"/>
  <c r="AQ153" i="8"/>
  <c r="AP153" i="8"/>
  <c r="AS152" i="8"/>
  <c r="AR152" i="8"/>
  <c r="AQ152" i="8"/>
  <c r="AP152" i="8"/>
  <c r="AS151" i="8"/>
  <c r="AR151" i="8"/>
  <c r="AQ151" i="8"/>
  <c r="AP151" i="8"/>
  <c r="AS150" i="8"/>
  <c r="AR150" i="8"/>
  <c r="AQ150" i="8"/>
  <c r="AP150" i="8"/>
  <c r="AS149" i="8"/>
  <c r="AR149" i="8"/>
  <c r="AQ149" i="8"/>
  <c r="AP149" i="8"/>
  <c r="AS148" i="8"/>
  <c r="AR148" i="8"/>
  <c r="AQ148" i="8"/>
  <c r="AP148" i="8"/>
  <c r="AS147" i="8"/>
  <c r="AR147" i="8"/>
  <c r="AQ147" i="8"/>
  <c r="AP147" i="8"/>
  <c r="AS146" i="8"/>
  <c r="AR146" i="8"/>
  <c r="AQ146" i="8"/>
  <c r="AP146" i="8"/>
  <c r="AS145" i="8"/>
  <c r="AR145" i="8"/>
  <c r="AQ145" i="8"/>
  <c r="AP145" i="8"/>
  <c r="AS144" i="8"/>
  <c r="AR144" i="8"/>
  <c r="AQ144" i="8"/>
  <c r="AP144" i="8"/>
  <c r="AS143" i="8"/>
  <c r="AR143" i="8"/>
  <c r="AQ143" i="8"/>
  <c r="AP143" i="8"/>
  <c r="AS142" i="8"/>
  <c r="AR142" i="8"/>
  <c r="AQ142" i="8"/>
  <c r="AP142" i="8"/>
  <c r="AS141" i="8"/>
  <c r="AR141" i="8"/>
  <c r="AQ141" i="8"/>
  <c r="AP141" i="8"/>
  <c r="AS140" i="8"/>
  <c r="AR140" i="8"/>
  <c r="AQ140" i="8"/>
  <c r="AP140" i="8"/>
  <c r="AS139" i="8"/>
  <c r="AR139" i="8"/>
  <c r="AQ139" i="8"/>
  <c r="AP139" i="8"/>
  <c r="AS138" i="8"/>
  <c r="AR138" i="8"/>
  <c r="AQ138" i="8"/>
  <c r="AP138" i="8"/>
  <c r="AS137" i="8"/>
  <c r="AR137" i="8"/>
  <c r="AQ137" i="8"/>
  <c r="AP137" i="8"/>
  <c r="AS136" i="8"/>
  <c r="AR136" i="8"/>
  <c r="AQ136" i="8"/>
  <c r="AP136" i="8"/>
  <c r="AS135" i="8"/>
  <c r="AR135" i="8"/>
  <c r="AQ135" i="8"/>
  <c r="AP135" i="8"/>
  <c r="AS134" i="8"/>
  <c r="AR134" i="8"/>
  <c r="AQ134" i="8"/>
  <c r="AP134" i="8"/>
  <c r="AS133" i="8"/>
  <c r="AR133" i="8"/>
  <c r="AQ133" i="8"/>
  <c r="AP133" i="8"/>
  <c r="AS132" i="8"/>
  <c r="AR132" i="8"/>
  <c r="AQ132" i="8"/>
  <c r="AP132" i="8"/>
  <c r="AS131" i="8"/>
  <c r="AR131" i="8"/>
  <c r="AQ131" i="8"/>
  <c r="AP131" i="8"/>
  <c r="AS130" i="8"/>
  <c r="AR130" i="8"/>
  <c r="AQ130" i="8"/>
  <c r="AP130" i="8"/>
  <c r="AS129" i="8"/>
  <c r="AR129" i="8"/>
  <c r="AQ129" i="8"/>
  <c r="AP129" i="8"/>
  <c r="AS128" i="8"/>
  <c r="AR128" i="8"/>
  <c r="AQ128" i="8"/>
  <c r="AP128" i="8"/>
  <c r="AS127" i="8"/>
  <c r="AR127" i="8"/>
  <c r="AQ127" i="8"/>
  <c r="AP127" i="8"/>
  <c r="AS126" i="8"/>
  <c r="AR126" i="8"/>
  <c r="AQ126" i="8"/>
  <c r="AP126" i="8"/>
  <c r="AS125" i="8"/>
  <c r="AR125" i="8"/>
  <c r="AQ125" i="8"/>
  <c r="AP125" i="8"/>
  <c r="AS124" i="8"/>
  <c r="AR124" i="8"/>
  <c r="AQ124" i="8"/>
  <c r="AP124" i="8"/>
  <c r="AS123" i="8"/>
  <c r="AR123" i="8"/>
  <c r="AQ123" i="8"/>
  <c r="AP123" i="8"/>
  <c r="AS122" i="8"/>
  <c r="AR122" i="8"/>
  <c r="AQ122" i="8"/>
  <c r="AP122" i="8"/>
  <c r="AS121" i="8"/>
  <c r="AR121" i="8"/>
  <c r="AQ121" i="8"/>
  <c r="AP121" i="8"/>
  <c r="AS120" i="8"/>
  <c r="AR120" i="8"/>
  <c r="AQ120" i="8"/>
  <c r="AP120" i="8"/>
  <c r="AS119" i="8"/>
  <c r="AR119" i="8"/>
  <c r="AQ119" i="8"/>
  <c r="AP119" i="8"/>
  <c r="AS118" i="8"/>
  <c r="AR118" i="8"/>
  <c r="AQ118" i="8"/>
  <c r="AP118" i="8"/>
  <c r="AS117" i="8"/>
  <c r="AR117" i="8"/>
  <c r="AQ117" i="8"/>
  <c r="AP117" i="8"/>
  <c r="AS116" i="8"/>
  <c r="AR116" i="8"/>
  <c r="AQ116" i="8"/>
  <c r="AP116" i="8"/>
  <c r="AS115" i="8"/>
  <c r="AR115" i="8"/>
  <c r="AQ115" i="8"/>
  <c r="AP115" i="8"/>
  <c r="AS114" i="8"/>
  <c r="AR114" i="8"/>
  <c r="AQ114" i="8"/>
  <c r="AP114" i="8"/>
  <c r="AS113" i="8"/>
  <c r="AR113" i="8"/>
  <c r="AQ113" i="8"/>
  <c r="AP113" i="8"/>
  <c r="AS112" i="8"/>
  <c r="AR112" i="8"/>
  <c r="AQ112" i="8"/>
  <c r="AP112" i="8"/>
  <c r="AS111" i="8"/>
  <c r="AR111" i="8"/>
  <c r="AQ111" i="8"/>
  <c r="AP111" i="8"/>
  <c r="AS110" i="8"/>
  <c r="AR110" i="8"/>
  <c r="AQ110" i="8"/>
  <c r="AP110" i="8"/>
  <c r="AS109" i="8"/>
  <c r="AR109" i="8"/>
  <c r="AQ109" i="8"/>
  <c r="AP109" i="8"/>
  <c r="AS108" i="8"/>
  <c r="AR108" i="8"/>
  <c r="AQ108" i="8"/>
  <c r="AP108" i="8"/>
  <c r="AS107" i="8"/>
  <c r="AR107" i="8"/>
  <c r="AQ107" i="8"/>
  <c r="AP107" i="8"/>
  <c r="AS106" i="8"/>
  <c r="AR106" i="8"/>
  <c r="AQ106" i="8"/>
  <c r="AP106" i="8"/>
  <c r="AS105" i="8"/>
  <c r="AR105" i="8"/>
  <c r="AQ105" i="8"/>
  <c r="AP105" i="8"/>
  <c r="AS104" i="8"/>
  <c r="AR104" i="8"/>
  <c r="AQ104" i="8"/>
  <c r="AP104" i="8"/>
  <c r="AS103" i="8"/>
  <c r="AR103" i="8"/>
  <c r="AQ103" i="8"/>
  <c r="AP103" i="8"/>
  <c r="AS102" i="8"/>
  <c r="AR102" i="8"/>
  <c r="AQ102" i="8"/>
  <c r="AP102" i="8"/>
  <c r="AS101" i="8"/>
  <c r="AR101" i="8"/>
  <c r="AQ101" i="8"/>
  <c r="AP101" i="8"/>
  <c r="AS100" i="8"/>
  <c r="AR100" i="8"/>
  <c r="AQ100" i="8"/>
  <c r="AP100" i="8"/>
  <c r="AS99" i="8"/>
  <c r="AR99" i="8"/>
  <c r="AQ99" i="8"/>
  <c r="AP99" i="8"/>
  <c r="AS98" i="8"/>
  <c r="AR98" i="8"/>
  <c r="AQ98" i="8"/>
  <c r="AP98" i="8"/>
  <c r="AS97" i="8"/>
  <c r="AR97" i="8"/>
  <c r="AQ97" i="8"/>
  <c r="AP97" i="8"/>
  <c r="AS96" i="8"/>
  <c r="AR96" i="8"/>
  <c r="AQ96" i="8"/>
  <c r="AP96" i="8"/>
  <c r="AS95" i="8"/>
  <c r="AR95" i="8"/>
  <c r="AQ95" i="8"/>
  <c r="AP95" i="8"/>
  <c r="AS94" i="8"/>
  <c r="AR94" i="8"/>
  <c r="AQ94" i="8"/>
  <c r="AP94" i="8"/>
  <c r="AS93" i="8"/>
  <c r="AR93" i="8"/>
  <c r="AQ93" i="8"/>
  <c r="AP93" i="8"/>
  <c r="AS92" i="8"/>
  <c r="AR92" i="8"/>
  <c r="AQ92" i="8"/>
  <c r="AP92" i="8"/>
  <c r="AS91" i="8"/>
  <c r="AR91" i="8"/>
  <c r="AQ91" i="8"/>
  <c r="AP91" i="8"/>
  <c r="AS90" i="8"/>
  <c r="AR90" i="8"/>
  <c r="AQ90" i="8"/>
  <c r="AP90" i="8"/>
  <c r="AS89" i="8"/>
  <c r="AR89" i="8"/>
  <c r="AQ89" i="8"/>
  <c r="AP89" i="8"/>
  <c r="AS88" i="8"/>
  <c r="AR88" i="8"/>
  <c r="AQ88" i="8"/>
  <c r="AP88" i="8"/>
  <c r="AS87" i="8"/>
  <c r="AR87" i="8"/>
  <c r="AQ87" i="8"/>
  <c r="AP87" i="8"/>
  <c r="AS86" i="8"/>
  <c r="AR86" i="8"/>
  <c r="AQ86" i="8"/>
  <c r="AP86" i="8"/>
  <c r="AS85" i="8"/>
  <c r="AR85" i="8"/>
  <c r="AQ85" i="8"/>
  <c r="AP85" i="8"/>
  <c r="AS84" i="8"/>
  <c r="AR84" i="8"/>
  <c r="AQ84" i="8"/>
  <c r="AP84" i="8"/>
  <c r="AS83" i="8"/>
  <c r="AR83" i="8"/>
  <c r="AQ83" i="8"/>
  <c r="AP83" i="8"/>
  <c r="AS82" i="8"/>
  <c r="AR82" i="8"/>
  <c r="AQ82" i="8"/>
  <c r="AP82" i="8"/>
  <c r="AS81" i="8"/>
  <c r="AR81" i="8"/>
  <c r="AQ81" i="8"/>
  <c r="AP81" i="8"/>
  <c r="AS80" i="8"/>
  <c r="AR80" i="8"/>
  <c r="AQ80" i="8"/>
  <c r="AP80" i="8"/>
  <c r="AS79" i="8"/>
  <c r="AR79" i="8"/>
  <c r="AQ79" i="8"/>
  <c r="AP79" i="8"/>
  <c r="AS78" i="8"/>
  <c r="AR78" i="8"/>
  <c r="AQ78" i="8"/>
  <c r="AP78" i="8"/>
  <c r="AS77" i="8"/>
  <c r="AR77" i="8"/>
  <c r="AQ77" i="8"/>
  <c r="AP77" i="8"/>
  <c r="AS76" i="8"/>
  <c r="AR76" i="8"/>
  <c r="AQ76" i="8"/>
  <c r="AP76" i="8"/>
  <c r="AS75" i="8"/>
  <c r="AR75" i="8"/>
  <c r="AQ75" i="8"/>
  <c r="AP75" i="8"/>
  <c r="AS74" i="8"/>
  <c r="AR74" i="8"/>
  <c r="AQ74" i="8"/>
  <c r="AP74" i="8"/>
  <c r="AS73" i="8"/>
  <c r="AR73" i="8"/>
  <c r="AQ73" i="8"/>
  <c r="AP73" i="8"/>
  <c r="AS72" i="8"/>
  <c r="AR72" i="8"/>
  <c r="AQ72" i="8"/>
  <c r="AP72" i="8"/>
  <c r="AS71" i="8"/>
  <c r="AR71" i="8"/>
  <c r="AQ71" i="8"/>
  <c r="AP71" i="8"/>
  <c r="AS70" i="8"/>
  <c r="AR70" i="8"/>
  <c r="AQ70" i="8"/>
  <c r="AP70" i="8"/>
  <c r="AS69" i="8"/>
  <c r="AR69" i="8"/>
  <c r="AQ69" i="8"/>
  <c r="AP69" i="8"/>
  <c r="AS68" i="8"/>
  <c r="AR68" i="8"/>
  <c r="AQ68" i="8"/>
  <c r="AP68" i="8"/>
  <c r="AS67" i="8"/>
  <c r="AR67" i="8"/>
  <c r="AQ67" i="8"/>
  <c r="AP67" i="8"/>
  <c r="AS66" i="8"/>
  <c r="AR66" i="8"/>
  <c r="AQ66" i="8"/>
  <c r="AP66" i="8"/>
  <c r="AS65" i="8"/>
  <c r="AR65" i="8"/>
  <c r="AQ65" i="8"/>
  <c r="AP65" i="8"/>
  <c r="AS64" i="8"/>
  <c r="AR64" i="8"/>
  <c r="AQ64" i="8"/>
  <c r="AP64" i="8"/>
  <c r="AS63" i="8"/>
  <c r="AR63" i="8"/>
  <c r="AQ63" i="8"/>
  <c r="AP63" i="8"/>
  <c r="AS62" i="8"/>
  <c r="AR62" i="8"/>
  <c r="AQ62" i="8"/>
  <c r="AP62" i="8"/>
  <c r="AS61" i="8"/>
  <c r="AR61" i="8"/>
  <c r="AQ61" i="8"/>
  <c r="AP61" i="8"/>
  <c r="AS60" i="8"/>
  <c r="AR60" i="8"/>
  <c r="AQ60" i="8"/>
  <c r="AP60" i="8"/>
  <c r="AS59" i="8"/>
  <c r="AR59" i="8"/>
  <c r="AQ59" i="8"/>
  <c r="AP59" i="8"/>
  <c r="AS58" i="8"/>
  <c r="AR58" i="8"/>
  <c r="AQ58" i="8"/>
  <c r="AP58" i="8"/>
  <c r="AS57" i="8"/>
  <c r="AR57" i="8"/>
  <c r="AQ57" i="8"/>
  <c r="AP57" i="8"/>
  <c r="AS56" i="8"/>
  <c r="AR56" i="8"/>
  <c r="AQ56" i="8"/>
  <c r="AP56" i="8"/>
  <c r="AS55" i="8"/>
  <c r="AR55" i="8"/>
  <c r="AQ55" i="8"/>
  <c r="AP55" i="8"/>
  <c r="AS54" i="8"/>
  <c r="AR54" i="8"/>
  <c r="AQ54" i="8"/>
  <c r="AP54" i="8"/>
  <c r="AS53" i="8"/>
  <c r="AR53" i="8"/>
  <c r="AQ53" i="8"/>
  <c r="AP53" i="8"/>
  <c r="AS52" i="8"/>
  <c r="AR52" i="8"/>
  <c r="AQ52" i="8"/>
  <c r="AP52" i="8"/>
  <c r="AS51" i="8"/>
  <c r="AR51" i="8"/>
  <c r="AQ51" i="8"/>
  <c r="AP51" i="8"/>
  <c r="AS50" i="8"/>
  <c r="AR50" i="8"/>
  <c r="AQ50" i="8"/>
  <c r="AP50" i="8"/>
  <c r="AS49" i="8"/>
  <c r="AR49" i="8"/>
  <c r="AQ49" i="8"/>
  <c r="AP49" i="8"/>
  <c r="AS48" i="8"/>
  <c r="AR48" i="8"/>
  <c r="AQ48" i="8"/>
  <c r="AP48" i="8"/>
  <c r="AS47" i="8"/>
  <c r="AR47" i="8"/>
  <c r="AQ47" i="8"/>
  <c r="AP47" i="8"/>
  <c r="AS46" i="8"/>
  <c r="AR46" i="8"/>
  <c r="AQ46" i="8"/>
  <c r="AP46" i="8"/>
  <c r="AS45" i="8"/>
  <c r="AR45" i="8"/>
  <c r="AQ45" i="8"/>
  <c r="AP45" i="8"/>
  <c r="AS44" i="8"/>
  <c r="AR44" i="8"/>
  <c r="AQ44" i="8"/>
  <c r="AP44" i="8"/>
  <c r="AS43" i="8"/>
  <c r="AR43" i="8"/>
  <c r="AQ43" i="8"/>
  <c r="AP43" i="8"/>
  <c r="AS42" i="8"/>
  <c r="AR42" i="8"/>
  <c r="AQ42" i="8"/>
  <c r="AP42" i="8"/>
  <c r="AS41" i="8"/>
  <c r="AR41" i="8"/>
  <c r="AQ41" i="8"/>
  <c r="AP41" i="8"/>
  <c r="AS40" i="8"/>
  <c r="AR40" i="8"/>
  <c r="AQ40" i="8"/>
  <c r="AP40" i="8"/>
  <c r="AS39" i="8"/>
  <c r="AR39" i="8"/>
  <c r="AQ39" i="8"/>
  <c r="AP39" i="8"/>
  <c r="AS38" i="8"/>
  <c r="AR38" i="8"/>
  <c r="AQ38" i="8"/>
  <c r="AP38" i="8"/>
  <c r="AS37" i="8"/>
  <c r="AR37" i="8"/>
  <c r="AQ37" i="8"/>
  <c r="AP37" i="8"/>
  <c r="AS36" i="8"/>
  <c r="AR36" i="8"/>
  <c r="AQ36" i="8"/>
  <c r="AP36" i="8"/>
  <c r="AS35" i="8"/>
  <c r="AR35" i="8"/>
  <c r="AQ35" i="8"/>
  <c r="AP35" i="8"/>
  <c r="AS34" i="8"/>
  <c r="AR34" i="8"/>
  <c r="AQ34" i="8"/>
  <c r="AP34" i="8"/>
  <c r="AS33" i="8"/>
  <c r="AR33" i="8"/>
  <c r="AQ33" i="8"/>
  <c r="AP33" i="8"/>
  <c r="AS32" i="8"/>
  <c r="AR32" i="8"/>
  <c r="AQ32" i="8"/>
  <c r="AP32" i="8"/>
  <c r="AS31" i="8"/>
  <c r="AR31" i="8"/>
  <c r="AQ31" i="8"/>
  <c r="AP31" i="8"/>
  <c r="AS30" i="8"/>
  <c r="AR30" i="8"/>
  <c r="AQ30" i="8"/>
  <c r="AP30" i="8"/>
  <c r="AS29" i="8"/>
  <c r="AR29" i="8"/>
  <c r="AQ29" i="8"/>
  <c r="AP29" i="8"/>
  <c r="AS28" i="8"/>
  <c r="AR28" i="8"/>
  <c r="AQ28" i="8"/>
  <c r="AP28" i="8"/>
  <c r="AS27" i="8"/>
  <c r="AR27" i="8"/>
  <c r="AQ27" i="8"/>
  <c r="AP27" i="8"/>
  <c r="AS26" i="8"/>
  <c r="AR26" i="8"/>
  <c r="AQ26" i="8"/>
  <c r="AP26" i="8"/>
  <c r="AS25" i="8"/>
  <c r="AR25" i="8"/>
  <c r="AQ25" i="8"/>
  <c r="AP25" i="8"/>
  <c r="AS24" i="8"/>
  <c r="AR24" i="8"/>
  <c r="AQ24" i="8"/>
  <c r="AP24" i="8"/>
  <c r="AS23" i="8"/>
  <c r="AR23" i="8"/>
  <c r="AQ23" i="8"/>
  <c r="AP23" i="8"/>
  <c r="AS22" i="8"/>
  <c r="AR22" i="8"/>
  <c r="AQ22" i="8"/>
  <c r="AP22" i="8"/>
  <c r="AS21" i="8"/>
  <c r="AR21" i="8"/>
  <c r="AQ21" i="8"/>
  <c r="AP21" i="8"/>
  <c r="AS20" i="8"/>
  <c r="AR20" i="8"/>
  <c r="AQ20" i="8"/>
  <c r="AP20" i="8"/>
  <c r="AS19" i="8"/>
  <c r="AR19" i="8"/>
  <c r="AQ19" i="8"/>
  <c r="AP19" i="8"/>
  <c r="AS18" i="8"/>
  <c r="AR18" i="8"/>
  <c r="AQ18" i="8"/>
  <c r="AP18" i="8"/>
  <c r="AS17" i="8"/>
  <c r="AR17" i="8"/>
  <c r="AQ17" i="8"/>
  <c r="AP17" i="8"/>
  <c r="AS16" i="8"/>
  <c r="AR16" i="8"/>
  <c r="AQ16" i="8"/>
  <c r="AP16" i="8"/>
  <c r="AS15" i="8"/>
  <c r="AR15" i="8"/>
  <c r="AQ15" i="8"/>
  <c r="AP15" i="8"/>
  <c r="AS14" i="8"/>
  <c r="AR14" i="8"/>
  <c r="AQ14" i="8"/>
  <c r="AP14" i="8"/>
  <c r="AS13" i="8"/>
  <c r="AR13" i="8"/>
  <c r="AQ13" i="8"/>
  <c r="AP13" i="8"/>
  <c r="AS12" i="8"/>
  <c r="AR12" i="8"/>
  <c r="AQ12" i="8"/>
  <c r="AP12" i="8"/>
  <c r="AS11" i="8"/>
  <c r="AR11" i="8"/>
  <c r="AQ11" i="8"/>
  <c r="AP11" i="8"/>
  <c r="AS10" i="8"/>
  <c r="AR10" i="8"/>
  <c r="AQ10" i="8"/>
  <c r="AP10" i="8"/>
  <c r="AS9" i="8"/>
  <c r="AR9" i="8"/>
  <c r="AQ9" i="8"/>
  <c r="AP9" i="8"/>
  <c r="AS8" i="8"/>
  <c r="AR8" i="8"/>
  <c r="AQ8" i="8"/>
  <c r="AP8" i="8"/>
  <c r="AS7" i="8"/>
  <c r="AR7" i="8"/>
  <c r="AQ7" i="8"/>
  <c r="AP7" i="8"/>
  <c r="AS6" i="8"/>
  <c r="AR6" i="8"/>
  <c r="AQ6" i="8"/>
  <c r="AP6" i="8"/>
  <c r="AS5" i="8"/>
  <c r="AR5" i="8"/>
  <c r="AQ5" i="8"/>
  <c r="AP5" i="8"/>
  <c r="AS4" i="8"/>
  <c r="AR4" i="8"/>
  <c r="AQ4" i="8"/>
  <c r="AP4" i="8"/>
  <c r="AS3" i="8"/>
  <c r="AR3" i="8"/>
  <c r="AQ3" i="8"/>
  <c r="AP3" i="8"/>
  <c r="AR2" i="8"/>
  <c r="AP2" i="8"/>
  <c r="Y42" i="4" l="1"/>
  <c r="Y40" i="4"/>
  <c r="Y41" i="4" l="1"/>
  <c r="AA6" i="3" l="1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H52" i="8"/>
  <c r="BE52" i="8" s="1"/>
  <c r="Q52" i="8"/>
  <c r="BN52" i="8" s="1"/>
  <c r="AW52" i="8"/>
  <c r="AX52" i="8"/>
  <c r="H53" i="8"/>
  <c r="BE53" i="8" s="1"/>
  <c r="Q53" i="8"/>
  <c r="BN53" i="8" s="1"/>
  <c r="AW53" i="8"/>
  <c r="AX53" i="8"/>
  <c r="H54" i="8"/>
  <c r="BE54" i="8" s="1"/>
  <c r="Q54" i="8"/>
  <c r="AW54" i="8"/>
  <c r="AX54" i="8"/>
  <c r="H55" i="8"/>
  <c r="BE55" i="8" s="1"/>
  <c r="Q55" i="8"/>
  <c r="BN55" i="8" s="1"/>
  <c r="AW55" i="8"/>
  <c r="AX55" i="8"/>
  <c r="H56" i="8"/>
  <c r="BE56" i="8" s="1"/>
  <c r="Q56" i="8"/>
  <c r="BN56" i="8" s="1"/>
  <c r="AW56" i="8"/>
  <c r="AX56" i="8"/>
  <c r="H57" i="8"/>
  <c r="BE57" i="8" s="1"/>
  <c r="Q57" i="8"/>
  <c r="BN57" i="8" s="1"/>
  <c r="AW57" i="8"/>
  <c r="AX57" i="8"/>
  <c r="H58" i="8"/>
  <c r="BE58" i="8" s="1"/>
  <c r="Q58" i="8"/>
  <c r="BN58" i="8" s="1"/>
  <c r="AW58" i="8"/>
  <c r="AX58" i="8"/>
  <c r="H59" i="8"/>
  <c r="BE59" i="8" s="1"/>
  <c r="Q59" i="8"/>
  <c r="AW59" i="8"/>
  <c r="AX59" i="8"/>
  <c r="H60" i="8"/>
  <c r="BE60" i="8" s="1"/>
  <c r="Q60" i="8"/>
  <c r="AW60" i="8"/>
  <c r="AX60" i="8"/>
  <c r="H61" i="8"/>
  <c r="BE61" i="8" s="1"/>
  <c r="Q61" i="8"/>
  <c r="BN61" i="8" s="1"/>
  <c r="AW61" i="8"/>
  <c r="AX61" i="8"/>
  <c r="H62" i="8"/>
  <c r="BE62" i="8" s="1"/>
  <c r="Q62" i="8"/>
  <c r="AW62" i="8"/>
  <c r="AX62" i="8"/>
  <c r="H63" i="8"/>
  <c r="BE63" i="8" s="1"/>
  <c r="Q63" i="8"/>
  <c r="BN63" i="8" s="1"/>
  <c r="AW63" i="8"/>
  <c r="AX63" i="8"/>
  <c r="H64" i="8"/>
  <c r="BE64" i="8" s="1"/>
  <c r="Q64" i="8"/>
  <c r="BN64" i="8" s="1"/>
  <c r="AW64" i="8"/>
  <c r="AX64" i="8"/>
  <c r="H65" i="8"/>
  <c r="BE65" i="8" s="1"/>
  <c r="Q65" i="8"/>
  <c r="BN65" i="8" s="1"/>
  <c r="AW65" i="8"/>
  <c r="AX65" i="8"/>
  <c r="H66" i="8"/>
  <c r="BE66" i="8" s="1"/>
  <c r="Q66" i="8"/>
  <c r="BN66" i="8" s="1"/>
  <c r="AW66" i="8"/>
  <c r="AX66" i="8"/>
  <c r="H67" i="8"/>
  <c r="BE67" i="8" s="1"/>
  <c r="Q67" i="8"/>
  <c r="BN67" i="8" s="1"/>
  <c r="AW67" i="8"/>
  <c r="AX67" i="8"/>
  <c r="H68" i="8"/>
  <c r="BE68" i="8" s="1"/>
  <c r="Q68" i="8"/>
  <c r="BN68" i="8" s="1"/>
  <c r="AW68" i="8"/>
  <c r="AX68" i="8"/>
  <c r="H69" i="8"/>
  <c r="BE69" i="8" s="1"/>
  <c r="Q69" i="8"/>
  <c r="BN69" i="8" s="1"/>
  <c r="AW69" i="8"/>
  <c r="AX69" i="8"/>
  <c r="H70" i="8"/>
  <c r="BE70" i="8" s="1"/>
  <c r="Q70" i="8"/>
  <c r="BN70" i="8" s="1"/>
  <c r="AW70" i="8"/>
  <c r="AX70" i="8"/>
  <c r="H71" i="8"/>
  <c r="BE71" i="8" s="1"/>
  <c r="Q71" i="8"/>
  <c r="BN71" i="8" s="1"/>
  <c r="AW71" i="8"/>
  <c r="AX71" i="8"/>
  <c r="H72" i="8"/>
  <c r="BE72" i="8" s="1"/>
  <c r="Q72" i="8"/>
  <c r="BN72" i="8" s="1"/>
  <c r="AW72" i="8"/>
  <c r="AX72" i="8"/>
  <c r="H73" i="8"/>
  <c r="BE73" i="8" s="1"/>
  <c r="Q73" i="8"/>
  <c r="AW73" i="8"/>
  <c r="AX73" i="8"/>
  <c r="H74" i="8"/>
  <c r="BE74" i="8" s="1"/>
  <c r="Q74" i="8"/>
  <c r="BN74" i="8" s="1"/>
  <c r="AW74" i="8"/>
  <c r="AX74" i="8"/>
  <c r="H75" i="8"/>
  <c r="BE75" i="8" s="1"/>
  <c r="Q75" i="8"/>
  <c r="AW75" i="8"/>
  <c r="AX75" i="8"/>
  <c r="H76" i="8"/>
  <c r="BE76" i="8" s="1"/>
  <c r="Q76" i="8"/>
  <c r="BN76" i="8" s="1"/>
  <c r="AW76" i="8"/>
  <c r="AX76" i="8"/>
  <c r="H77" i="8"/>
  <c r="BE77" i="8" s="1"/>
  <c r="Q77" i="8"/>
  <c r="AW77" i="8"/>
  <c r="AX77" i="8"/>
  <c r="H78" i="8"/>
  <c r="BE78" i="8" s="1"/>
  <c r="Q78" i="8"/>
  <c r="AW78" i="8"/>
  <c r="AX78" i="8"/>
  <c r="H79" i="8"/>
  <c r="BE79" i="8" s="1"/>
  <c r="Q79" i="8"/>
  <c r="AW79" i="8"/>
  <c r="AX79" i="8"/>
  <c r="H80" i="8"/>
  <c r="BE80" i="8" s="1"/>
  <c r="Q80" i="8"/>
  <c r="BN80" i="8" s="1"/>
  <c r="AW80" i="8"/>
  <c r="AX80" i="8"/>
  <c r="H81" i="8"/>
  <c r="BE81" i="8" s="1"/>
  <c r="Q81" i="8"/>
  <c r="AW81" i="8"/>
  <c r="AX81" i="8"/>
  <c r="H82" i="8"/>
  <c r="BE82" i="8" s="1"/>
  <c r="Q82" i="8"/>
  <c r="BN82" i="8" s="1"/>
  <c r="AW82" i="8"/>
  <c r="AX82" i="8"/>
  <c r="H83" i="8"/>
  <c r="BE83" i="8" s="1"/>
  <c r="Q83" i="8"/>
  <c r="AW83" i="8"/>
  <c r="AX83" i="8"/>
  <c r="H84" i="8"/>
  <c r="BE84" i="8" s="1"/>
  <c r="Q84" i="8"/>
  <c r="BN84" i="8" s="1"/>
  <c r="AW84" i="8"/>
  <c r="AX84" i="8"/>
  <c r="H85" i="8"/>
  <c r="BE85" i="8" s="1"/>
  <c r="Q85" i="8"/>
  <c r="AW85" i="8"/>
  <c r="AX85" i="8"/>
  <c r="H86" i="8"/>
  <c r="BE86" i="8" s="1"/>
  <c r="Q86" i="8"/>
  <c r="BN86" i="8" s="1"/>
  <c r="AW86" i="8"/>
  <c r="AX86" i="8"/>
  <c r="H87" i="8"/>
  <c r="BE87" i="8" s="1"/>
  <c r="Q87" i="8"/>
  <c r="BN87" i="8" s="1"/>
  <c r="AW87" i="8"/>
  <c r="AX87" i="8"/>
  <c r="H88" i="8"/>
  <c r="BE88" i="8" s="1"/>
  <c r="Q88" i="8"/>
  <c r="BN88" i="8" s="1"/>
  <c r="AW88" i="8"/>
  <c r="AX88" i="8"/>
  <c r="H89" i="8"/>
  <c r="BE89" i="8" s="1"/>
  <c r="Q89" i="8"/>
  <c r="BN89" i="8" s="1"/>
  <c r="AW89" i="8"/>
  <c r="AX89" i="8"/>
  <c r="H90" i="8"/>
  <c r="BE90" i="8" s="1"/>
  <c r="Q90" i="8"/>
  <c r="BN90" i="8" s="1"/>
  <c r="AW90" i="8"/>
  <c r="AX90" i="8"/>
  <c r="H91" i="8"/>
  <c r="BE91" i="8" s="1"/>
  <c r="Q91" i="8"/>
  <c r="AW91" i="8"/>
  <c r="AX91" i="8"/>
  <c r="H92" i="8"/>
  <c r="BE92" i="8" s="1"/>
  <c r="Q92" i="8"/>
  <c r="AW92" i="8"/>
  <c r="AX92" i="8"/>
  <c r="H93" i="8"/>
  <c r="BE93" i="8" s="1"/>
  <c r="Q93" i="8"/>
  <c r="BN93" i="8" s="1"/>
  <c r="AW93" i="8"/>
  <c r="AX93" i="8"/>
  <c r="H94" i="8"/>
  <c r="BE94" i="8" s="1"/>
  <c r="Q94" i="8"/>
  <c r="BN94" i="8" s="1"/>
  <c r="AW94" i="8"/>
  <c r="AX94" i="8"/>
  <c r="H95" i="8"/>
  <c r="BE95" i="8" s="1"/>
  <c r="Q95" i="8"/>
  <c r="AW95" i="8"/>
  <c r="AX95" i="8"/>
  <c r="H96" i="8"/>
  <c r="BE96" i="8" s="1"/>
  <c r="Q96" i="8"/>
  <c r="AW96" i="8"/>
  <c r="AX96" i="8"/>
  <c r="H97" i="8"/>
  <c r="BE97" i="8" s="1"/>
  <c r="Q97" i="8"/>
  <c r="BN97" i="8" s="1"/>
  <c r="AW97" i="8"/>
  <c r="AX97" i="8"/>
  <c r="H98" i="8"/>
  <c r="BE98" i="8" s="1"/>
  <c r="Q98" i="8"/>
  <c r="BN98" i="8" s="1"/>
  <c r="AW98" i="8"/>
  <c r="AX98" i="8"/>
  <c r="H99" i="8"/>
  <c r="BE99" i="8" s="1"/>
  <c r="Q99" i="8"/>
  <c r="BN99" i="8" s="1"/>
  <c r="AW99" i="8"/>
  <c r="AX99" i="8"/>
  <c r="H100" i="8"/>
  <c r="BE100" i="8" s="1"/>
  <c r="Q100" i="8"/>
  <c r="AW100" i="8"/>
  <c r="AX100" i="8"/>
  <c r="H101" i="8"/>
  <c r="BE101" i="8" s="1"/>
  <c r="Q101" i="8"/>
  <c r="BN101" i="8" s="1"/>
  <c r="AW101" i="8"/>
  <c r="AX101" i="8"/>
  <c r="H102" i="8"/>
  <c r="BE102" i="8" s="1"/>
  <c r="Q102" i="8"/>
  <c r="BN102" i="8" s="1"/>
  <c r="AW102" i="8"/>
  <c r="AX102" i="8"/>
  <c r="H103" i="8"/>
  <c r="BE103" i="8" s="1"/>
  <c r="Q103" i="8"/>
  <c r="BN103" i="8" s="1"/>
  <c r="AW103" i="8"/>
  <c r="AX103" i="8"/>
  <c r="H104" i="8"/>
  <c r="BE104" i="8" s="1"/>
  <c r="Q104" i="8"/>
  <c r="AW104" i="8"/>
  <c r="AX104" i="8"/>
  <c r="H105" i="8"/>
  <c r="BE105" i="8" s="1"/>
  <c r="Q105" i="8"/>
  <c r="BN105" i="8" s="1"/>
  <c r="AW105" i="8"/>
  <c r="AX105" i="8"/>
  <c r="H106" i="8"/>
  <c r="BE106" i="8" s="1"/>
  <c r="Q106" i="8"/>
  <c r="BN106" i="8" s="1"/>
  <c r="AW106" i="8"/>
  <c r="AX106" i="8"/>
  <c r="H107" i="8"/>
  <c r="BE107" i="8" s="1"/>
  <c r="Q107" i="8"/>
  <c r="BN107" i="8" s="1"/>
  <c r="AW107" i="8"/>
  <c r="AX107" i="8"/>
  <c r="H108" i="8"/>
  <c r="BE108" i="8" s="1"/>
  <c r="Q108" i="8"/>
  <c r="AW108" i="8"/>
  <c r="AX108" i="8"/>
  <c r="H109" i="8"/>
  <c r="BE109" i="8" s="1"/>
  <c r="Q109" i="8"/>
  <c r="BN109" i="8" s="1"/>
  <c r="AW109" i="8"/>
  <c r="AX109" i="8"/>
  <c r="H110" i="8"/>
  <c r="BE110" i="8" s="1"/>
  <c r="Q110" i="8"/>
  <c r="BN110" i="8" s="1"/>
  <c r="AW110" i="8"/>
  <c r="AX110" i="8"/>
  <c r="H111" i="8"/>
  <c r="BE111" i="8" s="1"/>
  <c r="Q111" i="8"/>
  <c r="BN111" i="8" s="1"/>
  <c r="AW111" i="8"/>
  <c r="AX111" i="8"/>
  <c r="H112" i="8"/>
  <c r="BE112" i="8" s="1"/>
  <c r="Q112" i="8"/>
  <c r="AW112" i="8"/>
  <c r="AX112" i="8"/>
  <c r="H113" i="8"/>
  <c r="BE113" i="8" s="1"/>
  <c r="Q113" i="8"/>
  <c r="AW113" i="8"/>
  <c r="AX113" i="8"/>
  <c r="H114" i="8"/>
  <c r="BE114" i="8" s="1"/>
  <c r="Q114" i="8"/>
  <c r="BN114" i="8" s="1"/>
  <c r="AW114" i="8"/>
  <c r="AX114" i="8"/>
  <c r="H115" i="8"/>
  <c r="BE115" i="8" s="1"/>
  <c r="Q115" i="8"/>
  <c r="AW115" i="8"/>
  <c r="AX115" i="8"/>
  <c r="H116" i="8"/>
  <c r="BE116" i="8" s="1"/>
  <c r="Q116" i="8"/>
  <c r="AW116" i="8"/>
  <c r="AX116" i="8"/>
  <c r="H117" i="8"/>
  <c r="BE117" i="8" s="1"/>
  <c r="Q117" i="8"/>
  <c r="BN117" i="8" s="1"/>
  <c r="AW117" i="8"/>
  <c r="AX117" i="8"/>
  <c r="H118" i="8"/>
  <c r="BE118" i="8" s="1"/>
  <c r="Q118" i="8"/>
  <c r="BN118" i="8" s="1"/>
  <c r="AW118" i="8"/>
  <c r="AX118" i="8"/>
  <c r="H119" i="8"/>
  <c r="BE119" i="8" s="1"/>
  <c r="Q119" i="8"/>
  <c r="AW119" i="8"/>
  <c r="AX119" i="8"/>
  <c r="H120" i="8"/>
  <c r="BE120" i="8" s="1"/>
  <c r="Q120" i="8"/>
  <c r="AW120" i="8"/>
  <c r="AX120" i="8"/>
  <c r="H121" i="8"/>
  <c r="BE121" i="8" s="1"/>
  <c r="Q121" i="8"/>
  <c r="BN121" i="8" s="1"/>
  <c r="AW121" i="8"/>
  <c r="AX121" i="8"/>
  <c r="H122" i="8"/>
  <c r="BE122" i="8" s="1"/>
  <c r="Q122" i="8"/>
  <c r="BN122" i="8" s="1"/>
  <c r="AW122" i="8"/>
  <c r="AX122" i="8"/>
  <c r="H123" i="8"/>
  <c r="BE123" i="8" s="1"/>
  <c r="Q123" i="8"/>
  <c r="BN123" i="8" s="1"/>
  <c r="AW123" i="8"/>
  <c r="AX123" i="8"/>
  <c r="H124" i="8"/>
  <c r="BE124" i="8" s="1"/>
  <c r="Q124" i="8"/>
  <c r="AW124" i="8"/>
  <c r="AX124" i="8"/>
  <c r="H125" i="8"/>
  <c r="BE125" i="8" s="1"/>
  <c r="Q125" i="8"/>
  <c r="BN125" i="8" s="1"/>
  <c r="AW125" i="8"/>
  <c r="AX125" i="8"/>
  <c r="H126" i="8"/>
  <c r="BE126" i="8" s="1"/>
  <c r="Q126" i="8"/>
  <c r="BN126" i="8" s="1"/>
  <c r="AW126" i="8"/>
  <c r="AX126" i="8"/>
  <c r="H127" i="8"/>
  <c r="BE127" i="8" s="1"/>
  <c r="Q127" i="8"/>
  <c r="BN127" i="8" s="1"/>
  <c r="AW127" i="8"/>
  <c r="AX127" i="8"/>
  <c r="H128" i="8"/>
  <c r="BE128" i="8" s="1"/>
  <c r="Q128" i="8"/>
  <c r="AW128" i="8"/>
  <c r="AX128" i="8"/>
  <c r="H129" i="8"/>
  <c r="BE129" i="8" s="1"/>
  <c r="Q129" i="8"/>
  <c r="AW129" i="8"/>
  <c r="AX129" i="8"/>
  <c r="H130" i="8"/>
  <c r="BE130" i="8" s="1"/>
  <c r="Q130" i="8"/>
  <c r="BN130" i="8" s="1"/>
  <c r="AW130" i="8"/>
  <c r="AX130" i="8"/>
  <c r="H131" i="8"/>
  <c r="BE131" i="8" s="1"/>
  <c r="Q131" i="8"/>
  <c r="BN131" i="8" s="1"/>
  <c r="AW131" i="8"/>
  <c r="AX131" i="8"/>
  <c r="H132" i="8"/>
  <c r="BE132" i="8" s="1"/>
  <c r="Q132" i="8"/>
  <c r="BN132" i="8" s="1"/>
  <c r="AW132" i="8"/>
  <c r="AX132" i="8"/>
  <c r="H133" i="8"/>
  <c r="BE133" i="8" s="1"/>
  <c r="Q133" i="8"/>
  <c r="AW133" i="8"/>
  <c r="AX133" i="8"/>
  <c r="H134" i="8"/>
  <c r="BE134" i="8" s="1"/>
  <c r="Q134" i="8"/>
  <c r="BN134" i="8" s="1"/>
  <c r="AW134" i="8"/>
  <c r="AX134" i="8"/>
  <c r="H135" i="8"/>
  <c r="BE135" i="8" s="1"/>
  <c r="Q135" i="8"/>
  <c r="BN135" i="8" s="1"/>
  <c r="AW135" i="8"/>
  <c r="AX135" i="8"/>
  <c r="H136" i="8"/>
  <c r="BE136" i="8" s="1"/>
  <c r="Q136" i="8"/>
  <c r="BN136" i="8" s="1"/>
  <c r="AW136" i="8"/>
  <c r="AX136" i="8"/>
  <c r="H137" i="8"/>
  <c r="BE137" i="8" s="1"/>
  <c r="Q137" i="8"/>
  <c r="AW137" i="8"/>
  <c r="AX137" i="8"/>
  <c r="H138" i="8"/>
  <c r="BE138" i="8" s="1"/>
  <c r="Q138" i="8"/>
  <c r="BN138" i="8" s="1"/>
  <c r="AW138" i="8"/>
  <c r="AX138" i="8"/>
  <c r="H139" i="8"/>
  <c r="BE139" i="8" s="1"/>
  <c r="Q139" i="8"/>
  <c r="BN139" i="8" s="1"/>
  <c r="AW139" i="8"/>
  <c r="AX139" i="8"/>
  <c r="H140" i="8"/>
  <c r="BE140" i="8" s="1"/>
  <c r="Q140" i="8"/>
  <c r="BN140" i="8" s="1"/>
  <c r="AW140" i="8"/>
  <c r="AX140" i="8"/>
  <c r="H141" i="8"/>
  <c r="BE141" i="8" s="1"/>
  <c r="Q141" i="8"/>
  <c r="AW141" i="8"/>
  <c r="AX141" i="8"/>
  <c r="H142" i="8"/>
  <c r="BE142" i="8" s="1"/>
  <c r="Q142" i="8"/>
  <c r="AW142" i="8"/>
  <c r="AX142" i="8"/>
  <c r="H143" i="8"/>
  <c r="BE143" i="8" s="1"/>
  <c r="Q143" i="8"/>
  <c r="BN143" i="8" s="1"/>
  <c r="AW143" i="8"/>
  <c r="AX143" i="8"/>
  <c r="H144" i="8"/>
  <c r="BE144" i="8" s="1"/>
  <c r="Q144" i="8"/>
  <c r="BN144" i="8" s="1"/>
  <c r="AW144" i="8"/>
  <c r="AX144" i="8"/>
  <c r="H145" i="8"/>
  <c r="BE145" i="8" s="1"/>
  <c r="Q145" i="8"/>
  <c r="BN145" i="8" s="1"/>
  <c r="AW145" i="8"/>
  <c r="AX145" i="8"/>
  <c r="H146" i="8"/>
  <c r="BE146" i="8" s="1"/>
  <c r="Q146" i="8"/>
  <c r="BN146" i="8" s="1"/>
  <c r="AW146" i="8"/>
  <c r="AX146" i="8"/>
  <c r="H147" i="8"/>
  <c r="BE147" i="8" s="1"/>
  <c r="Q147" i="8"/>
  <c r="BN147" i="8" s="1"/>
  <c r="AW147" i="8"/>
  <c r="AX147" i="8"/>
  <c r="H148" i="8"/>
  <c r="BE148" i="8" s="1"/>
  <c r="Q148" i="8"/>
  <c r="AW148" i="8"/>
  <c r="AX148" i="8"/>
  <c r="H149" i="8"/>
  <c r="BE149" i="8" s="1"/>
  <c r="Q149" i="8"/>
  <c r="AW149" i="8"/>
  <c r="AX149" i="8"/>
  <c r="H150" i="8"/>
  <c r="BE150" i="8" s="1"/>
  <c r="Q150" i="8"/>
  <c r="BN150" i="8" s="1"/>
  <c r="AW150" i="8"/>
  <c r="AX150" i="8"/>
  <c r="H151" i="8"/>
  <c r="BE151" i="8" s="1"/>
  <c r="Q151" i="8"/>
  <c r="BN151" i="8" s="1"/>
  <c r="AW151" i="8"/>
  <c r="AX151" i="8"/>
  <c r="H152" i="8"/>
  <c r="BE152" i="8" s="1"/>
  <c r="Q152" i="8"/>
  <c r="BN152" i="8" s="1"/>
  <c r="AW152" i="8"/>
  <c r="AX152" i="8"/>
  <c r="H153" i="8"/>
  <c r="BE153" i="8" s="1"/>
  <c r="Q153" i="8"/>
  <c r="BN153" i="8" s="1"/>
  <c r="AW153" i="8"/>
  <c r="AX153" i="8"/>
  <c r="H154" i="8"/>
  <c r="BE154" i="8" s="1"/>
  <c r="Q154" i="8"/>
  <c r="BN154" i="8" s="1"/>
  <c r="AW154" i="8"/>
  <c r="AX154" i="8"/>
  <c r="H155" i="8"/>
  <c r="BE155" i="8" s="1"/>
  <c r="Q155" i="8"/>
  <c r="BN155" i="8" s="1"/>
  <c r="AW155" i="8"/>
  <c r="AX155" i="8"/>
  <c r="H156" i="8"/>
  <c r="BE156" i="8" s="1"/>
  <c r="Q156" i="8"/>
  <c r="BN156" i="8" s="1"/>
  <c r="AW156" i="8"/>
  <c r="AX156" i="8"/>
  <c r="H157" i="8"/>
  <c r="BE157" i="8" s="1"/>
  <c r="Q157" i="8"/>
  <c r="AW157" i="8"/>
  <c r="AX157" i="8"/>
  <c r="H158" i="8"/>
  <c r="BE158" i="8" s="1"/>
  <c r="Q158" i="8"/>
  <c r="BN158" i="8" s="1"/>
  <c r="AW158" i="8"/>
  <c r="AX158" i="8"/>
  <c r="H159" i="8"/>
  <c r="BE159" i="8" s="1"/>
  <c r="Q159" i="8"/>
  <c r="BN159" i="8" s="1"/>
  <c r="AW159" i="8"/>
  <c r="AX159" i="8"/>
  <c r="H160" i="8"/>
  <c r="BE160" i="8" s="1"/>
  <c r="Q160" i="8"/>
  <c r="BN160" i="8" s="1"/>
  <c r="AW160" i="8"/>
  <c r="AX160" i="8"/>
  <c r="H161" i="8"/>
  <c r="BE161" i="8" s="1"/>
  <c r="Q161" i="8"/>
  <c r="AW161" i="8"/>
  <c r="AX161" i="8"/>
  <c r="H162" i="8"/>
  <c r="BE162" i="8" s="1"/>
  <c r="Q162" i="8"/>
  <c r="BN162" i="8" s="1"/>
  <c r="AW162" i="8"/>
  <c r="AX162" i="8"/>
  <c r="H163" i="8"/>
  <c r="BE163" i="8" s="1"/>
  <c r="Q163" i="8"/>
  <c r="BN163" i="8" s="1"/>
  <c r="AW163" i="8"/>
  <c r="AX163" i="8"/>
  <c r="H164" i="8"/>
  <c r="BE164" i="8" s="1"/>
  <c r="Q164" i="8"/>
  <c r="BN164" i="8" s="1"/>
  <c r="AW164" i="8"/>
  <c r="AX164" i="8"/>
  <c r="H165" i="8"/>
  <c r="BE165" i="8" s="1"/>
  <c r="Q165" i="8"/>
  <c r="AW165" i="8"/>
  <c r="AX165" i="8"/>
  <c r="H166" i="8"/>
  <c r="BE166" i="8" s="1"/>
  <c r="Q166" i="8"/>
  <c r="BN166" i="8" s="1"/>
  <c r="AW166" i="8"/>
  <c r="AX166" i="8"/>
  <c r="H167" i="8"/>
  <c r="BE167" i="8" s="1"/>
  <c r="Q167" i="8"/>
  <c r="BN167" i="8" s="1"/>
  <c r="AW167" i="8"/>
  <c r="AX167" i="8"/>
  <c r="H168" i="8"/>
  <c r="BE168" i="8" s="1"/>
  <c r="Q168" i="8"/>
  <c r="AW168" i="8"/>
  <c r="AX168" i="8"/>
  <c r="H169" i="8"/>
  <c r="BE169" i="8" s="1"/>
  <c r="Q169" i="8"/>
  <c r="BN169" i="8" s="1"/>
  <c r="AW169" i="8"/>
  <c r="AX169" i="8"/>
  <c r="H170" i="8"/>
  <c r="BE170" i="8" s="1"/>
  <c r="Q170" i="8"/>
  <c r="BN170" i="8" s="1"/>
  <c r="AW170" i="8"/>
  <c r="AX170" i="8"/>
  <c r="H171" i="8"/>
  <c r="BE171" i="8" s="1"/>
  <c r="Q171" i="8"/>
  <c r="BN171" i="8" s="1"/>
  <c r="AW171" i="8"/>
  <c r="AX171" i="8"/>
  <c r="H172" i="8"/>
  <c r="BE172" i="8" s="1"/>
  <c r="Q172" i="8"/>
  <c r="AW172" i="8"/>
  <c r="AX172" i="8"/>
  <c r="H173" i="8"/>
  <c r="BE173" i="8" s="1"/>
  <c r="Q173" i="8"/>
  <c r="AW173" i="8"/>
  <c r="AX173" i="8"/>
  <c r="H174" i="8"/>
  <c r="BE174" i="8" s="1"/>
  <c r="Q174" i="8"/>
  <c r="BN174" i="8" s="1"/>
  <c r="AW174" i="8"/>
  <c r="AX174" i="8"/>
  <c r="H175" i="8"/>
  <c r="BE175" i="8" s="1"/>
  <c r="Q175" i="8"/>
  <c r="BN175" i="8" s="1"/>
  <c r="AW175" i="8"/>
  <c r="AX175" i="8"/>
  <c r="H176" i="8"/>
  <c r="BE176" i="8" s="1"/>
  <c r="Q176" i="8"/>
  <c r="AW176" i="8"/>
  <c r="AX176" i="8"/>
  <c r="H177" i="8"/>
  <c r="BE177" i="8" s="1"/>
  <c r="Q177" i="8"/>
  <c r="BN177" i="8" s="1"/>
  <c r="AW177" i="8"/>
  <c r="AX177" i="8"/>
  <c r="H178" i="8"/>
  <c r="BE178" i="8" s="1"/>
  <c r="Q178" i="8"/>
  <c r="BN178" i="8" s="1"/>
  <c r="AW178" i="8"/>
  <c r="AX178" i="8"/>
  <c r="H179" i="8"/>
  <c r="BE179" i="8" s="1"/>
  <c r="Q179" i="8"/>
  <c r="BN179" i="8" s="1"/>
  <c r="AW179" i="8"/>
  <c r="AX179" i="8"/>
  <c r="H180" i="8"/>
  <c r="BE180" i="8" s="1"/>
  <c r="Q180" i="8"/>
  <c r="BN180" i="8" s="1"/>
  <c r="AW180" i="8"/>
  <c r="AX180" i="8"/>
  <c r="H181" i="8"/>
  <c r="BE181" i="8" s="1"/>
  <c r="Q181" i="8"/>
  <c r="AW181" i="8"/>
  <c r="AX181" i="8"/>
  <c r="H182" i="8"/>
  <c r="BE182" i="8" s="1"/>
  <c r="Q182" i="8"/>
  <c r="BN182" i="8" s="1"/>
  <c r="AW182" i="8"/>
  <c r="AX182" i="8"/>
  <c r="H183" i="8"/>
  <c r="BE183" i="8" s="1"/>
  <c r="Q183" i="8"/>
  <c r="BN183" i="8" s="1"/>
  <c r="AW183" i="8"/>
  <c r="AX183" i="8"/>
  <c r="H184" i="8"/>
  <c r="BE184" i="8" s="1"/>
  <c r="Q184" i="8"/>
  <c r="BN184" i="8" s="1"/>
  <c r="AW184" i="8"/>
  <c r="AX184" i="8"/>
  <c r="H185" i="8"/>
  <c r="BE185" i="8" s="1"/>
  <c r="Q185" i="8"/>
  <c r="AW185" i="8"/>
  <c r="AX185" i="8"/>
  <c r="H186" i="8"/>
  <c r="BE186" i="8" s="1"/>
  <c r="Q186" i="8"/>
  <c r="BN186" i="8" s="1"/>
  <c r="AW186" i="8"/>
  <c r="AX186" i="8"/>
  <c r="H187" i="8"/>
  <c r="BE187" i="8" s="1"/>
  <c r="Q187" i="8"/>
  <c r="BN187" i="8" s="1"/>
  <c r="AW187" i="8"/>
  <c r="AX187" i="8"/>
  <c r="H188" i="8"/>
  <c r="BE188" i="8" s="1"/>
  <c r="Q188" i="8"/>
  <c r="BN188" i="8" s="1"/>
  <c r="AW188" i="8"/>
  <c r="AX188" i="8"/>
  <c r="H189" i="8"/>
  <c r="BE189" i="8" s="1"/>
  <c r="Q189" i="8"/>
  <c r="AW189" i="8"/>
  <c r="AX189" i="8"/>
  <c r="H190" i="8"/>
  <c r="BE190" i="8" s="1"/>
  <c r="Q190" i="8"/>
  <c r="AW190" i="8"/>
  <c r="AX190" i="8"/>
  <c r="T62" i="8" l="1"/>
  <c r="BQ62" i="8" s="1"/>
  <c r="BN62" i="8"/>
  <c r="T54" i="8"/>
  <c r="BQ54" i="8" s="1"/>
  <c r="BN54" i="8"/>
  <c r="T189" i="8"/>
  <c r="BQ189" i="8" s="1"/>
  <c r="BN189" i="8"/>
  <c r="T185" i="8"/>
  <c r="BQ185" i="8" s="1"/>
  <c r="BN185" i="8"/>
  <c r="T181" i="8"/>
  <c r="BQ181" i="8" s="1"/>
  <c r="BN181" i="8"/>
  <c r="T173" i="8"/>
  <c r="BQ173" i="8" s="1"/>
  <c r="BN173" i="8"/>
  <c r="T165" i="8"/>
  <c r="BQ165" i="8" s="1"/>
  <c r="BN165" i="8"/>
  <c r="T161" i="8"/>
  <c r="BQ161" i="8" s="1"/>
  <c r="BN161" i="8"/>
  <c r="T157" i="8"/>
  <c r="BQ157" i="8" s="1"/>
  <c r="BN157" i="8"/>
  <c r="T149" i="8"/>
  <c r="BQ149" i="8" s="1"/>
  <c r="BN149" i="8"/>
  <c r="T141" i="8"/>
  <c r="BQ141" i="8" s="1"/>
  <c r="BN141" i="8"/>
  <c r="T137" i="8"/>
  <c r="BQ137" i="8" s="1"/>
  <c r="BN137" i="8"/>
  <c r="T133" i="8"/>
  <c r="BQ133" i="8" s="1"/>
  <c r="BN133" i="8"/>
  <c r="T129" i="8"/>
  <c r="BQ129" i="8" s="1"/>
  <c r="BN129" i="8"/>
  <c r="T113" i="8"/>
  <c r="BQ113" i="8" s="1"/>
  <c r="BN113" i="8"/>
  <c r="T85" i="8"/>
  <c r="BQ85" i="8" s="1"/>
  <c r="BN85" i="8"/>
  <c r="T81" i="8"/>
  <c r="BQ81" i="8" s="1"/>
  <c r="BN81" i="8"/>
  <c r="T77" i="8"/>
  <c r="BQ77" i="8" s="1"/>
  <c r="BN77" i="8"/>
  <c r="T73" i="8"/>
  <c r="BQ73" i="8" s="1"/>
  <c r="BN73" i="8"/>
  <c r="T190" i="8"/>
  <c r="BQ190" i="8" s="1"/>
  <c r="BN190" i="8"/>
  <c r="T142" i="8"/>
  <c r="BQ142" i="8" s="1"/>
  <c r="BN142" i="8"/>
  <c r="T176" i="8"/>
  <c r="BQ176" i="8" s="1"/>
  <c r="BN176" i="8"/>
  <c r="T172" i="8"/>
  <c r="BQ172" i="8" s="1"/>
  <c r="BN172" i="8"/>
  <c r="T168" i="8"/>
  <c r="BQ168" i="8" s="1"/>
  <c r="BN168" i="8"/>
  <c r="T148" i="8"/>
  <c r="BQ148" i="8" s="1"/>
  <c r="BN148" i="8"/>
  <c r="T128" i="8"/>
  <c r="BQ128" i="8" s="1"/>
  <c r="BN128" i="8"/>
  <c r="T124" i="8"/>
  <c r="BQ124" i="8" s="1"/>
  <c r="BN124" i="8"/>
  <c r="T120" i="8"/>
  <c r="BQ120" i="8" s="1"/>
  <c r="BN120" i="8"/>
  <c r="T116" i="8"/>
  <c r="BQ116" i="8" s="1"/>
  <c r="BN116" i="8"/>
  <c r="T112" i="8"/>
  <c r="BQ112" i="8" s="1"/>
  <c r="BN112" i="8"/>
  <c r="T108" i="8"/>
  <c r="BQ108" i="8" s="1"/>
  <c r="BN108" i="8"/>
  <c r="T104" i="8"/>
  <c r="BQ104" i="8" s="1"/>
  <c r="BN104" i="8"/>
  <c r="T100" i="8"/>
  <c r="BQ100" i="8" s="1"/>
  <c r="BN100" i="8"/>
  <c r="T96" i="8"/>
  <c r="BQ96" i="8" s="1"/>
  <c r="BN96" i="8"/>
  <c r="T92" i="8"/>
  <c r="BQ92" i="8" s="1"/>
  <c r="BN92" i="8"/>
  <c r="T60" i="8"/>
  <c r="BQ60" i="8" s="1"/>
  <c r="BN60" i="8"/>
  <c r="T78" i="8"/>
  <c r="BQ78" i="8" s="1"/>
  <c r="BN78" i="8"/>
  <c r="T119" i="8"/>
  <c r="BQ119" i="8" s="1"/>
  <c r="BN119" i="8"/>
  <c r="T115" i="8"/>
  <c r="BQ115" i="8" s="1"/>
  <c r="BN115" i="8"/>
  <c r="T95" i="8"/>
  <c r="BQ95" i="8" s="1"/>
  <c r="BN95" i="8"/>
  <c r="T91" i="8"/>
  <c r="BQ91" i="8" s="1"/>
  <c r="BN91" i="8"/>
  <c r="T83" i="8"/>
  <c r="BQ83" i="8" s="1"/>
  <c r="BN83" i="8"/>
  <c r="T79" i="8"/>
  <c r="BQ79" i="8" s="1"/>
  <c r="BN79" i="8"/>
  <c r="T75" i="8"/>
  <c r="BQ75" i="8" s="1"/>
  <c r="BN75" i="8"/>
  <c r="T59" i="8"/>
  <c r="BQ59" i="8" s="1"/>
  <c r="BN59" i="8"/>
  <c r="AF189" i="8"/>
  <c r="AG185" i="8"/>
  <c r="AE165" i="8"/>
  <c r="AF62" i="8"/>
  <c r="T156" i="8"/>
  <c r="BQ156" i="8" s="1"/>
  <c r="BA156" i="8" s="1"/>
  <c r="T89" i="8"/>
  <c r="BQ89" i="8" s="1"/>
  <c r="BA89" i="8" s="1"/>
  <c r="T69" i="8"/>
  <c r="BQ69" i="8" s="1"/>
  <c r="BA69" i="8" s="1"/>
  <c r="T140" i="8"/>
  <c r="BQ140" i="8" s="1"/>
  <c r="BA140" i="8" s="1"/>
  <c r="T71" i="8"/>
  <c r="BQ71" i="8" s="1"/>
  <c r="BA71" i="8" s="1"/>
  <c r="T65" i="8"/>
  <c r="BQ65" i="8" s="1"/>
  <c r="BA65" i="8" s="1"/>
  <c r="T164" i="8"/>
  <c r="BQ164" i="8" s="1"/>
  <c r="BA164" i="8" s="1"/>
  <c r="T144" i="8"/>
  <c r="BQ144" i="8" s="1"/>
  <c r="BA144" i="8" s="1"/>
  <c r="T138" i="8"/>
  <c r="BQ138" i="8" s="1"/>
  <c r="BA138" i="8" s="1"/>
  <c r="T188" i="8"/>
  <c r="BQ188" i="8" s="1"/>
  <c r="BA188" i="8" s="1"/>
  <c r="T178" i="8"/>
  <c r="BQ178" i="8" s="1"/>
  <c r="BA178" i="8" s="1"/>
  <c r="T175" i="8"/>
  <c r="BQ175" i="8" s="1"/>
  <c r="BA175" i="8" s="1"/>
  <c r="T155" i="8"/>
  <c r="BQ155" i="8" s="1"/>
  <c r="BA155" i="8" s="1"/>
  <c r="T152" i="8"/>
  <c r="BQ152" i="8" s="1"/>
  <c r="BA152" i="8" s="1"/>
  <c r="T121" i="8"/>
  <c r="BQ121" i="8" s="1"/>
  <c r="BA121" i="8" s="1"/>
  <c r="T160" i="8"/>
  <c r="BQ160" i="8" s="1"/>
  <c r="BA160" i="8" s="1"/>
  <c r="T145" i="8"/>
  <c r="BQ145" i="8" s="1"/>
  <c r="BA145" i="8" s="1"/>
  <c r="T125" i="8"/>
  <c r="BQ125" i="8" s="1"/>
  <c r="BA125" i="8" s="1"/>
  <c r="T102" i="8"/>
  <c r="BQ102" i="8" s="1"/>
  <c r="BA102" i="8" s="1"/>
  <c r="T187" i="8"/>
  <c r="BQ187" i="8" s="1"/>
  <c r="BA187" i="8" s="1"/>
  <c r="T171" i="8"/>
  <c r="BQ171" i="8" s="1"/>
  <c r="BA171" i="8" s="1"/>
  <c r="T132" i="8"/>
  <c r="BQ132" i="8" s="1"/>
  <c r="BA132" i="8" s="1"/>
  <c r="T97" i="8"/>
  <c r="BQ97" i="8" s="1"/>
  <c r="BA97" i="8" s="1"/>
  <c r="T86" i="8"/>
  <c r="BQ86" i="8" s="1"/>
  <c r="BA86" i="8" s="1"/>
  <c r="T99" i="8"/>
  <c r="BQ99" i="8" s="1"/>
  <c r="BA99" i="8" s="1"/>
  <c r="T52" i="8"/>
  <c r="BQ52" i="8" s="1"/>
  <c r="BA52" i="8" s="1"/>
  <c r="T179" i="8"/>
  <c r="BQ179" i="8" s="1"/>
  <c r="BA179" i="8" s="1"/>
  <c r="T174" i="8"/>
  <c r="BQ174" i="8" s="1"/>
  <c r="BA174" i="8" s="1"/>
  <c r="T158" i="8"/>
  <c r="BQ158" i="8" s="1"/>
  <c r="BA158" i="8" s="1"/>
  <c r="T150" i="8"/>
  <c r="BQ150" i="8" s="1"/>
  <c r="BA150" i="8" s="1"/>
  <c r="T106" i="8"/>
  <c r="BQ106" i="8" s="1"/>
  <c r="BA106" i="8" s="1"/>
  <c r="T166" i="8"/>
  <c r="BQ166" i="8" s="1"/>
  <c r="BA166" i="8" s="1"/>
  <c r="T154" i="8"/>
  <c r="BQ154" i="8" s="1"/>
  <c r="BA154" i="8" s="1"/>
  <c r="T126" i="8"/>
  <c r="BQ126" i="8" s="1"/>
  <c r="BA126" i="8" s="1"/>
  <c r="T118" i="8"/>
  <c r="BQ118" i="8" s="1"/>
  <c r="BA118" i="8" s="1"/>
  <c r="T107" i="8"/>
  <c r="BQ107" i="8" s="1"/>
  <c r="BA107" i="8" s="1"/>
  <c r="T68" i="8"/>
  <c r="BQ68" i="8" s="1"/>
  <c r="BA68" i="8" s="1"/>
  <c r="T58" i="8"/>
  <c r="BQ58" i="8" s="1"/>
  <c r="BA58" i="8" s="1"/>
  <c r="T170" i="8"/>
  <c r="BQ170" i="8" s="1"/>
  <c r="BA170" i="8" s="1"/>
  <c r="T167" i="8"/>
  <c r="BQ167" i="8" s="1"/>
  <c r="BA167" i="8" s="1"/>
  <c r="T151" i="8"/>
  <c r="BQ151" i="8" s="1"/>
  <c r="BA151" i="8" s="1"/>
  <c r="T101" i="8"/>
  <c r="BQ101" i="8" s="1"/>
  <c r="BA101" i="8" s="1"/>
  <c r="T93" i="8"/>
  <c r="BQ93" i="8" s="1"/>
  <c r="BA93" i="8" s="1"/>
  <c r="T87" i="8"/>
  <c r="BQ87" i="8" s="1"/>
  <c r="BA87" i="8" s="1"/>
  <c r="T180" i="8"/>
  <c r="BQ180" i="8" s="1"/>
  <c r="BA180" i="8" s="1"/>
  <c r="T159" i="8"/>
  <c r="BQ159" i="8" s="1"/>
  <c r="BA159" i="8" s="1"/>
  <c r="T136" i="8"/>
  <c r="BQ136" i="8" s="1"/>
  <c r="BA136" i="8" s="1"/>
  <c r="T103" i="8"/>
  <c r="BQ103" i="8" s="1"/>
  <c r="BA103" i="8" s="1"/>
  <c r="T94" i="8"/>
  <c r="BQ94" i="8" s="1"/>
  <c r="BA94" i="8" s="1"/>
  <c r="T184" i="8"/>
  <c r="BQ184" i="8" s="1"/>
  <c r="BA184" i="8" s="1"/>
  <c r="T177" i="8"/>
  <c r="BQ177" i="8" s="1"/>
  <c r="BA177" i="8" s="1"/>
  <c r="T163" i="8"/>
  <c r="BQ163" i="8" s="1"/>
  <c r="BA163" i="8" s="1"/>
  <c r="T153" i="8"/>
  <c r="BQ153" i="8" s="1"/>
  <c r="BA153" i="8" s="1"/>
  <c r="T147" i="8"/>
  <c r="BQ147" i="8" s="1"/>
  <c r="BA147" i="8" s="1"/>
  <c r="T134" i="8"/>
  <c r="BQ134" i="8" s="1"/>
  <c r="BA134" i="8" s="1"/>
  <c r="T111" i="8"/>
  <c r="BQ111" i="8" s="1"/>
  <c r="BA111" i="8" s="1"/>
  <c r="T90" i="8"/>
  <c r="BQ90" i="8" s="1"/>
  <c r="BA90" i="8" s="1"/>
  <c r="T182" i="8"/>
  <c r="BQ182" i="8" s="1"/>
  <c r="BA182" i="8" s="1"/>
  <c r="T169" i="8"/>
  <c r="BQ169" i="8" s="1"/>
  <c r="BA169" i="8" s="1"/>
  <c r="T146" i="8"/>
  <c r="BQ146" i="8" s="1"/>
  <c r="BA146" i="8" s="1"/>
  <c r="T139" i="8"/>
  <c r="BQ139" i="8" s="1"/>
  <c r="BA139" i="8" s="1"/>
  <c r="T135" i="8"/>
  <c r="BQ135" i="8" s="1"/>
  <c r="BA135" i="8" s="1"/>
  <c r="T122" i="8"/>
  <c r="BQ122" i="8" s="1"/>
  <c r="BA122" i="8" s="1"/>
  <c r="T105" i="8"/>
  <c r="BQ105" i="8" s="1"/>
  <c r="BA105" i="8" s="1"/>
  <c r="T186" i="8"/>
  <c r="BQ186" i="8" s="1"/>
  <c r="BA186" i="8" s="1"/>
  <c r="T183" i="8"/>
  <c r="BQ183" i="8" s="1"/>
  <c r="BA183" i="8" s="1"/>
  <c r="T143" i="8"/>
  <c r="BQ143" i="8" s="1"/>
  <c r="BA143" i="8" s="1"/>
  <c r="T130" i="8"/>
  <c r="BQ130" i="8" s="1"/>
  <c r="BA130" i="8" s="1"/>
  <c r="T127" i="8"/>
  <c r="BQ127" i="8" s="1"/>
  <c r="BA127" i="8" s="1"/>
  <c r="T123" i="8"/>
  <c r="BQ123" i="8" s="1"/>
  <c r="BA123" i="8" s="1"/>
  <c r="T66" i="8"/>
  <c r="BQ66" i="8" s="1"/>
  <c r="BA66" i="8" s="1"/>
  <c r="T131" i="8"/>
  <c r="BQ131" i="8" s="1"/>
  <c r="BA131" i="8" s="1"/>
  <c r="T110" i="8"/>
  <c r="BQ110" i="8" s="1"/>
  <c r="BA110" i="8" s="1"/>
  <c r="T76" i="8"/>
  <c r="BQ76" i="8" s="1"/>
  <c r="BA76" i="8" s="1"/>
  <c r="T70" i="8"/>
  <c r="BQ70" i="8" s="1"/>
  <c r="BA70" i="8" s="1"/>
  <c r="T162" i="8"/>
  <c r="BQ162" i="8" s="1"/>
  <c r="BA162" i="8" s="1"/>
  <c r="T117" i="8"/>
  <c r="BQ117" i="8" s="1"/>
  <c r="BA117" i="8" s="1"/>
  <c r="T98" i="8"/>
  <c r="BQ98" i="8" s="1"/>
  <c r="BA98" i="8" s="1"/>
  <c r="T67" i="8"/>
  <c r="BQ67" i="8" s="1"/>
  <c r="BA67" i="8" s="1"/>
  <c r="T57" i="8"/>
  <c r="BQ57" i="8" s="1"/>
  <c r="BA57" i="8" s="1"/>
  <c r="T88" i="8"/>
  <c r="BQ88" i="8" s="1"/>
  <c r="BA88" i="8" s="1"/>
  <c r="T56" i="8"/>
  <c r="BQ56" i="8" s="1"/>
  <c r="BA56" i="8" s="1"/>
  <c r="T55" i="8"/>
  <c r="BQ55" i="8" s="1"/>
  <c r="BA55" i="8" s="1"/>
  <c r="T53" i="8"/>
  <c r="BQ53" i="8" s="1"/>
  <c r="BA53" i="8" s="1"/>
  <c r="T114" i="8"/>
  <c r="BQ114" i="8" s="1"/>
  <c r="BA114" i="8" s="1"/>
  <c r="T109" i="8"/>
  <c r="BQ109" i="8" s="1"/>
  <c r="BA109" i="8" s="1"/>
  <c r="T84" i="8"/>
  <c r="BQ84" i="8" s="1"/>
  <c r="BA84" i="8" s="1"/>
  <c r="T74" i="8"/>
  <c r="BQ74" i="8" s="1"/>
  <c r="BA74" i="8" s="1"/>
  <c r="T72" i="8"/>
  <c r="BQ72" i="8" s="1"/>
  <c r="BA72" i="8" s="1"/>
  <c r="T61" i="8"/>
  <c r="BQ61" i="8" s="1"/>
  <c r="BA61" i="8" s="1"/>
  <c r="T82" i="8"/>
  <c r="BQ82" i="8" s="1"/>
  <c r="BA82" i="8" s="1"/>
  <c r="T80" i="8"/>
  <c r="BQ80" i="8" s="1"/>
  <c r="BA80" i="8" s="1"/>
  <c r="T64" i="8"/>
  <c r="BQ64" i="8" s="1"/>
  <c r="BA64" i="8" s="1"/>
  <c r="T63" i="8"/>
  <c r="BQ63" i="8" s="1"/>
  <c r="BA63" i="8" s="1"/>
  <c r="AE142" i="8" l="1"/>
  <c r="AF116" i="8"/>
  <c r="AF128" i="8"/>
  <c r="AF190" i="8"/>
  <c r="AB172" i="8"/>
  <c r="AF54" i="8"/>
  <c r="AC96" i="8"/>
  <c r="AF108" i="8"/>
  <c r="AD137" i="8"/>
  <c r="AD79" i="8"/>
  <c r="AC120" i="8"/>
  <c r="AF137" i="8"/>
  <c r="AF119" i="8"/>
  <c r="AF78" i="8"/>
  <c r="AE95" i="8"/>
  <c r="AD96" i="8"/>
  <c r="AF124" i="8"/>
  <c r="AG77" i="8"/>
  <c r="AD149" i="8"/>
  <c r="AE54" i="8"/>
  <c r="AD95" i="8"/>
  <c r="AE128" i="8"/>
  <c r="AF85" i="8"/>
  <c r="AE190" i="8"/>
  <c r="AB119" i="8"/>
  <c r="AG108" i="8"/>
  <c r="AF120" i="8"/>
  <c r="AG172" i="8"/>
  <c r="AG113" i="8"/>
  <c r="AE149" i="8"/>
  <c r="AB190" i="8"/>
  <c r="AE83" i="8"/>
  <c r="AE119" i="8"/>
  <c r="AE96" i="8"/>
  <c r="AB104" i="8"/>
  <c r="AD128" i="8"/>
  <c r="AC85" i="8"/>
  <c r="AC129" i="8"/>
  <c r="AC137" i="8"/>
  <c r="AB161" i="8"/>
  <c r="AD54" i="8"/>
  <c r="AD190" i="8"/>
  <c r="AF83" i="8"/>
  <c r="AC119" i="8"/>
  <c r="AF96" i="8"/>
  <c r="AC104" i="8"/>
  <c r="AE120" i="8"/>
  <c r="AB128" i="8"/>
  <c r="AD85" i="8"/>
  <c r="AE129" i="8"/>
  <c r="AG137" i="8"/>
  <c r="AC54" i="8"/>
  <c r="AC190" i="8"/>
  <c r="AG75" i="8"/>
  <c r="AG95" i="8"/>
  <c r="AB95" i="8"/>
  <c r="AD119" i="8"/>
  <c r="AG60" i="8"/>
  <c r="AG96" i="8"/>
  <c r="AE104" i="8"/>
  <c r="AF104" i="8"/>
  <c r="AE112" i="8"/>
  <c r="AG120" i="8"/>
  <c r="AD120" i="8"/>
  <c r="AG128" i="8"/>
  <c r="AD168" i="8"/>
  <c r="AF77" i="8"/>
  <c r="AE85" i="8"/>
  <c r="AD129" i="8"/>
  <c r="AB129" i="8"/>
  <c r="AE137" i="8"/>
  <c r="AB149" i="8"/>
  <c r="AC149" i="8"/>
  <c r="AF173" i="8"/>
  <c r="AG54" i="8"/>
  <c r="AB54" i="8"/>
  <c r="AG190" i="8"/>
  <c r="AC95" i="8"/>
  <c r="AF95" i="8"/>
  <c r="AG119" i="8"/>
  <c r="AF60" i="8"/>
  <c r="AB96" i="8"/>
  <c r="AG104" i="8"/>
  <c r="AD104" i="8"/>
  <c r="AF112" i="8"/>
  <c r="AB120" i="8"/>
  <c r="AC128" i="8"/>
  <c r="AG85" i="8"/>
  <c r="AB85" i="8"/>
  <c r="AG129" i="8"/>
  <c r="AF129" i="8"/>
  <c r="AB137" i="8"/>
  <c r="AF149" i="8"/>
  <c r="AG149" i="8"/>
  <c r="AD185" i="8"/>
  <c r="AC92" i="8"/>
  <c r="AC108" i="8"/>
  <c r="AF172" i="8"/>
  <c r="AB81" i="8"/>
  <c r="AC113" i="8"/>
  <c r="AF157" i="8"/>
  <c r="AE189" i="8"/>
  <c r="AE92" i="8"/>
  <c r="AB73" i="8"/>
  <c r="AF113" i="8"/>
  <c r="AE157" i="8"/>
  <c r="BA59" i="8"/>
  <c r="BA79" i="8"/>
  <c r="A79" i="8" s="1"/>
  <c r="D79" i="8" s="1"/>
  <c r="BA91" i="8"/>
  <c r="A91" i="8" s="1"/>
  <c r="D91" i="8" s="1"/>
  <c r="BA115" i="8"/>
  <c r="A115" i="8" s="1"/>
  <c r="D115" i="8" s="1"/>
  <c r="BA78" i="8"/>
  <c r="A78" i="8" s="1"/>
  <c r="D78" i="8" s="1"/>
  <c r="BA92" i="8"/>
  <c r="A92" i="8" s="1"/>
  <c r="D92" i="8" s="1"/>
  <c r="BA100" i="8"/>
  <c r="A100" i="8" s="1"/>
  <c r="D100" i="8" s="1"/>
  <c r="BA108" i="8"/>
  <c r="A108" i="8" s="1"/>
  <c r="D108" i="8" s="1"/>
  <c r="BA116" i="8"/>
  <c r="A116" i="8" s="1"/>
  <c r="D116" i="8" s="1"/>
  <c r="BA124" i="8"/>
  <c r="A124" i="8" s="1"/>
  <c r="D124" i="8" s="1"/>
  <c r="BA148" i="8"/>
  <c r="BA172" i="8"/>
  <c r="A172" i="8" s="1"/>
  <c r="D172" i="8" s="1"/>
  <c r="BA142" i="8"/>
  <c r="BA73" i="8"/>
  <c r="A73" i="8" s="1"/>
  <c r="D73" i="8" s="1"/>
  <c r="BA81" i="8"/>
  <c r="A81" i="8" s="1"/>
  <c r="D81" i="8" s="1"/>
  <c r="BA113" i="8"/>
  <c r="A113" i="8" s="1"/>
  <c r="D113" i="8" s="1"/>
  <c r="BA133" i="8"/>
  <c r="A133" i="8" s="1"/>
  <c r="D133" i="8" s="1"/>
  <c r="BA141" i="8"/>
  <c r="A141" i="8" s="1"/>
  <c r="D141" i="8" s="1"/>
  <c r="BA157" i="8"/>
  <c r="A157" i="8" s="1"/>
  <c r="D157" i="8" s="1"/>
  <c r="BA165" i="8"/>
  <c r="A165" i="8" s="1"/>
  <c r="D165" i="8" s="1"/>
  <c r="BA181" i="8"/>
  <c r="A181" i="8" s="1"/>
  <c r="D181" i="8" s="1"/>
  <c r="BA189" i="8"/>
  <c r="A189" i="8" s="1"/>
  <c r="D189" i="8" s="1"/>
  <c r="BA62" i="8"/>
  <c r="A62" i="8" s="1"/>
  <c r="D62" i="8" s="1"/>
  <c r="AE78" i="8"/>
  <c r="AG92" i="8"/>
  <c r="AF92" i="8"/>
  <c r="AG100" i="8"/>
  <c r="AB108" i="8"/>
  <c r="AD108" i="8"/>
  <c r="AC172" i="8"/>
  <c r="AE172" i="8"/>
  <c r="AE113" i="8"/>
  <c r="AF141" i="8"/>
  <c r="AD157" i="8"/>
  <c r="AC157" i="8"/>
  <c r="AD189" i="8"/>
  <c r="AC189" i="8"/>
  <c r="BA75" i="8"/>
  <c r="A75" i="8" s="1"/>
  <c r="D75" i="8" s="1"/>
  <c r="BA83" i="8"/>
  <c r="A83" i="8" s="1"/>
  <c r="D83" i="8" s="1"/>
  <c r="BA95" i="8"/>
  <c r="A95" i="8" s="1"/>
  <c r="D95" i="8" s="1"/>
  <c r="BA119" i="8"/>
  <c r="A119" i="8" s="1"/>
  <c r="D119" i="8" s="1"/>
  <c r="BA60" i="8"/>
  <c r="A60" i="8" s="1"/>
  <c r="D60" i="8" s="1"/>
  <c r="BA96" i="8"/>
  <c r="A96" i="8" s="1"/>
  <c r="D96" i="8" s="1"/>
  <c r="BA104" i="8"/>
  <c r="A104" i="8" s="1"/>
  <c r="D104" i="8" s="1"/>
  <c r="BA112" i="8"/>
  <c r="BA120" i="8"/>
  <c r="A120" i="8" s="1"/>
  <c r="D120" i="8" s="1"/>
  <c r="BA128" i="8"/>
  <c r="A128" i="8" s="1"/>
  <c r="D128" i="8" s="1"/>
  <c r="BA168" i="8"/>
  <c r="A168" i="8" s="1"/>
  <c r="D168" i="8" s="1"/>
  <c r="BA176" i="8"/>
  <c r="A176" i="8" s="1"/>
  <c r="D176" i="8" s="1"/>
  <c r="BA190" i="8"/>
  <c r="BA77" i="8"/>
  <c r="BA85" i="8"/>
  <c r="A85" i="8" s="1"/>
  <c r="D85" i="8" s="1"/>
  <c r="BA129" i="8"/>
  <c r="BA137" i="8"/>
  <c r="A137" i="8" s="1"/>
  <c r="D137" i="8" s="1"/>
  <c r="BA149" i="8"/>
  <c r="A149" i="8" s="1"/>
  <c r="D149" i="8" s="1"/>
  <c r="BA161" i="8"/>
  <c r="A161" i="8" s="1"/>
  <c r="D161" i="8" s="1"/>
  <c r="BA173" i="8"/>
  <c r="BA185" i="8"/>
  <c r="A185" i="8" s="1"/>
  <c r="D185" i="8" s="1"/>
  <c r="BA54" i="8"/>
  <c r="A54" i="8" s="1"/>
  <c r="D54" i="8" s="1"/>
  <c r="AD62" i="8"/>
  <c r="AF142" i="8"/>
  <c r="AG91" i="8"/>
  <c r="AB92" i="8"/>
  <c r="AD92" i="8"/>
  <c r="AE108" i="8"/>
  <c r="AC148" i="8"/>
  <c r="AD172" i="8"/>
  <c r="AG73" i="8"/>
  <c r="AE81" i="8"/>
  <c r="AD113" i="8"/>
  <c r="AB113" i="8"/>
  <c r="AC133" i="8"/>
  <c r="AG141" i="8"/>
  <c r="AB157" i="8"/>
  <c r="AG157" i="8"/>
  <c r="AE181" i="8"/>
  <c r="AB189" i="8"/>
  <c r="AG189" i="8"/>
  <c r="AC79" i="8"/>
  <c r="AB79" i="8"/>
  <c r="AC91" i="8"/>
  <c r="AB91" i="8"/>
  <c r="AE115" i="8"/>
  <c r="AB168" i="8"/>
  <c r="AC168" i="8"/>
  <c r="AB176" i="8"/>
  <c r="AG79" i="8"/>
  <c r="AF79" i="8"/>
  <c r="AE91" i="8"/>
  <c r="AF91" i="8"/>
  <c r="AF115" i="8"/>
  <c r="AF168" i="8"/>
  <c r="AE168" i="8"/>
  <c r="AB59" i="8"/>
  <c r="AE79" i="8"/>
  <c r="AD91" i="8"/>
  <c r="AG168" i="8"/>
  <c r="A89" i="8"/>
  <c r="D89" i="8" s="1"/>
  <c r="AG78" i="8"/>
  <c r="AD78" i="8"/>
  <c r="AG59" i="8"/>
  <c r="AC83" i="8"/>
  <c r="AB112" i="8"/>
  <c r="AD112" i="8"/>
  <c r="AB124" i="8"/>
  <c r="AC124" i="8"/>
  <c r="AF176" i="8"/>
  <c r="AD73" i="8"/>
  <c r="AF73" i="8"/>
  <c r="AD81" i="8"/>
  <c r="AF81" i="8"/>
  <c r="AB141" i="8"/>
  <c r="AE161" i="8"/>
  <c r="AC161" i="8"/>
  <c r="AG173" i="8"/>
  <c r="AE185" i="8"/>
  <c r="AB78" i="8"/>
  <c r="AC59" i="8"/>
  <c r="AE59" i="8"/>
  <c r="AG83" i="8"/>
  <c r="AG112" i="8"/>
  <c r="AE124" i="8"/>
  <c r="AD124" i="8"/>
  <c r="AD176" i="8"/>
  <c r="AC176" i="8"/>
  <c r="AE73" i="8"/>
  <c r="AG81" i="8"/>
  <c r="AE141" i="8"/>
  <c r="AF161" i="8"/>
  <c r="AG161" i="8"/>
  <c r="AB185" i="8"/>
  <c r="AC78" i="8"/>
  <c r="AF59" i="8"/>
  <c r="AD59" i="8"/>
  <c r="AD83" i="8"/>
  <c r="AB83" i="8"/>
  <c r="AC112" i="8"/>
  <c r="AG124" i="8"/>
  <c r="AG176" i="8"/>
  <c r="AE176" i="8"/>
  <c r="AC73" i="8"/>
  <c r="AC81" i="8"/>
  <c r="AD141" i="8"/>
  <c r="AC141" i="8"/>
  <c r="AD161" i="8"/>
  <c r="AF185" i="8"/>
  <c r="AC185" i="8"/>
  <c r="AE62" i="8"/>
  <c r="AG142" i="8"/>
  <c r="AC75" i="8"/>
  <c r="AB75" i="8"/>
  <c r="AG115" i="8"/>
  <c r="AC60" i="8"/>
  <c r="AE100" i="8"/>
  <c r="AF100" i="8"/>
  <c r="AB116" i="8"/>
  <c r="AC116" i="8"/>
  <c r="AB148" i="8"/>
  <c r="AF148" i="8"/>
  <c r="AC77" i="8"/>
  <c r="AG133" i="8"/>
  <c r="AB133" i="8"/>
  <c r="AF165" i="8"/>
  <c r="AC165" i="8"/>
  <c r="AB173" i="8"/>
  <c r="AB181" i="8"/>
  <c r="AC181" i="8"/>
  <c r="AC62" i="8"/>
  <c r="AC142" i="8"/>
  <c r="AD75" i="8"/>
  <c r="AF75" i="8"/>
  <c r="AD115" i="8"/>
  <c r="AD60" i="8"/>
  <c r="AB100" i="8"/>
  <c r="AD100" i="8"/>
  <c r="AG116" i="8"/>
  <c r="AD116" i="8"/>
  <c r="AD148" i="8"/>
  <c r="AE148" i="8"/>
  <c r="AE77" i="8"/>
  <c r="AD133" i="8"/>
  <c r="AF133" i="8"/>
  <c r="AB165" i="8"/>
  <c r="AG165" i="8"/>
  <c r="AE173" i="8"/>
  <c r="AF181" i="8"/>
  <c r="AG181" i="8"/>
  <c r="AG62" i="8"/>
  <c r="AB62" i="8"/>
  <c r="AB142" i="8"/>
  <c r="AD142" i="8"/>
  <c r="AE75" i="8"/>
  <c r="AC115" i="8"/>
  <c r="AB115" i="8"/>
  <c r="AE60" i="8"/>
  <c r="AB60" i="8"/>
  <c r="AC100" i="8"/>
  <c r="AE116" i="8"/>
  <c r="AG148" i="8"/>
  <c r="AD77" i="8"/>
  <c r="AB77" i="8"/>
  <c r="AE133" i="8"/>
  <c r="AD165" i="8"/>
  <c r="AD173" i="8"/>
  <c r="AC173" i="8"/>
  <c r="AD181" i="8"/>
  <c r="A164" i="8"/>
  <c r="D164" i="8" s="1"/>
  <c r="A102" i="8"/>
  <c r="D102" i="8" s="1"/>
  <c r="AD61" i="8"/>
  <c r="AC61" i="8"/>
  <c r="AG61" i="8"/>
  <c r="AF61" i="8"/>
  <c r="AE61" i="8"/>
  <c r="AB61" i="8"/>
  <c r="AD84" i="8"/>
  <c r="AF84" i="8"/>
  <c r="AC84" i="8"/>
  <c r="AG84" i="8"/>
  <c r="AE84" i="8"/>
  <c r="AB84" i="8"/>
  <c r="AD53" i="8"/>
  <c r="AC53" i="8"/>
  <c r="AF53" i="8"/>
  <c r="AE53" i="8"/>
  <c r="AG53" i="8"/>
  <c r="AB53" i="8"/>
  <c r="AD55" i="8"/>
  <c r="AG55" i="8"/>
  <c r="AB55" i="8"/>
  <c r="AE55" i="8"/>
  <c r="AC55" i="8"/>
  <c r="AF55" i="8"/>
  <c r="A186" i="8"/>
  <c r="D186" i="8" s="1"/>
  <c r="AE186" i="8"/>
  <c r="AG186" i="8"/>
  <c r="AB186" i="8"/>
  <c r="AC186" i="8"/>
  <c r="AF186" i="8"/>
  <c r="AD186" i="8"/>
  <c r="AG153" i="8"/>
  <c r="AC153" i="8"/>
  <c r="AB153" i="8"/>
  <c r="AE153" i="8"/>
  <c r="AD153" i="8"/>
  <c r="AF153" i="8"/>
  <c r="AD94" i="8"/>
  <c r="AE94" i="8"/>
  <c r="AG94" i="8"/>
  <c r="AF94" i="8"/>
  <c r="AC94" i="8"/>
  <c r="AB94" i="8"/>
  <c r="AE170" i="8"/>
  <c r="AG170" i="8"/>
  <c r="AB170" i="8"/>
  <c r="AF170" i="8"/>
  <c r="AC170" i="8"/>
  <c r="AD170" i="8"/>
  <c r="AD68" i="8"/>
  <c r="AF68" i="8"/>
  <c r="AG68" i="8"/>
  <c r="AE68" i="8"/>
  <c r="AC68" i="8"/>
  <c r="AB68" i="8"/>
  <c r="AE166" i="8"/>
  <c r="AD166" i="8"/>
  <c r="AB166" i="8"/>
  <c r="AF166" i="8"/>
  <c r="AC166" i="8"/>
  <c r="AG166" i="8"/>
  <c r="AF99" i="8"/>
  <c r="AB99" i="8"/>
  <c r="AG99" i="8"/>
  <c r="AE99" i="8"/>
  <c r="AD99" i="8"/>
  <c r="AC99" i="8"/>
  <c r="AD72" i="8"/>
  <c r="AC72" i="8"/>
  <c r="AE72" i="8"/>
  <c r="AG72" i="8"/>
  <c r="AF72" i="8"/>
  <c r="AB72" i="8"/>
  <c r="AF56" i="8"/>
  <c r="AB56" i="8"/>
  <c r="AG56" i="8"/>
  <c r="AD56" i="8"/>
  <c r="AC56" i="8"/>
  <c r="AE56" i="8"/>
  <c r="AD57" i="8"/>
  <c r="AF57" i="8"/>
  <c r="AC57" i="8"/>
  <c r="AG57" i="8"/>
  <c r="AB57" i="8"/>
  <c r="AE57" i="8"/>
  <c r="AD70" i="8"/>
  <c r="AE70" i="8"/>
  <c r="AB70" i="8"/>
  <c r="AG70" i="8"/>
  <c r="AF70" i="8"/>
  <c r="AC70" i="8"/>
  <c r="AD66" i="8"/>
  <c r="AG66" i="8"/>
  <c r="AB66" i="8"/>
  <c r="AE66" i="8"/>
  <c r="AC66" i="8"/>
  <c r="AF66" i="8"/>
  <c r="AF127" i="8"/>
  <c r="AB127" i="8"/>
  <c r="AG127" i="8"/>
  <c r="AD127" i="8"/>
  <c r="AC127" i="8"/>
  <c r="AE127" i="8"/>
  <c r="AE182" i="8"/>
  <c r="AD182" i="8"/>
  <c r="AF182" i="8"/>
  <c r="AB182" i="8"/>
  <c r="AG182" i="8"/>
  <c r="AC182" i="8"/>
  <c r="AF111" i="8"/>
  <c r="AB111" i="8"/>
  <c r="AG111" i="8"/>
  <c r="AD111" i="8"/>
  <c r="AC111" i="8"/>
  <c r="AE111" i="8"/>
  <c r="AE184" i="8"/>
  <c r="AC184" i="8"/>
  <c r="AG184" i="8"/>
  <c r="AD184" i="8"/>
  <c r="AB184" i="8"/>
  <c r="AF184" i="8"/>
  <c r="AG159" i="8"/>
  <c r="AC159" i="8"/>
  <c r="AD159" i="8"/>
  <c r="AE159" i="8"/>
  <c r="AB159" i="8"/>
  <c r="AF159" i="8"/>
  <c r="AF93" i="8"/>
  <c r="AB93" i="8"/>
  <c r="AE93" i="8"/>
  <c r="AG93" i="8"/>
  <c r="AC93" i="8"/>
  <c r="AD93" i="8"/>
  <c r="AG151" i="8"/>
  <c r="AC151" i="8"/>
  <c r="AD151" i="8"/>
  <c r="AF151" i="8"/>
  <c r="AB151" i="8"/>
  <c r="AE151" i="8"/>
  <c r="AF58" i="8"/>
  <c r="AB58" i="8"/>
  <c r="AE58" i="8"/>
  <c r="AC58" i="8"/>
  <c r="AG58" i="8"/>
  <c r="AD58" i="8"/>
  <c r="AF107" i="8"/>
  <c r="AB107" i="8"/>
  <c r="AD107" i="8"/>
  <c r="AG107" i="8"/>
  <c r="AE107" i="8"/>
  <c r="AC107" i="8"/>
  <c r="AE174" i="8"/>
  <c r="AD174" i="8"/>
  <c r="AC174" i="8"/>
  <c r="AG174" i="8"/>
  <c r="AF174" i="8"/>
  <c r="AB174" i="8"/>
  <c r="AF97" i="8"/>
  <c r="AB97" i="8"/>
  <c r="AC97" i="8"/>
  <c r="AD97" i="8"/>
  <c r="AG97" i="8"/>
  <c r="AE97" i="8"/>
  <c r="AG171" i="8"/>
  <c r="AC171" i="8"/>
  <c r="AF171" i="8"/>
  <c r="AD171" i="8"/>
  <c r="AB171" i="8"/>
  <c r="AE171" i="8"/>
  <c r="AF121" i="8"/>
  <c r="AB121" i="8"/>
  <c r="AE121" i="8"/>
  <c r="AC121" i="8"/>
  <c r="AG121" i="8"/>
  <c r="AD121" i="8"/>
  <c r="A155" i="8"/>
  <c r="D155" i="8" s="1"/>
  <c r="AG155" i="8"/>
  <c r="AC155" i="8"/>
  <c r="AF155" i="8"/>
  <c r="AD155" i="8"/>
  <c r="AE155" i="8"/>
  <c r="AB155" i="8"/>
  <c r="AE164" i="8"/>
  <c r="AF164" i="8"/>
  <c r="AG164" i="8"/>
  <c r="AC164" i="8"/>
  <c r="AB164" i="8"/>
  <c r="AD164" i="8"/>
  <c r="A140" i="8"/>
  <c r="D140" i="8" s="1"/>
  <c r="AE140" i="8"/>
  <c r="AF140" i="8"/>
  <c r="AB140" i="8"/>
  <c r="AD140" i="8"/>
  <c r="AG140" i="8"/>
  <c r="AC140" i="8"/>
  <c r="A156" i="8"/>
  <c r="D156" i="8" s="1"/>
  <c r="AE156" i="8"/>
  <c r="AF156" i="8"/>
  <c r="AD156" i="8"/>
  <c r="AB156" i="8"/>
  <c r="AG156" i="8"/>
  <c r="AC156" i="8"/>
  <c r="AF63" i="8"/>
  <c r="AD63" i="8"/>
  <c r="AB63" i="8"/>
  <c r="AG63" i="8"/>
  <c r="AE63" i="8"/>
  <c r="AC63" i="8"/>
  <c r="AD82" i="8"/>
  <c r="AG82" i="8"/>
  <c r="AB82" i="8"/>
  <c r="AF82" i="8"/>
  <c r="AE82" i="8"/>
  <c r="AC82" i="8"/>
  <c r="AF109" i="8"/>
  <c r="AB109" i="8"/>
  <c r="AC109" i="8"/>
  <c r="AE109" i="8"/>
  <c r="AD109" i="8"/>
  <c r="AG109" i="8"/>
  <c r="AD98" i="8"/>
  <c r="AG98" i="8"/>
  <c r="AB98" i="8"/>
  <c r="AE98" i="8"/>
  <c r="AF98" i="8"/>
  <c r="AC98" i="8"/>
  <c r="AF117" i="8"/>
  <c r="AB117" i="8"/>
  <c r="AC117" i="8"/>
  <c r="AE117" i="8"/>
  <c r="AG117" i="8"/>
  <c r="AD117" i="8"/>
  <c r="AE162" i="8"/>
  <c r="AG162" i="8"/>
  <c r="AB162" i="8"/>
  <c r="AD162" i="8"/>
  <c r="AF162" i="8"/>
  <c r="AC162" i="8"/>
  <c r="AD76" i="8"/>
  <c r="AF76" i="8"/>
  <c r="AB76" i="8"/>
  <c r="AE76" i="8"/>
  <c r="AC76" i="8"/>
  <c r="AG76" i="8"/>
  <c r="AF131" i="8"/>
  <c r="AB131" i="8"/>
  <c r="AD131" i="8"/>
  <c r="AG131" i="8"/>
  <c r="AE131" i="8"/>
  <c r="AC131" i="8"/>
  <c r="AD130" i="8"/>
  <c r="AE130" i="8"/>
  <c r="AG130" i="8"/>
  <c r="AB130" i="8"/>
  <c r="AF130" i="8"/>
  <c r="AC130" i="8"/>
  <c r="AG183" i="8"/>
  <c r="AC183" i="8"/>
  <c r="AD183" i="8"/>
  <c r="AF183" i="8"/>
  <c r="AB183" i="8"/>
  <c r="AE183" i="8"/>
  <c r="AD122" i="8"/>
  <c r="AE122" i="8"/>
  <c r="AG122" i="8"/>
  <c r="AB122" i="8"/>
  <c r="AF122" i="8"/>
  <c r="AC122" i="8"/>
  <c r="AG139" i="8"/>
  <c r="AC139" i="8"/>
  <c r="AF139" i="8"/>
  <c r="AD139" i="8"/>
  <c r="AB139" i="8"/>
  <c r="AE139" i="8"/>
  <c r="AD90" i="8"/>
  <c r="AG90" i="8"/>
  <c r="AB90" i="8"/>
  <c r="AC90" i="8"/>
  <c r="AF90" i="8"/>
  <c r="AE90" i="8"/>
  <c r="AE134" i="8"/>
  <c r="AD134" i="8"/>
  <c r="AB134" i="8"/>
  <c r="AF134" i="8"/>
  <c r="AC134" i="8"/>
  <c r="AG134" i="8"/>
  <c r="AF103" i="8"/>
  <c r="AB103" i="8"/>
  <c r="AG103" i="8"/>
  <c r="AD103" i="8"/>
  <c r="AE103" i="8"/>
  <c r="AC103" i="8"/>
  <c r="AF101" i="8"/>
  <c r="AB101" i="8"/>
  <c r="AE101" i="8"/>
  <c r="AD101" i="8"/>
  <c r="AC101" i="8"/>
  <c r="AG101" i="8"/>
  <c r="AG167" i="8"/>
  <c r="AC167" i="8"/>
  <c r="AD167" i="8"/>
  <c r="AB167" i="8"/>
  <c r="AF167" i="8"/>
  <c r="AE167" i="8"/>
  <c r="AE154" i="8"/>
  <c r="AG154" i="8"/>
  <c r="AB154" i="8"/>
  <c r="AC154" i="8"/>
  <c r="AF154" i="8"/>
  <c r="AD154" i="8"/>
  <c r="AE150" i="8"/>
  <c r="AD150" i="8"/>
  <c r="AF150" i="8"/>
  <c r="AB150" i="8"/>
  <c r="AG150" i="8"/>
  <c r="AC150" i="8"/>
  <c r="AG179" i="8"/>
  <c r="AC179" i="8"/>
  <c r="AF179" i="8"/>
  <c r="AB179" i="8"/>
  <c r="AE179" i="8"/>
  <c r="AD179" i="8"/>
  <c r="A187" i="8"/>
  <c r="D187" i="8" s="1"/>
  <c r="AG187" i="8"/>
  <c r="AC187" i="8"/>
  <c r="AF187" i="8"/>
  <c r="AD187" i="8"/>
  <c r="AE187" i="8"/>
  <c r="AB187" i="8"/>
  <c r="A145" i="8"/>
  <c r="D145" i="8" s="1"/>
  <c r="AG145" i="8"/>
  <c r="AC145" i="8"/>
  <c r="AB145" i="8"/>
  <c r="AF145" i="8"/>
  <c r="AD145" i="8"/>
  <c r="AE145" i="8"/>
  <c r="A175" i="8"/>
  <c r="D175" i="8" s="1"/>
  <c r="AG175" i="8"/>
  <c r="AC175" i="8"/>
  <c r="AD175" i="8"/>
  <c r="AE175" i="8"/>
  <c r="AF175" i="8"/>
  <c r="AB175" i="8"/>
  <c r="AD80" i="8"/>
  <c r="AC80" i="8"/>
  <c r="AF80" i="8"/>
  <c r="AE80" i="8"/>
  <c r="AB80" i="8"/>
  <c r="AG80" i="8"/>
  <c r="AD114" i="8"/>
  <c r="AE114" i="8"/>
  <c r="AG114" i="8"/>
  <c r="AB114" i="8"/>
  <c r="AF114" i="8"/>
  <c r="AC114" i="8"/>
  <c r="AD88" i="8"/>
  <c r="AC88" i="8"/>
  <c r="AG88" i="8"/>
  <c r="AE88" i="8"/>
  <c r="AB88" i="8"/>
  <c r="AF88" i="8"/>
  <c r="AF123" i="8"/>
  <c r="AB123" i="8"/>
  <c r="AD123" i="8"/>
  <c r="AG123" i="8"/>
  <c r="AE123" i="8"/>
  <c r="AC123" i="8"/>
  <c r="AG169" i="8"/>
  <c r="AC169" i="8"/>
  <c r="AB169" i="8"/>
  <c r="AE169" i="8"/>
  <c r="AF169" i="8"/>
  <c r="AD169" i="8"/>
  <c r="AG177" i="8"/>
  <c r="AC177" i="8"/>
  <c r="AB177" i="8"/>
  <c r="AF177" i="8"/>
  <c r="AD177" i="8"/>
  <c r="AE177" i="8"/>
  <c r="AD118" i="8"/>
  <c r="AG118" i="8"/>
  <c r="AB118" i="8"/>
  <c r="AE118" i="8"/>
  <c r="AC118" i="8"/>
  <c r="AF118" i="8"/>
  <c r="AE158" i="8"/>
  <c r="AD158" i="8"/>
  <c r="AG158" i="8"/>
  <c r="AC158" i="8"/>
  <c r="AB158" i="8"/>
  <c r="AF158" i="8"/>
  <c r="AD86" i="8"/>
  <c r="AE86" i="8"/>
  <c r="AF86" i="8"/>
  <c r="AB86" i="8"/>
  <c r="AG86" i="8"/>
  <c r="AC86" i="8"/>
  <c r="A132" i="8"/>
  <c r="D132" i="8" s="1"/>
  <c r="AD132" i="8"/>
  <c r="AC132" i="8"/>
  <c r="AF132" i="8"/>
  <c r="AE132" i="8"/>
  <c r="AB132" i="8"/>
  <c r="AG132" i="8"/>
  <c r="AF125" i="8"/>
  <c r="AB125" i="8"/>
  <c r="AC125" i="8"/>
  <c r="AE125" i="8"/>
  <c r="AD125" i="8"/>
  <c r="AG125" i="8"/>
  <c r="A160" i="8"/>
  <c r="D160" i="8" s="1"/>
  <c r="AE160" i="8"/>
  <c r="AC160" i="8"/>
  <c r="AB160" i="8"/>
  <c r="AF160" i="8"/>
  <c r="AD160" i="8"/>
  <c r="AG160" i="8"/>
  <c r="A178" i="8"/>
  <c r="D178" i="8" s="1"/>
  <c r="AE178" i="8"/>
  <c r="AG178" i="8"/>
  <c r="AB178" i="8"/>
  <c r="AD178" i="8"/>
  <c r="AC178" i="8"/>
  <c r="AF178" i="8"/>
  <c r="A138" i="8"/>
  <c r="D138" i="8" s="1"/>
  <c r="AE138" i="8"/>
  <c r="AG138" i="8"/>
  <c r="AB138" i="8"/>
  <c r="AF138" i="8"/>
  <c r="AC138" i="8"/>
  <c r="AD138" i="8"/>
  <c r="A65" i="8"/>
  <c r="D65" i="8" s="1"/>
  <c r="AF65" i="8"/>
  <c r="AB65" i="8"/>
  <c r="AC65" i="8"/>
  <c r="AD65" i="8"/>
  <c r="AG65" i="8"/>
  <c r="AE65" i="8"/>
  <c r="A69" i="8"/>
  <c r="D69" i="8" s="1"/>
  <c r="AF69" i="8"/>
  <c r="AB69" i="8"/>
  <c r="AE69" i="8"/>
  <c r="AD69" i="8"/>
  <c r="AC69" i="8"/>
  <c r="AG69" i="8"/>
  <c r="AD64" i="8"/>
  <c r="AC64" i="8"/>
  <c r="AB64" i="8"/>
  <c r="AF64" i="8"/>
  <c r="AE64" i="8"/>
  <c r="AG64" i="8"/>
  <c r="AD74" i="8"/>
  <c r="AG74" i="8"/>
  <c r="AB74" i="8"/>
  <c r="AF74" i="8"/>
  <c r="AC74" i="8"/>
  <c r="AE74" i="8"/>
  <c r="AF67" i="8"/>
  <c r="AB67" i="8"/>
  <c r="AG67" i="8"/>
  <c r="AE67" i="8"/>
  <c r="AC67" i="8"/>
  <c r="AD67" i="8"/>
  <c r="AD110" i="8"/>
  <c r="AG110" i="8"/>
  <c r="AB110" i="8"/>
  <c r="AE110" i="8"/>
  <c r="AF110" i="8"/>
  <c r="AC110" i="8"/>
  <c r="AG143" i="8"/>
  <c r="AC143" i="8"/>
  <c r="AD143" i="8"/>
  <c r="AE143" i="8"/>
  <c r="AF143" i="8"/>
  <c r="AB143" i="8"/>
  <c r="AF105" i="8"/>
  <c r="AB105" i="8"/>
  <c r="AE105" i="8"/>
  <c r="AC105" i="8"/>
  <c r="AG105" i="8"/>
  <c r="AD105" i="8"/>
  <c r="AG135" i="8"/>
  <c r="AC135" i="8"/>
  <c r="AD135" i="8"/>
  <c r="AB135" i="8"/>
  <c r="AF135" i="8"/>
  <c r="AE135" i="8"/>
  <c r="AE146" i="8"/>
  <c r="AG146" i="8"/>
  <c r="AB146" i="8"/>
  <c r="AD146" i="8"/>
  <c r="AC146" i="8"/>
  <c r="AF146" i="8"/>
  <c r="AG147" i="8"/>
  <c r="AC147" i="8"/>
  <c r="AF147" i="8"/>
  <c r="AB147" i="8"/>
  <c r="AE147" i="8"/>
  <c r="AD147" i="8"/>
  <c r="AG163" i="8"/>
  <c r="AC163" i="8"/>
  <c r="AF163" i="8"/>
  <c r="AE163" i="8"/>
  <c r="AB163" i="8"/>
  <c r="AD163" i="8"/>
  <c r="AE136" i="8"/>
  <c r="AC136" i="8"/>
  <c r="AD136" i="8"/>
  <c r="AG136" i="8"/>
  <c r="AF136" i="8"/>
  <c r="AB136" i="8"/>
  <c r="AE180" i="8"/>
  <c r="AF180" i="8"/>
  <c r="AC180" i="8"/>
  <c r="AG180" i="8"/>
  <c r="AD180" i="8"/>
  <c r="AB180" i="8"/>
  <c r="AF87" i="8"/>
  <c r="AB87" i="8"/>
  <c r="AD87" i="8"/>
  <c r="AG87" i="8"/>
  <c r="AE87" i="8"/>
  <c r="AC87" i="8"/>
  <c r="AD126" i="8"/>
  <c r="AG126" i="8"/>
  <c r="AB126" i="8"/>
  <c r="AE126" i="8"/>
  <c r="AC126" i="8"/>
  <c r="AF126" i="8"/>
  <c r="AD106" i="8"/>
  <c r="AE106" i="8"/>
  <c r="AG106" i="8"/>
  <c r="AB106" i="8"/>
  <c r="AF106" i="8"/>
  <c r="AC106" i="8"/>
  <c r="AF52" i="8"/>
  <c r="AB52" i="8"/>
  <c r="AD52" i="8"/>
  <c r="AG52" i="8"/>
  <c r="AE52" i="8"/>
  <c r="AC52" i="8"/>
  <c r="AD102" i="8"/>
  <c r="AG102" i="8"/>
  <c r="AB102" i="8"/>
  <c r="AE102" i="8"/>
  <c r="AC102" i="8"/>
  <c r="AF102" i="8"/>
  <c r="AE152" i="8"/>
  <c r="AC152" i="8"/>
  <c r="AG152" i="8"/>
  <c r="AD152" i="8"/>
  <c r="AF152" i="8"/>
  <c r="AB152" i="8"/>
  <c r="AE188" i="8"/>
  <c r="AF188" i="8"/>
  <c r="AD188" i="8"/>
  <c r="AB188" i="8"/>
  <c r="AG188" i="8"/>
  <c r="AC188" i="8"/>
  <c r="AE144" i="8"/>
  <c r="AC144" i="8"/>
  <c r="AF144" i="8"/>
  <c r="AB144" i="8"/>
  <c r="AG144" i="8"/>
  <c r="AD144" i="8"/>
  <c r="A71" i="8"/>
  <c r="D71" i="8" s="1"/>
  <c r="AF71" i="8"/>
  <c r="AB71" i="8"/>
  <c r="AD71" i="8"/>
  <c r="AC71" i="8"/>
  <c r="AG71" i="8"/>
  <c r="AE71" i="8"/>
  <c r="AF89" i="8"/>
  <c r="AB89" i="8"/>
  <c r="AC89" i="8"/>
  <c r="AG89" i="8"/>
  <c r="AE89" i="8"/>
  <c r="AD89" i="8"/>
  <c r="A144" i="8"/>
  <c r="D144" i="8" s="1"/>
  <c r="A188" i="8"/>
  <c r="D188" i="8" s="1"/>
  <c r="A152" i="8"/>
  <c r="D152" i="8" s="1"/>
  <c r="A101" i="8"/>
  <c r="D101" i="8" s="1"/>
  <c r="A167" i="8"/>
  <c r="D167" i="8" s="1"/>
  <c r="A154" i="8"/>
  <c r="D154" i="8" s="1"/>
  <c r="A150" i="8"/>
  <c r="D150" i="8" s="1"/>
  <c r="A125" i="8"/>
  <c r="D125" i="8" s="1"/>
  <c r="A99" i="8"/>
  <c r="D99" i="8" s="1"/>
  <c r="A86" i="8"/>
  <c r="D86" i="8" s="1"/>
  <c r="A98" i="8"/>
  <c r="D98" i="8" s="1"/>
  <c r="A105" i="8"/>
  <c r="D105" i="8" s="1"/>
  <c r="A146" i="8"/>
  <c r="D146" i="8" s="1"/>
  <c r="A134" i="8"/>
  <c r="D134" i="8" s="1"/>
  <c r="A118" i="8"/>
  <c r="D118" i="8" s="1"/>
  <c r="A166" i="8"/>
  <c r="D166" i="8" s="1"/>
  <c r="A174" i="8"/>
  <c r="D174" i="8" s="1"/>
  <c r="A171" i="8"/>
  <c r="D171" i="8" s="1"/>
  <c r="A121" i="8"/>
  <c r="D121" i="8" s="1"/>
  <c r="A66" i="8"/>
  <c r="D66" i="8" s="1"/>
  <c r="A182" i="8"/>
  <c r="D182" i="8" s="1"/>
  <c r="A87" i="8"/>
  <c r="D87" i="8" s="1"/>
  <c r="A106" i="8"/>
  <c r="D106" i="8" s="1"/>
  <c r="A158" i="8"/>
  <c r="D158" i="8" s="1"/>
  <c r="A143" i="8"/>
  <c r="D143" i="8" s="1"/>
  <c r="A52" i="8"/>
  <c r="D52" i="8" s="1"/>
  <c r="A122" i="8"/>
  <c r="D122" i="8" s="1"/>
  <c r="A111" i="8"/>
  <c r="D111" i="8" s="1"/>
  <c r="A93" i="8"/>
  <c r="D93" i="8" s="1"/>
  <c r="A58" i="8"/>
  <c r="D58" i="8" s="1"/>
  <c r="A97" i="8"/>
  <c r="D97" i="8" s="1"/>
  <c r="A159" i="8"/>
  <c r="D159" i="8" s="1"/>
  <c r="A126" i="8"/>
  <c r="D126" i="8" s="1"/>
  <c r="A151" i="8"/>
  <c r="D151" i="8" s="1"/>
  <c r="A90" i="8"/>
  <c r="D90" i="8" s="1"/>
  <c r="A162" i="8"/>
  <c r="D162" i="8" s="1"/>
  <c r="A177" i="8"/>
  <c r="D177" i="8" s="1"/>
  <c r="A135" i="8"/>
  <c r="D135" i="8" s="1"/>
  <c r="A107" i="8"/>
  <c r="D107" i="8" s="1"/>
  <c r="A117" i="8"/>
  <c r="D117" i="8" s="1"/>
  <c r="A68" i="8"/>
  <c r="D68" i="8" s="1"/>
  <c r="A170" i="8"/>
  <c r="D170" i="8" s="1"/>
  <c r="A179" i="8"/>
  <c r="D179" i="8" s="1"/>
  <c r="A123" i="8"/>
  <c r="D123" i="8" s="1"/>
  <c r="A169" i="8"/>
  <c r="D169" i="8" s="1"/>
  <c r="A183" i="8"/>
  <c r="D183" i="8" s="1"/>
  <c r="A180" i="8"/>
  <c r="D180" i="8" s="1"/>
  <c r="A70" i="8"/>
  <c r="D70" i="8" s="1"/>
  <c r="A103" i="8"/>
  <c r="D103" i="8" s="1"/>
  <c r="A184" i="8"/>
  <c r="D184" i="8" s="1"/>
  <c r="A127" i="8"/>
  <c r="D127" i="8" s="1"/>
  <c r="A94" i="8"/>
  <c r="D94" i="8" s="1"/>
  <c r="A57" i="8"/>
  <c r="D57" i="8" s="1"/>
  <c r="A76" i="8"/>
  <c r="D76" i="8" s="1"/>
  <c r="A130" i="8"/>
  <c r="D130" i="8" s="1"/>
  <c r="A139" i="8"/>
  <c r="D139" i="8" s="1"/>
  <c r="A136" i="8"/>
  <c r="D136" i="8" s="1"/>
  <c r="A153" i="8"/>
  <c r="D153" i="8" s="1"/>
  <c r="A67" i="8"/>
  <c r="D67" i="8" s="1"/>
  <c r="A110" i="8"/>
  <c r="D110" i="8" s="1"/>
  <c r="A131" i="8"/>
  <c r="D131" i="8" s="1"/>
  <c r="A147" i="8"/>
  <c r="D147" i="8" s="1"/>
  <c r="A163" i="8"/>
  <c r="D163" i="8" s="1"/>
  <c r="A82" i="8"/>
  <c r="D82" i="8" s="1"/>
  <c r="A55" i="8"/>
  <c r="D55" i="8" s="1"/>
  <c r="A63" i="8"/>
  <c r="D63" i="8" s="1"/>
  <c r="A80" i="8"/>
  <c r="D80" i="8" s="1"/>
  <c r="A74" i="8"/>
  <c r="D74" i="8" s="1"/>
  <c r="A114" i="8"/>
  <c r="D114" i="8" s="1"/>
  <c r="A88" i="8"/>
  <c r="D88" i="8" s="1"/>
  <c r="A72" i="8"/>
  <c r="D72" i="8" s="1"/>
  <c r="A84" i="8"/>
  <c r="D84" i="8" s="1"/>
  <c r="A53" i="8"/>
  <c r="D53" i="8" s="1"/>
  <c r="A64" i="8"/>
  <c r="D64" i="8" s="1"/>
  <c r="A61" i="8"/>
  <c r="D61" i="8" s="1"/>
  <c r="A109" i="8"/>
  <c r="D109" i="8" s="1"/>
  <c r="A56" i="8"/>
  <c r="D56" i="8" s="1"/>
  <c r="A190" i="8" l="1"/>
  <c r="D190" i="8" s="1"/>
  <c r="A112" i="8"/>
  <c r="D112" i="8" s="1"/>
  <c r="A59" i="8"/>
  <c r="D59" i="8" s="1"/>
  <c r="A129" i="8"/>
  <c r="D129" i="8" s="1"/>
  <c r="A148" i="8"/>
  <c r="D148" i="8" s="1"/>
  <c r="A77" i="8"/>
  <c r="D77" i="8" s="1"/>
  <c r="A142" i="8"/>
  <c r="D142" i="8" s="1"/>
  <c r="A173" i="8"/>
  <c r="D173" i="8" s="1"/>
  <c r="I2" i="3"/>
  <c r="AX51" i="8"/>
  <c r="AW51" i="8"/>
  <c r="AX50" i="8"/>
  <c r="AW50" i="8"/>
  <c r="AX49" i="8"/>
  <c r="AW49" i="8"/>
  <c r="AX48" i="8"/>
  <c r="AW48" i="8"/>
  <c r="AX47" i="8"/>
  <c r="AW47" i="8"/>
  <c r="AX46" i="8"/>
  <c r="AW46" i="8"/>
  <c r="AX45" i="8"/>
  <c r="AW45" i="8"/>
  <c r="AX44" i="8"/>
  <c r="AW44" i="8"/>
  <c r="AX43" i="8"/>
  <c r="AW43" i="8"/>
  <c r="AX42" i="8"/>
  <c r="AW42" i="8"/>
  <c r="AX41" i="8"/>
  <c r="AW41" i="8"/>
  <c r="AX40" i="8"/>
  <c r="AW40" i="8"/>
  <c r="AX39" i="8"/>
  <c r="AW39" i="8"/>
  <c r="AX38" i="8"/>
  <c r="AW38" i="8"/>
  <c r="AX37" i="8"/>
  <c r="AW37" i="8"/>
  <c r="AX36" i="8"/>
  <c r="AW36" i="8"/>
  <c r="AX35" i="8"/>
  <c r="AW35" i="8"/>
  <c r="AX34" i="8"/>
  <c r="AW34" i="8"/>
  <c r="AX33" i="8"/>
  <c r="AW33" i="8"/>
  <c r="AX32" i="8"/>
  <c r="AW32" i="8"/>
  <c r="AX31" i="8"/>
  <c r="AW31" i="8"/>
  <c r="AX30" i="8"/>
  <c r="AW30" i="8"/>
  <c r="AX29" i="8"/>
  <c r="AW29" i="8"/>
  <c r="AX28" i="8"/>
  <c r="AW28" i="8"/>
  <c r="AX27" i="8"/>
  <c r="AW27" i="8"/>
  <c r="AX26" i="8"/>
  <c r="AW26" i="8"/>
  <c r="AX25" i="8"/>
  <c r="AW25" i="8"/>
  <c r="AX24" i="8"/>
  <c r="AW24" i="8"/>
  <c r="AX23" i="8"/>
  <c r="AW23" i="8"/>
  <c r="AX22" i="8"/>
  <c r="AW22" i="8"/>
  <c r="AX21" i="8"/>
  <c r="AW21" i="8"/>
  <c r="AX20" i="8"/>
  <c r="AW20" i="8"/>
  <c r="AX19" i="8"/>
  <c r="AW19" i="8"/>
  <c r="AX18" i="8"/>
  <c r="AW18" i="8"/>
  <c r="AX17" i="8"/>
  <c r="AW17" i="8"/>
  <c r="AX16" i="8"/>
  <c r="AW16" i="8"/>
  <c r="AX15" i="8"/>
  <c r="AW15" i="8"/>
  <c r="AX14" i="8"/>
  <c r="AW14" i="8"/>
  <c r="AX13" i="8"/>
  <c r="AW13" i="8"/>
  <c r="AX12" i="8"/>
  <c r="AW12" i="8"/>
  <c r="AX11" i="8"/>
  <c r="AW11" i="8"/>
  <c r="AX10" i="8"/>
  <c r="AW10" i="8"/>
  <c r="AX9" i="8"/>
  <c r="AW9" i="8"/>
  <c r="AX8" i="8"/>
  <c r="AW8" i="8"/>
  <c r="AX7" i="8"/>
  <c r="AW7" i="8"/>
  <c r="AX6" i="8"/>
  <c r="AW6" i="8"/>
  <c r="AX5" i="8"/>
  <c r="AW5" i="8"/>
  <c r="AX4" i="8"/>
  <c r="AW4" i="8"/>
  <c r="AX3" i="8"/>
  <c r="AW3" i="8"/>
  <c r="AX2" i="8"/>
  <c r="Q51" i="8"/>
  <c r="BN51" i="8" s="1"/>
  <c r="H51" i="8"/>
  <c r="BE51" i="8" s="1"/>
  <c r="Q50" i="8"/>
  <c r="BN50" i="8" s="1"/>
  <c r="H50" i="8"/>
  <c r="BE50" i="8" s="1"/>
  <c r="Q49" i="8"/>
  <c r="H49" i="8"/>
  <c r="BE49" i="8" s="1"/>
  <c r="Q48" i="8"/>
  <c r="BN48" i="8" s="1"/>
  <c r="H48" i="8"/>
  <c r="BE48" i="8" s="1"/>
  <c r="Q47" i="8"/>
  <c r="BN47" i="8" s="1"/>
  <c r="H47" i="8"/>
  <c r="BE47" i="8" s="1"/>
  <c r="Q46" i="8"/>
  <c r="BN46" i="8" s="1"/>
  <c r="H46" i="8"/>
  <c r="BE46" i="8" s="1"/>
  <c r="Q45" i="8"/>
  <c r="BN45" i="8" s="1"/>
  <c r="H45" i="8"/>
  <c r="BE45" i="8" s="1"/>
  <c r="Q44" i="8"/>
  <c r="BN44" i="8" s="1"/>
  <c r="H44" i="8"/>
  <c r="BE44" i="8" s="1"/>
  <c r="Q43" i="8"/>
  <c r="BN43" i="8" s="1"/>
  <c r="H43" i="8"/>
  <c r="BE43" i="8" s="1"/>
  <c r="Q42" i="8"/>
  <c r="BN42" i="8" s="1"/>
  <c r="H42" i="8"/>
  <c r="BE42" i="8" s="1"/>
  <c r="Q41" i="8"/>
  <c r="BN41" i="8" s="1"/>
  <c r="H41" i="8"/>
  <c r="BE41" i="8" s="1"/>
  <c r="Q40" i="8"/>
  <c r="BN40" i="8" s="1"/>
  <c r="H40" i="8"/>
  <c r="BE40" i="8" s="1"/>
  <c r="Q39" i="8"/>
  <c r="BN39" i="8" s="1"/>
  <c r="H39" i="8"/>
  <c r="BE39" i="8" s="1"/>
  <c r="Q38" i="8"/>
  <c r="BN38" i="8" s="1"/>
  <c r="H38" i="8"/>
  <c r="BE38" i="8" s="1"/>
  <c r="Q37" i="8"/>
  <c r="BN37" i="8" s="1"/>
  <c r="H37" i="8"/>
  <c r="BE37" i="8" s="1"/>
  <c r="Q36" i="8"/>
  <c r="BN36" i="8" s="1"/>
  <c r="H36" i="8"/>
  <c r="BE36" i="8" s="1"/>
  <c r="Q35" i="8"/>
  <c r="BN35" i="8" s="1"/>
  <c r="H35" i="8"/>
  <c r="BE35" i="8" s="1"/>
  <c r="Q34" i="8"/>
  <c r="BN34" i="8" s="1"/>
  <c r="H34" i="8"/>
  <c r="BE34" i="8" s="1"/>
  <c r="Q33" i="8"/>
  <c r="BN33" i="8" s="1"/>
  <c r="H33" i="8"/>
  <c r="BE33" i="8" s="1"/>
  <c r="Q32" i="8"/>
  <c r="BN32" i="8" s="1"/>
  <c r="H32" i="8"/>
  <c r="BE32" i="8" s="1"/>
  <c r="Q31" i="8"/>
  <c r="BN31" i="8" s="1"/>
  <c r="H31" i="8"/>
  <c r="BE31" i="8" s="1"/>
  <c r="Q30" i="8"/>
  <c r="BN30" i="8" s="1"/>
  <c r="H30" i="8"/>
  <c r="BE30" i="8" s="1"/>
  <c r="Q29" i="8"/>
  <c r="BN29" i="8" s="1"/>
  <c r="H29" i="8"/>
  <c r="BE29" i="8" s="1"/>
  <c r="Q28" i="8"/>
  <c r="BN28" i="8" s="1"/>
  <c r="H28" i="8"/>
  <c r="BE28" i="8" s="1"/>
  <c r="Q27" i="8"/>
  <c r="BN27" i="8" s="1"/>
  <c r="H27" i="8"/>
  <c r="BE27" i="8" s="1"/>
  <c r="Q26" i="8"/>
  <c r="BN26" i="8" s="1"/>
  <c r="H26" i="8"/>
  <c r="BE26" i="8" s="1"/>
  <c r="Q25" i="8"/>
  <c r="H25" i="8"/>
  <c r="BE25" i="8" s="1"/>
  <c r="Q24" i="8"/>
  <c r="H24" i="8"/>
  <c r="BE24" i="8" s="1"/>
  <c r="Q23" i="8"/>
  <c r="BN23" i="8" s="1"/>
  <c r="H23" i="8"/>
  <c r="BE23" i="8" s="1"/>
  <c r="Q22" i="8"/>
  <c r="BN22" i="8" s="1"/>
  <c r="H22" i="8"/>
  <c r="BE22" i="8" s="1"/>
  <c r="Q21" i="8"/>
  <c r="H21" i="8"/>
  <c r="BE21" i="8" s="1"/>
  <c r="Q20" i="8"/>
  <c r="BN20" i="8" s="1"/>
  <c r="H20" i="8"/>
  <c r="BE20" i="8" s="1"/>
  <c r="Q19" i="8"/>
  <c r="H19" i="8"/>
  <c r="BE19" i="8" s="1"/>
  <c r="Q18" i="8"/>
  <c r="BN18" i="8" s="1"/>
  <c r="H18" i="8"/>
  <c r="BE18" i="8" s="1"/>
  <c r="Q17" i="8"/>
  <c r="BN17" i="8" s="1"/>
  <c r="H17" i="8"/>
  <c r="BE17" i="8" s="1"/>
  <c r="Q16" i="8"/>
  <c r="BN16" i="8" s="1"/>
  <c r="H16" i="8"/>
  <c r="BE16" i="8" s="1"/>
  <c r="Q15" i="8"/>
  <c r="BN15" i="8" s="1"/>
  <c r="H15" i="8"/>
  <c r="BE15" i="8" s="1"/>
  <c r="Q14" i="8"/>
  <c r="BN14" i="8" s="1"/>
  <c r="H14" i="8"/>
  <c r="BE14" i="8" s="1"/>
  <c r="Q13" i="8"/>
  <c r="H13" i="8"/>
  <c r="BE13" i="8" s="1"/>
  <c r="Q12" i="8"/>
  <c r="BN12" i="8" s="1"/>
  <c r="H12" i="8"/>
  <c r="BE12" i="8" s="1"/>
  <c r="Q11" i="8"/>
  <c r="BN11" i="8" s="1"/>
  <c r="H11" i="8"/>
  <c r="BE11" i="8" s="1"/>
  <c r="Q10" i="8"/>
  <c r="BN10" i="8" s="1"/>
  <c r="H10" i="8"/>
  <c r="BE10" i="8" s="1"/>
  <c r="Q9" i="8"/>
  <c r="BN9" i="8" s="1"/>
  <c r="H9" i="8"/>
  <c r="BE9" i="8" s="1"/>
  <c r="Q8" i="8"/>
  <c r="BN8" i="8" s="1"/>
  <c r="H8" i="8"/>
  <c r="BE8" i="8" s="1"/>
  <c r="Q7" i="8"/>
  <c r="BN7" i="8" s="1"/>
  <c r="H7" i="8"/>
  <c r="BE7" i="8" s="1"/>
  <c r="Q6" i="8"/>
  <c r="BN6" i="8" s="1"/>
  <c r="H6" i="8"/>
  <c r="BE6" i="8" s="1"/>
  <c r="Q5" i="8"/>
  <c r="BN5" i="8" s="1"/>
  <c r="H5" i="8"/>
  <c r="BE5" i="8" s="1"/>
  <c r="Q4" i="8"/>
  <c r="BN4" i="8" s="1"/>
  <c r="H4" i="8"/>
  <c r="BE4" i="8" s="1"/>
  <c r="Q3" i="8"/>
  <c r="H3" i="8"/>
  <c r="BE3" i="8" s="1"/>
  <c r="BN2" i="8"/>
  <c r="H2" i="8"/>
  <c r="BE2" i="8" s="1"/>
  <c r="AY2" i="8"/>
  <c r="X23" i="4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T3" i="8" l="1"/>
  <c r="BQ3" i="8" s="1"/>
  <c r="BN3" i="8"/>
  <c r="T25" i="8"/>
  <c r="BQ25" i="8" s="1"/>
  <c r="BN25" i="8"/>
  <c r="T19" i="8"/>
  <c r="BQ19" i="8" s="1"/>
  <c r="BN19" i="8"/>
  <c r="T21" i="8"/>
  <c r="BQ21" i="8" s="1"/>
  <c r="BN21" i="8"/>
  <c r="T49" i="8"/>
  <c r="BQ49" i="8" s="1"/>
  <c r="BN49" i="8"/>
  <c r="T24" i="8"/>
  <c r="BQ24" i="8" s="1"/>
  <c r="BN24" i="8"/>
  <c r="T13" i="8"/>
  <c r="BQ13" i="8" s="1"/>
  <c r="BN13" i="8"/>
  <c r="AE25" i="8"/>
  <c r="T8" i="8"/>
  <c r="BQ8" i="8" s="1"/>
  <c r="BA8" i="8" s="1"/>
  <c r="T45" i="8"/>
  <c r="BQ45" i="8" s="1"/>
  <c r="BA45" i="8" s="1"/>
  <c r="AZ2" i="8"/>
  <c r="T44" i="8"/>
  <c r="BQ44" i="8" s="1"/>
  <c r="BA44" i="8" s="1"/>
  <c r="T28" i="8"/>
  <c r="BQ28" i="8" s="1"/>
  <c r="BA28" i="8" s="1"/>
  <c r="T12" i="8"/>
  <c r="BQ12" i="8" s="1"/>
  <c r="BA12" i="8" s="1"/>
  <c r="T48" i="8"/>
  <c r="BQ48" i="8" s="1"/>
  <c r="BA48" i="8" s="1"/>
  <c r="T35" i="8"/>
  <c r="BQ35" i="8" s="1"/>
  <c r="BA35" i="8" s="1"/>
  <c r="T37" i="8"/>
  <c r="BQ37" i="8" s="1"/>
  <c r="BA37" i="8" s="1"/>
  <c r="T40" i="8"/>
  <c r="BQ40" i="8" s="1"/>
  <c r="BA40" i="8" s="1"/>
  <c r="T30" i="8"/>
  <c r="BQ30" i="8" s="1"/>
  <c r="BA30" i="8" s="1"/>
  <c r="T6" i="8"/>
  <c r="BQ6" i="8" s="1"/>
  <c r="BA6" i="8" s="1"/>
  <c r="T31" i="8"/>
  <c r="BQ31" i="8" s="1"/>
  <c r="BA31" i="8" s="1"/>
  <c r="T5" i="8"/>
  <c r="BQ5" i="8" s="1"/>
  <c r="BA5" i="8" s="1"/>
  <c r="T50" i="8"/>
  <c r="BQ50" i="8" s="1"/>
  <c r="BA50" i="8" s="1"/>
  <c r="T47" i="8"/>
  <c r="BQ47" i="8" s="1"/>
  <c r="BA47" i="8" s="1"/>
  <c r="T4" i="8"/>
  <c r="BQ4" i="8" s="1"/>
  <c r="BA4" i="8" s="1"/>
  <c r="T27" i="8"/>
  <c r="BQ27" i="8" s="1"/>
  <c r="BA27" i="8" s="1"/>
  <c r="T10" i="8"/>
  <c r="BQ10" i="8" s="1"/>
  <c r="BA10" i="8" s="1"/>
  <c r="T11" i="8"/>
  <c r="BQ11" i="8" s="1"/>
  <c r="BA11" i="8" s="1"/>
  <c r="T14" i="8"/>
  <c r="BQ14" i="8" s="1"/>
  <c r="BA14" i="8" s="1"/>
  <c r="T23" i="8"/>
  <c r="BQ23" i="8" s="1"/>
  <c r="BA23" i="8" s="1"/>
  <c r="T36" i="8"/>
  <c r="BQ36" i="8" s="1"/>
  <c r="BA36" i="8" s="1"/>
  <c r="T41" i="8"/>
  <c r="BQ41" i="8" s="1"/>
  <c r="BA41" i="8" s="1"/>
  <c r="T43" i="8"/>
  <c r="BQ43" i="8" s="1"/>
  <c r="BA43" i="8" s="1"/>
  <c r="T17" i="8"/>
  <c r="BQ17" i="8" s="1"/>
  <c r="BA17" i="8" s="1"/>
  <c r="T22" i="8"/>
  <c r="BQ22" i="8" s="1"/>
  <c r="BA22" i="8" s="1"/>
  <c r="T32" i="8"/>
  <c r="BQ32" i="8" s="1"/>
  <c r="BA32" i="8" s="1"/>
  <c r="T33" i="8"/>
  <c r="BQ33" i="8" s="1"/>
  <c r="BA33" i="8" s="1"/>
  <c r="T15" i="8"/>
  <c r="BQ15" i="8" s="1"/>
  <c r="BA15" i="8" s="1"/>
  <c r="T51" i="8"/>
  <c r="BQ51" i="8" s="1"/>
  <c r="BA51" i="8" s="1"/>
  <c r="T7" i="8"/>
  <c r="BQ7" i="8" s="1"/>
  <c r="BA7" i="8" s="1"/>
  <c r="T29" i="8"/>
  <c r="BQ29" i="8" s="1"/>
  <c r="BA29" i="8" s="1"/>
  <c r="T38" i="8"/>
  <c r="BQ38" i="8" s="1"/>
  <c r="BA38" i="8" s="1"/>
  <c r="T42" i="8"/>
  <c r="BQ42" i="8" s="1"/>
  <c r="BA42" i="8" s="1"/>
  <c r="T34" i="8"/>
  <c r="BQ34" i="8" s="1"/>
  <c r="BA34" i="8" s="1"/>
  <c r="T46" i="8"/>
  <c r="BQ46" i="8" s="1"/>
  <c r="BA46" i="8" s="1"/>
  <c r="T20" i="8"/>
  <c r="BQ20" i="8" s="1"/>
  <c r="BA20" i="8" s="1"/>
  <c r="T9" i="8"/>
  <c r="BQ9" i="8" s="1"/>
  <c r="BA9" i="8" s="1"/>
  <c r="T16" i="8"/>
  <c r="BQ16" i="8" s="1"/>
  <c r="BA16" i="8" s="1"/>
  <c r="T26" i="8"/>
  <c r="BQ26" i="8" s="1"/>
  <c r="BA26" i="8" s="1"/>
  <c r="T39" i="8"/>
  <c r="BQ39" i="8" s="1"/>
  <c r="BA39" i="8" s="1"/>
  <c r="T18" i="8"/>
  <c r="BQ18" i="8" s="1"/>
  <c r="BA18" i="8" s="1"/>
  <c r="AE49" i="8" l="1"/>
  <c r="AF49" i="8"/>
  <c r="AB19" i="8"/>
  <c r="AC3" i="8"/>
  <c r="AF3" i="8"/>
  <c r="AE19" i="8"/>
  <c r="AG3" i="8"/>
  <c r="AF21" i="8"/>
  <c r="BA3" i="8"/>
  <c r="A3" i="8" s="1"/>
  <c r="D3" i="8" s="1"/>
  <c r="BA13" i="8"/>
  <c r="A13" i="8" s="1"/>
  <c r="D13" i="8" s="1"/>
  <c r="BA21" i="8"/>
  <c r="A21" i="8" s="1"/>
  <c r="D21" i="8" s="1"/>
  <c r="BA25" i="8"/>
  <c r="A25" i="8" s="1"/>
  <c r="D25" i="8" s="1"/>
  <c r="AG25" i="8"/>
  <c r="BA24" i="8"/>
  <c r="BA49" i="8"/>
  <c r="BA19" i="8"/>
  <c r="A19" i="8" s="1"/>
  <c r="D19" i="8" s="1"/>
  <c r="AD25" i="8"/>
  <c r="AG24" i="8"/>
  <c r="AC13" i="8"/>
  <c r="BQ2" i="8"/>
  <c r="BA2" i="8" s="1"/>
  <c r="A2" i="8" s="1"/>
  <c r="D2" i="8" s="1"/>
  <c r="AF19" i="8"/>
  <c r="AE3" i="8"/>
  <c r="AD3" i="8"/>
  <c r="AB21" i="8"/>
  <c r="AF24" i="8"/>
  <c r="AC25" i="8"/>
  <c r="AD13" i="8"/>
  <c r="AC19" i="8"/>
  <c r="AG19" i="8"/>
  <c r="AB3" i="8"/>
  <c r="AC49" i="8"/>
  <c r="AF25" i="8"/>
  <c r="AG13" i="8"/>
  <c r="AB13" i="8"/>
  <c r="AG49" i="8"/>
  <c r="AF13" i="8"/>
  <c r="AD19" i="8"/>
  <c r="AB49" i="8"/>
  <c r="AD49" i="8"/>
  <c r="AC24" i="8"/>
  <c r="AE13" i="8"/>
  <c r="AD24" i="8"/>
  <c r="AG21" i="8"/>
  <c r="AD21" i="8"/>
  <c r="AC21" i="8"/>
  <c r="AE21" i="8"/>
  <c r="AE24" i="8"/>
  <c r="AB24" i="8"/>
  <c r="AB25" i="8"/>
  <c r="AY3" i="8"/>
  <c r="AZ3" i="8" s="1"/>
  <c r="AD39" i="8"/>
  <c r="AG39" i="8"/>
  <c r="AB39" i="8"/>
  <c r="AE39" i="8"/>
  <c r="AC39" i="8"/>
  <c r="AF39" i="8"/>
  <c r="AF34" i="8"/>
  <c r="AB34" i="8"/>
  <c r="AE34" i="8"/>
  <c r="AC34" i="8"/>
  <c r="AG34" i="8"/>
  <c r="AD34" i="8"/>
  <c r="AF22" i="8"/>
  <c r="AB22" i="8"/>
  <c r="AC22" i="8"/>
  <c r="AE22" i="8"/>
  <c r="AD22" i="8"/>
  <c r="AG22" i="8"/>
  <c r="AD11" i="8"/>
  <c r="AG11" i="8"/>
  <c r="AB11" i="8"/>
  <c r="AF11" i="8"/>
  <c r="AE11" i="8"/>
  <c r="AC11" i="8"/>
  <c r="AD5" i="8"/>
  <c r="AC5" i="8"/>
  <c r="AF5" i="8"/>
  <c r="AE5" i="8"/>
  <c r="AG5" i="8"/>
  <c r="AB5" i="8"/>
  <c r="AF30" i="8"/>
  <c r="AB30" i="8"/>
  <c r="AC30" i="8"/>
  <c r="AE30" i="8"/>
  <c r="AD30" i="8"/>
  <c r="AG30" i="8"/>
  <c r="AF44" i="8"/>
  <c r="AB44" i="8"/>
  <c r="AD44" i="8"/>
  <c r="AG44" i="8"/>
  <c r="AE44" i="8"/>
  <c r="AC44" i="8"/>
  <c r="A45" i="8"/>
  <c r="D45" i="8" s="1"/>
  <c r="AD45" i="8"/>
  <c r="AC45" i="8"/>
  <c r="AF45" i="8"/>
  <c r="AE45" i="8"/>
  <c r="AG45" i="8"/>
  <c r="AB45" i="8"/>
  <c r="AF8" i="8"/>
  <c r="AB8" i="8"/>
  <c r="AD8" i="8"/>
  <c r="AC8" i="8"/>
  <c r="AG8" i="8"/>
  <c r="AE8" i="8"/>
  <c r="AF38" i="8"/>
  <c r="AB38" i="8"/>
  <c r="AC38" i="8"/>
  <c r="AE38" i="8"/>
  <c r="AD38" i="8"/>
  <c r="AG38" i="8"/>
  <c r="AD7" i="8"/>
  <c r="AG7" i="8"/>
  <c r="AE7" i="8"/>
  <c r="AC7" i="8"/>
  <c r="AB7" i="8"/>
  <c r="AF7" i="8"/>
  <c r="AD33" i="8"/>
  <c r="AF33" i="8"/>
  <c r="AC33" i="8"/>
  <c r="AG33" i="8"/>
  <c r="AB33" i="8"/>
  <c r="AE33" i="8"/>
  <c r="AD17" i="8"/>
  <c r="AF17" i="8"/>
  <c r="AC17" i="8"/>
  <c r="AG17" i="8"/>
  <c r="AB17" i="8"/>
  <c r="AE17" i="8"/>
  <c r="AF36" i="8"/>
  <c r="AB36" i="8"/>
  <c r="AD36" i="8"/>
  <c r="AG36" i="8"/>
  <c r="AE36" i="8"/>
  <c r="AC36" i="8"/>
  <c r="AD47" i="8"/>
  <c r="AG47" i="8"/>
  <c r="AB47" i="8"/>
  <c r="AE47" i="8"/>
  <c r="AC47" i="8"/>
  <c r="AF47" i="8"/>
  <c r="AF40" i="8"/>
  <c r="AB40" i="8"/>
  <c r="AG40" i="8"/>
  <c r="AD40" i="8"/>
  <c r="AC40" i="8"/>
  <c r="AE40" i="8"/>
  <c r="AD35" i="8"/>
  <c r="AE35" i="8"/>
  <c r="AG35" i="8"/>
  <c r="AB35" i="8"/>
  <c r="AF35" i="8"/>
  <c r="AC35" i="8"/>
  <c r="AF48" i="8"/>
  <c r="AB48" i="8"/>
  <c r="AG48" i="8"/>
  <c r="AD48" i="8"/>
  <c r="AC48" i="8"/>
  <c r="AE48" i="8"/>
  <c r="AF18" i="8"/>
  <c r="AB18" i="8"/>
  <c r="AC18" i="8"/>
  <c r="AG18" i="8"/>
  <c r="AE18" i="8"/>
  <c r="AD18" i="8"/>
  <c r="AF26" i="8"/>
  <c r="AB26" i="8"/>
  <c r="AE26" i="8"/>
  <c r="AC26" i="8"/>
  <c r="AG26" i="8"/>
  <c r="AD26" i="8"/>
  <c r="AD9" i="8"/>
  <c r="AF9" i="8"/>
  <c r="AC9" i="8"/>
  <c r="AG9" i="8"/>
  <c r="AB9" i="8"/>
  <c r="AE9" i="8"/>
  <c r="AF46" i="8"/>
  <c r="AB46" i="8"/>
  <c r="AC46" i="8"/>
  <c r="AE46" i="8"/>
  <c r="AD46" i="8"/>
  <c r="AG46" i="8"/>
  <c r="AD51" i="8"/>
  <c r="AE51" i="8"/>
  <c r="AG51" i="8"/>
  <c r="AB51" i="8"/>
  <c r="AF51" i="8"/>
  <c r="AC51" i="8"/>
  <c r="AD43" i="8"/>
  <c r="AE43" i="8"/>
  <c r="AG43" i="8"/>
  <c r="AB43" i="8"/>
  <c r="AF43" i="8"/>
  <c r="AC43" i="8"/>
  <c r="AF14" i="8"/>
  <c r="AB14" i="8"/>
  <c r="AE14" i="8"/>
  <c r="AD14" i="8"/>
  <c r="AC14" i="8"/>
  <c r="AG14" i="8"/>
  <c r="AF10" i="8"/>
  <c r="AB10" i="8"/>
  <c r="AC10" i="8"/>
  <c r="AG10" i="8"/>
  <c r="AE10" i="8"/>
  <c r="AD10" i="8"/>
  <c r="AF6" i="8"/>
  <c r="AB6" i="8"/>
  <c r="AE6" i="8"/>
  <c r="AD6" i="8"/>
  <c r="AC6" i="8"/>
  <c r="AG6" i="8"/>
  <c r="AD37" i="8"/>
  <c r="AC37" i="8"/>
  <c r="AF37" i="8"/>
  <c r="AE37" i="8"/>
  <c r="AG37" i="8"/>
  <c r="AB37" i="8"/>
  <c r="AF28" i="8"/>
  <c r="AB28" i="8"/>
  <c r="AD28" i="8"/>
  <c r="AG28" i="8"/>
  <c r="AE28" i="8"/>
  <c r="AC28" i="8"/>
  <c r="AF4" i="8"/>
  <c r="AB4" i="8"/>
  <c r="AG4" i="8"/>
  <c r="AE4" i="8"/>
  <c r="AD4" i="8"/>
  <c r="AC4" i="8"/>
  <c r="AD31" i="8"/>
  <c r="AG31" i="8"/>
  <c r="AB31" i="8"/>
  <c r="AE31" i="8"/>
  <c r="AC31" i="8"/>
  <c r="AF31" i="8"/>
  <c r="A12" i="8"/>
  <c r="D12" i="8" s="1"/>
  <c r="AF12" i="8"/>
  <c r="AB12" i="8"/>
  <c r="AD12" i="8"/>
  <c r="AG12" i="8"/>
  <c r="AE12" i="8"/>
  <c r="AC12" i="8"/>
  <c r="AF16" i="8"/>
  <c r="AB16" i="8"/>
  <c r="AD16" i="8"/>
  <c r="AC16" i="8"/>
  <c r="AG16" i="8"/>
  <c r="AE16" i="8"/>
  <c r="AF20" i="8"/>
  <c r="AB20" i="8"/>
  <c r="AD20" i="8"/>
  <c r="AG20" i="8"/>
  <c r="AE20" i="8"/>
  <c r="AC20" i="8"/>
  <c r="AF42" i="8"/>
  <c r="AB42" i="8"/>
  <c r="AE42" i="8"/>
  <c r="AC42" i="8"/>
  <c r="AG42" i="8"/>
  <c r="AD42" i="8"/>
  <c r="AD29" i="8"/>
  <c r="AC29" i="8"/>
  <c r="AF29" i="8"/>
  <c r="AE29" i="8"/>
  <c r="AB29" i="8"/>
  <c r="AG29" i="8"/>
  <c r="AD15" i="8"/>
  <c r="AB15" i="8"/>
  <c r="AE15" i="8"/>
  <c r="AC15" i="8"/>
  <c r="AG15" i="8"/>
  <c r="AF15" i="8"/>
  <c r="AF32" i="8"/>
  <c r="AB32" i="8"/>
  <c r="AG32" i="8"/>
  <c r="AD32" i="8"/>
  <c r="AC32" i="8"/>
  <c r="AE32" i="8"/>
  <c r="AF2" i="8"/>
  <c r="AB2" i="8"/>
  <c r="AE2" i="8"/>
  <c r="AC2" i="8"/>
  <c r="AG2" i="8"/>
  <c r="AD41" i="8"/>
  <c r="AF41" i="8"/>
  <c r="AC41" i="8"/>
  <c r="AG41" i="8"/>
  <c r="AB41" i="8"/>
  <c r="AE41" i="8"/>
  <c r="AD23" i="8"/>
  <c r="AE23" i="8"/>
  <c r="AC23" i="8"/>
  <c r="AG23" i="8"/>
  <c r="AB23" i="8"/>
  <c r="AF23" i="8"/>
  <c r="AD27" i="8"/>
  <c r="AG27" i="8"/>
  <c r="AB27" i="8"/>
  <c r="AF27" i="8"/>
  <c r="AE27" i="8"/>
  <c r="AC27" i="8"/>
  <c r="AF50" i="8"/>
  <c r="AB50" i="8"/>
  <c r="AE50" i="8"/>
  <c r="AC50" i="8"/>
  <c r="AG50" i="8"/>
  <c r="AD50" i="8"/>
  <c r="C4" i="8"/>
  <c r="AY4" i="8" s="1"/>
  <c r="A32" i="8"/>
  <c r="D32" i="8" s="1"/>
  <c r="A43" i="8"/>
  <c r="D43" i="8" s="1"/>
  <c r="A33" i="8"/>
  <c r="D33" i="8" s="1"/>
  <c r="A8" i="8"/>
  <c r="D8" i="8" s="1"/>
  <c r="A22" i="8"/>
  <c r="D22" i="8" s="1"/>
  <c r="A28" i="8"/>
  <c r="D28" i="8" s="1"/>
  <c r="A44" i="8"/>
  <c r="D44" i="8" s="1"/>
  <c r="A37" i="8"/>
  <c r="D37" i="8" s="1"/>
  <c r="A30" i="8"/>
  <c r="D30" i="8" s="1"/>
  <c r="A31" i="8"/>
  <c r="D31" i="8" s="1"/>
  <c r="A14" i="8"/>
  <c r="D14" i="8" s="1"/>
  <c r="A35" i="8"/>
  <c r="D35" i="8" s="1"/>
  <c r="A23" i="8"/>
  <c r="D23" i="8" s="1"/>
  <c r="A4" i="8"/>
  <c r="D4" i="8" s="1"/>
  <c r="A40" i="8"/>
  <c r="D40" i="8" s="1"/>
  <c r="A48" i="8"/>
  <c r="D48" i="8" s="1"/>
  <c r="A6" i="8"/>
  <c r="D6" i="8" s="1"/>
  <c r="A47" i="8"/>
  <c r="D47" i="8" s="1"/>
  <c r="A5" i="8"/>
  <c r="D5" i="8" s="1"/>
  <c r="A41" i="8"/>
  <c r="D41" i="8" s="1"/>
  <c r="A50" i="8"/>
  <c r="D50" i="8" s="1"/>
  <c r="A36" i="8"/>
  <c r="D36" i="8" s="1"/>
  <c r="A27" i="8"/>
  <c r="D27" i="8" s="1"/>
  <c r="A11" i="8"/>
  <c r="D11" i="8" s="1"/>
  <c r="A10" i="8"/>
  <c r="D10" i="8" s="1"/>
  <c r="A17" i="8"/>
  <c r="D17" i="8" s="1"/>
  <c r="A38" i="8"/>
  <c r="D38" i="8" s="1"/>
  <c r="A15" i="8"/>
  <c r="D15" i="8" s="1"/>
  <c r="A51" i="8"/>
  <c r="D51" i="8" s="1"/>
  <c r="A7" i="8"/>
  <c r="D7" i="8" s="1"/>
  <c r="A42" i="8"/>
  <c r="D42" i="8" s="1"/>
  <c r="A29" i="8"/>
  <c r="D29" i="8" s="1"/>
  <c r="A34" i="8"/>
  <c r="D34" i="8" s="1"/>
  <c r="A16" i="8"/>
  <c r="D16" i="8" s="1"/>
  <c r="A46" i="8"/>
  <c r="D46" i="8" s="1"/>
  <c r="A18" i="8"/>
  <c r="D18" i="8" s="1"/>
  <c r="A26" i="8"/>
  <c r="D26" i="8" s="1"/>
  <c r="A39" i="8"/>
  <c r="D39" i="8" s="1"/>
  <c r="A9" i="8"/>
  <c r="D9" i="8" s="1"/>
  <c r="A20" i="8"/>
  <c r="D20" i="8" s="1"/>
  <c r="A24" i="8" l="1"/>
  <c r="D24" i="8" s="1"/>
  <c r="A49" i="8"/>
  <c r="D49" i="8" s="1"/>
  <c r="C5" i="8"/>
  <c r="AY5" i="8" s="1"/>
  <c r="AZ4" i="8"/>
  <c r="C6" i="8" l="1"/>
  <c r="AY6" i="8" s="1"/>
  <c r="AZ5" i="8"/>
  <c r="AH60" i="8"/>
  <c r="AH68" i="8"/>
  <c r="AH94" i="8"/>
  <c r="AH97" i="8"/>
  <c r="AH67" i="8"/>
  <c r="AH70" i="8"/>
  <c r="AH76" i="8"/>
  <c r="AH86" i="8"/>
  <c r="AH96" i="8"/>
  <c r="AH108" i="8"/>
  <c r="AH118" i="8"/>
  <c r="AH131" i="8"/>
  <c r="AH137" i="8"/>
  <c r="AH147" i="8"/>
  <c r="AH153" i="8"/>
  <c r="AH163" i="8"/>
  <c r="AH102" i="8"/>
  <c r="AH105" i="8"/>
  <c r="AH110" i="8"/>
  <c r="AH150" i="8"/>
  <c r="AH155" i="8"/>
  <c r="AH161" i="8"/>
  <c r="AH169" i="8"/>
  <c r="AH182" i="8"/>
  <c r="AH92" i="8"/>
  <c r="AH112" i="8"/>
  <c r="AH116" i="8"/>
  <c r="AH120" i="8"/>
  <c r="AH142" i="8"/>
  <c r="AH166" i="8"/>
  <c r="AH179" i="8"/>
  <c r="AH185" i="8"/>
  <c r="AH59" i="8"/>
  <c r="AH71" i="8"/>
  <c r="AH75" i="8"/>
  <c r="AH78" i="8"/>
  <c r="AH89" i="8"/>
  <c r="AH121" i="8"/>
  <c r="AH129" i="8"/>
  <c r="AH187" i="8"/>
  <c r="AH113" i="8"/>
  <c r="AH124" i="8"/>
  <c r="AH177" i="8"/>
  <c r="AH104" i="8"/>
  <c r="AH126" i="8"/>
  <c r="AH139" i="8"/>
  <c r="AH145" i="8"/>
  <c r="AH174" i="8"/>
  <c r="AH190" i="8"/>
  <c r="AH83" i="8"/>
  <c r="AH134" i="8"/>
  <c r="AH158" i="8"/>
  <c r="AH171" i="8"/>
  <c r="AH122" i="8"/>
  <c r="AH111" i="8"/>
  <c r="AH54" i="8"/>
  <c r="AH188" i="8"/>
  <c r="AH164" i="8"/>
  <c r="AH119" i="8"/>
  <c r="AH81" i="8"/>
  <c r="AH127" i="8"/>
  <c r="AH95" i="8"/>
  <c r="AH184" i="8"/>
  <c r="AH183" i="8"/>
  <c r="AH170" i="8"/>
  <c r="AH152" i="8"/>
  <c r="AH151" i="8"/>
  <c r="AH138" i="8"/>
  <c r="AH103" i="8"/>
  <c r="AH100" i="8"/>
  <c r="AH87" i="8"/>
  <c r="AH69" i="8"/>
  <c r="AH115" i="8"/>
  <c r="AH85" i="8"/>
  <c r="AH117" i="8"/>
  <c r="AH93" i="8"/>
  <c r="AH172" i="8"/>
  <c r="AH132" i="8"/>
  <c r="AH52" i="8"/>
  <c r="AH79" i="8"/>
  <c r="AH178" i="8"/>
  <c r="AH160" i="8"/>
  <c r="AH159" i="8"/>
  <c r="AH146" i="8"/>
  <c r="AH128" i="8"/>
  <c r="AH107" i="8"/>
  <c r="AH140" i="8"/>
  <c r="AH189" i="8"/>
  <c r="AH181" i="8"/>
  <c r="AH173" i="8"/>
  <c r="AH165" i="8"/>
  <c r="AH157" i="8"/>
  <c r="AH149" i="8"/>
  <c r="AH141" i="8"/>
  <c r="AH133" i="8"/>
  <c r="AH101" i="8"/>
  <c r="AH186" i="8"/>
  <c r="AH168" i="8"/>
  <c r="AH167" i="8"/>
  <c r="AH154" i="8"/>
  <c r="AH136" i="8"/>
  <c r="AH135" i="8"/>
  <c r="AH58" i="8"/>
  <c r="AH77" i="8"/>
  <c r="AH99" i="8"/>
  <c r="AH91" i="8"/>
  <c r="AH180" i="8"/>
  <c r="AH156" i="8"/>
  <c r="AH148" i="8"/>
  <c r="AH162" i="8"/>
  <c r="AH143" i="8"/>
  <c r="AH130" i="8"/>
  <c r="AH65" i="8"/>
  <c r="AH125" i="8"/>
  <c r="AH90" i="8"/>
  <c r="AH175" i="8"/>
  <c r="AH62" i="8"/>
  <c r="AH144" i="8"/>
  <c r="AH123" i="8"/>
  <c r="AH66" i="8"/>
  <c r="AH57" i="8"/>
  <c r="AH98" i="8"/>
  <c r="AH106" i="8"/>
  <c r="AH176" i="8"/>
  <c r="AH73" i="8"/>
  <c r="AH55" i="8"/>
  <c r="AH114" i="8"/>
  <c r="AH88" i="8"/>
  <c r="AH64" i="8"/>
  <c r="AH63" i="8"/>
  <c r="AH72" i="8"/>
  <c r="AH84" i="8"/>
  <c r="AH53" i="8"/>
  <c r="AH61" i="8"/>
  <c r="AH82" i="8"/>
  <c r="AH80" i="8"/>
  <c r="AH74" i="8"/>
  <c r="AH109" i="8"/>
  <c r="AH56" i="8"/>
  <c r="AH3" i="8"/>
  <c r="AH21" i="8"/>
  <c r="AH13" i="8"/>
  <c r="AH33" i="8"/>
  <c r="AH44" i="8"/>
  <c r="AH8" i="8"/>
  <c r="AH40" i="8"/>
  <c r="AH25" i="8"/>
  <c r="AH24" i="8"/>
  <c r="AH22" i="8"/>
  <c r="AH19" i="8"/>
  <c r="AH49" i="8"/>
  <c r="AH30" i="8"/>
  <c r="AH45" i="8"/>
  <c r="AH43" i="8"/>
  <c r="AH48" i="8"/>
  <c r="AH23" i="8"/>
  <c r="AH4" i="8"/>
  <c r="AH6" i="8"/>
  <c r="AH50" i="8"/>
  <c r="AH10" i="8"/>
  <c r="AH15" i="8"/>
  <c r="AH51" i="8"/>
  <c r="AH34" i="8"/>
  <c r="AH26" i="8"/>
  <c r="AH39" i="8"/>
  <c r="AH35" i="8"/>
  <c r="AH41" i="8"/>
  <c r="AH47" i="8"/>
  <c r="AH5" i="8"/>
  <c r="AH36" i="8"/>
  <c r="AH2" i="8"/>
  <c r="AH7" i="8"/>
  <c r="AH9" i="8"/>
  <c r="AH31" i="8"/>
  <c r="AH28" i="8"/>
  <c r="AH11" i="8"/>
  <c r="AH27" i="8"/>
  <c r="AH17" i="8"/>
  <c r="AH38" i="8"/>
  <c r="AH32" i="8"/>
  <c r="AH42" i="8"/>
  <c r="AH29" i="8"/>
  <c r="AH16" i="8"/>
  <c r="AH18" i="8"/>
  <c r="AH12" i="8"/>
  <c r="AH14" i="8"/>
  <c r="AH37" i="8"/>
  <c r="AH46" i="8"/>
  <c r="AH20" i="8"/>
  <c r="AZ6" i="8" l="1"/>
  <c r="C7" i="8"/>
  <c r="AY7" i="8" s="1"/>
  <c r="AI58" i="8"/>
  <c r="AI62" i="8"/>
  <c r="AI75" i="8"/>
  <c r="AI99" i="8"/>
  <c r="AI110" i="8"/>
  <c r="AI69" i="8"/>
  <c r="AI85" i="8"/>
  <c r="AI98" i="8"/>
  <c r="AI102" i="8"/>
  <c r="AI113" i="8"/>
  <c r="AI126" i="8"/>
  <c r="AI134" i="8"/>
  <c r="AI150" i="8"/>
  <c r="AI166" i="8"/>
  <c r="AI66" i="8"/>
  <c r="AI77" i="8"/>
  <c r="AI83" i="8"/>
  <c r="AI107" i="8"/>
  <c r="AI122" i="8"/>
  <c r="AI136" i="8"/>
  <c r="AI139" i="8"/>
  <c r="AI160" i="8"/>
  <c r="AI176" i="8"/>
  <c r="AI187" i="8"/>
  <c r="AI94" i="8"/>
  <c r="AI105" i="8"/>
  <c r="AI106" i="8"/>
  <c r="AI115" i="8"/>
  <c r="AI117" i="8"/>
  <c r="AI131" i="8"/>
  <c r="AI152" i="8"/>
  <c r="AI155" i="8"/>
  <c r="AI182" i="8"/>
  <c r="AI67" i="8"/>
  <c r="AI73" i="8"/>
  <c r="AI91" i="8"/>
  <c r="AI125" i="8"/>
  <c r="AI128" i="8"/>
  <c r="AI142" i="8"/>
  <c r="AI147" i="8"/>
  <c r="AI158" i="8"/>
  <c r="AI163" i="8"/>
  <c r="AI171" i="8"/>
  <c r="AI101" i="8"/>
  <c r="AI123" i="8"/>
  <c r="AI168" i="8"/>
  <c r="AI184" i="8"/>
  <c r="AI121" i="8"/>
  <c r="AI144" i="8"/>
  <c r="AI89" i="8"/>
  <c r="AI174" i="8"/>
  <c r="AI179" i="8"/>
  <c r="AI190" i="8"/>
  <c r="AI189" i="8"/>
  <c r="AI157" i="8"/>
  <c r="AI111" i="8"/>
  <c r="AI93" i="8"/>
  <c r="AI65" i="8"/>
  <c r="AI119" i="8"/>
  <c r="AI96" i="8"/>
  <c r="AI52" i="8"/>
  <c r="AI183" i="8"/>
  <c r="AI175" i="8"/>
  <c r="AI167" i="8"/>
  <c r="AI159" i="8"/>
  <c r="AI151" i="8"/>
  <c r="AI143" i="8"/>
  <c r="AI135" i="8"/>
  <c r="AI127" i="8"/>
  <c r="AI104" i="8"/>
  <c r="AI95" i="8"/>
  <c r="AI54" i="8"/>
  <c r="AI188" i="8"/>
  <c r="AI156" i="8"/>
  <c r="AI118" i="8"/>
  <c r="AI103" i="8"/>
  <c r="AI76" i="8"/>
  <c r="AI71" i="8"/>
  <c r="AI57" i="8"/>
  <c r="AI70" i="8"/>
  <c r="AI181" i="8"/>
  <c r="AI149" i="8"/>
  <c r="AI87" i="8"/>
  <c r="AI185" i="8"/>
  <c r="AI177" i="8"/>
  <c r="AI169" i="8"/>
  <c r="AI161" i="8"/>
  <c r="AI153" i="8"/>
  <c r="AI145" i="8"/>
  <c r="AI137" i="8"/>
  <c r="AI129" i="8"/>
  <c r="AI116" i="8"/>
  <c r="AI68" i="8"/>
  <c r="AI164" i="8"/>
  <c r="AI132" i="8"/>
  <c r="AI97" i="8"/>
  <c r="AI78" i="8"/>
  <c r="AI59" i="8"/>
  <c r="AI173" i="8"/>
  <c r="AI141" i="8"/>
  <c r="AI100" i="8"/>
  <c r="AI90" i="8"/>
  <c r="AI81" i="8"/>
  <c r="AI186" i="8"/>
  <c r="AI178" i="8"/>
  <c r="AI170" i="8"/>
  <c r="AI162" i="8"/>
  <c r="AI154" i="8"/>
  <c r="AI146" i="8"/>
  <c r="AI138" i="8"/>
  <c r="AI130" i="8"/>
  <c r="AI172" i="8"/>
  <c r="AI140" i="8"/>
  <c r="AI86" i="8"/>
  <c r="AI60" i="8"/>
  <c r="AI79" i="8"/>
  <c r="AI124" i="8"/>
  <c r="AI120" i="8"/>
  <c r="AI108" i="8"/>
  <c r="AI165" i="8"/>
  <c r="AI133" i="8"/>
  <c r="AI180" i="8"/>
  <c r="AI148" i="8"/>
  <c r="AI112" i="8"/>
  <c r="AI92" i="8"/>
  <c r="AI82" i="8"/>
  <c r="AI74" i="8"/>
  <c r="AI64" i="8"/>
  <c r="AI56" i="8"/>
  <c r="AI55" i="8"/>
  <c r="AI109" i="8"/>
  <c r="AI63" i="8"/>
  <c r="AI80" i="8"/>
  <c r="AI114" i="8"/>
  <c r="AI88" i="8"/>
  <c r="AI61" i="8"/>
  <c r="AI72" i="8"/>
  <c r="AI84" i="8"/>
  <c r="AI53" i="8"/>
  <c r="AI49" i="8"/>
  <c r="AI12" i="8"/>
  <c r="AI8" i="8"/>
  <c r="AI24" i="8"/>
  <c r="AI25" i="8"/>
  <c r="AI3" i="8"/>
  <c r="AI14" i="8"/>
  <c r="AI45" i="8"/>
  <c r="AI13" i="8"/>
  <c r="AI19" i="8"/>
  <c r="AI21" i="8"/>
  <c r="AI44" i="8"/>
  <c r="AI28" i="8"/>
  <c r="AI36" i="8"/>
  <c r="AI48" i="8"/>
  <c r="AI41" i="8"/>
  <c r="AI33" i="8"/>
  <c r="AI10" i="8"/>
  <c r="AI51" i="8"/>
  <c r="AI42" i="8"/>
  <c r="AI29" i="8"/>
  <c r="AI46" i="8"/>
  <c r="AI39" i="8"/>
  <c r="AI20" i="8"/>
  <c r="AI5" i="8"/>
  <c r="AI50" i="8"/>
  <c r="AI22" i="8"/>
  <c r="AI18" i="8"/>
  <c r="AI37" i="8"/>
  <c r="AI4" i="8"/>
  <c r="AI30" i="8"/>
  <c r="AI35" i="8"/>
  <c r="AI40" i="8"/>
  <c r="AI23" i="8"/>
  <c r="AI17" i="8"/>
  <c r="AI2" i="8"/>
  <c r="AI26" i="8"/>
  <c r="AI9" i="8"/>
  <c r="AI31" i="8"/>
  <c r="AI6" i="8"/>
  <c r="AI47" i="8"/>
  <c r="AI11" i="8"/>
  <c r="AI27" i="8"/>
  <c r="AI43" i="8"/>
  <c r="AI15" i="8"/>
  <c r="AI38" i="8"/>
  <c r="AI32" i="8"/>
  <c r="AI7" i="8"/>
  <c r="AI34" i="8"/>
  <c r="AI16" i="8"/>
  <c r="AZ7" i="8" l="1"/>
  <c r="C8" i="8"/>
  <c r="AY8" i="8" s="1"/>
  <c r="AJ66" i="8"/>
  <c r="AJ70" i="8"/>
  <c r="AJ76" i="8"/>
  <c r="AJ77" i="8"/>
  <c r="AJ91" i="8"/>
  <c r="AJ96" i="8"/>
  <c r="AJ106" i="8"/>
  <c r="AJ112" i="8"/>
  <c r="AJ127" i="8"/>
  <c r="AJ128" i="8"/>
  <c r="AJ144" i="8"/>
  <c r="AJ160" i="8"/>
  <c r="AJ57" i="8"/>
  <c r="AJ58" i="8"/>
  <c r="AJ86" i="8"/>
  <c r="AJ99" i="8"/>
  <c r="AJ104" i="8"/>
  <c r="AJ123" i="8"/>
  <c r="AJ85" i="8"/>
  <c r="AJ107" i="8"/>
  <c r="AJ119" i="8"/>
  <c r="AJ136" i="8"/>
  <c r="AJ176" i="8"/>
  <c r="AJ98" i="8"/>
  <c r="AJ103" i="8"/>
  <c r="AJ115" i="8"/>
  <c r="AJ59" i="8"/>
  <c r="AJ78" i="8"/>
  <c r="AJ95" i="8"/>
  <c r="AJ67" i="8"/>
  <c r="AJ168" i="8"/>
  <c r="AJ184" i="8"/>
  <c r="AJ69" i="8"/>
  <c r="AJ152" i="8"/>
  <c r="AJ186" i="8"/>
  <c r="AJ154" i="8"/>
  <c r="AJ118" i="8"/>
  <c r="AJ54" i="8"/>
  <c r="AJ181" i="8"/>
  <c r="AJ175" i="8"/>
  <c r="AJ157" i="8"/>
  <c r="AJ149" i="8"/>
  <c r="AJ143" i="8"/>
  <c r="AJ81" i="8"/>
  <c r="AJ190" i="8"/>
  <c r="AJ188" i="8"/>
  <c r="AJ182" i="8"/>
  <c r="AJ180" i="8"/>
  <c r="AJ174" i="8"/>
  <c r="AJ172" i="8"/>
  <c r="AJ166" i="8"/>
  <c r="AJ164" i="8"/>
  <c r="AJ158" i="8"/>
  <c r="AJ156" i="8"/>
  <c r="AJ150" i="8"/>
  <c r="AJ148" i="8"/>
  <c r="AJ142" i="8"/>
  <c r="AJ140" i="8"/>
  <c r="AJ134" i="8"/>
  <c r="AJ132" i="8"/>
  <c r="AJ116" i="8"/>
  <c r="AJ113" i="8"/>
  <c r="AJ101" i="8"/>
  <c r="AJ90" i="8"/>
  <c r="AJ177" i="8"/>
  <c r="AJ163" i="8"/>
  <c r="AJ145" i="8"/>
  <c r="AJ131" i="8"/>
  <c r="AJ122" i="8"/>
  <c r="AJ121" i="8"/>
  <c r="AJ120" i="8"/>
  <c r="AJ111" i="8"/>
  <c r="AJ75" i="8"/>
  <c r="AJ83" i="8"/>
  <c r="AJ178" i="8"/>
  <c r="AJ146" i="8"/>
  <c r="AJ100" i="8"/>
  <c r="AJ97" i="8"/>
  <c r="AJ189" i="8"/>
  <c r="AJ183" i="8"/>
  <c r="AJ165" i="8"/>
  <c r="AJ159" i="8"/>
  <c r="AJ151" i="8"/>
  <c r="AJ125" i="8"/>
  <c r="AJ94" i="8"/>
  <c r="AJ102" i="8"/>
  <c r="AJ79" i="8"/>
  <c r="AJ185" i="8"/>
  <c r="AJ171" i="8"/>
  <c r="AJ153" i="8"/>
  <c r="AJ139" i="8"/>
  <c r="AJ60" i="8"/>
  <c r="AJ170" i="8"/>
  <c r="AJ138" i="8"/>
  <c r="AJ167" i="8"/>
  <c r="AJ133" i="8"/>
  <c r="AJ126" i="8"/>
  <c r="AJ108" i="8"/>
  <c r="AJ105" i="8"/>
  <c r="AJ52" i="8"/>
  <c r="AJ179" i="8"/>
  <c r="AJ161" i="8"/>
  <c r="AJ147" i="8"/>
  <c r="AJ129" i="8"/>
  <c r="AJ124" i="8"/>
  <c r="AJ110" i="8"/>
  <c r="AJ68" i="8"/>
  <c r="AJ71" i="8"/>
  <c r="AJ130" i="8"/>
  <c r="AJ93" i="8"/>
  <c r="AJ173" i="8"/>
  <c r="AJ141" i="8"/>
  <c r="AJ87" i="8"/>
  <c r="AJ65" i="8"/>
  <c r="AJ187" i="8"/>
  <c r="AJ162" i="8"/>
  <c r="AJ169" i="8"/>
  <c r="AJ89" i="8"/>
  <c r="AJ92" i="8"/>
  <c r="AJ73" i="8"/>
  <c r="AJ137" i="8"/>
  <c r="AJ117" i="8"/>
  <c r="AJ135" i="8"/>
  <c r="AJ155" i="8"/>
  <c r="AJ62" i="8"/>
  <c r="AJ114" i="8"/>
  <c r="AJ88" i="8"/>
  <c r="AJ72" i="8"/>
  <c r="AJ63" i="8"/>
  <c r="AJ109" i="8"/>
  <c r="AJ82" i="8"/>
  <c r="AJ53" i="8"/>
  <c r="AJ56" i="8"/>
  <c r="AJ55" i="8"/>
  <c r="AJ80" i="8"/>
  <c r="AJ74" i="8"/>
  <c r="AJ84" i="8"/>
  <c r="AJ64" i="8"/>
  <c r="AJ61" i="8"/>
  <c r="AJ49" i="8"/>
  <c r="AJ45" i="8"/>
  <c r="AJ21" i="8"/>
  <c r="AJ44" i="8"/>
  <c r="AJ24" i="8"/>
  <c r="AJ19" i="8"/>
  <c r="AJ35" i="8"/>
  <c r="AJ8" i="8"/>
  <c r="AJ3" i="8"/>
  <c r="AJ13" i="8"/>
  <c r="AJ25" i="8"/>
  <c r="AJ33" i="8"/>
  <c r="AJ11" i="8"/>
  <c r="AJ27" i="8"/>
  <c r="AJ38" i="8"/>
  <c r="AJ51" i="8"/>
  <c r="AJ7" i="8"/>
  <c r="AJ36" i="8"/>
  <c r="AJ37" i="8"/>
  <c r="AJ28" i="8"/>
  <c r="AJ31" i="8"/>
  <c r="AJ48" i="8"/>
  <c r="AJ23" i="8"/>
  <c r="AJ50" i="8"/>
  <c r="AJ10" i="8"/>
  <c r="AJ17" i="8"/>
  <c r="AJ29" i="8"/>
  <c r="AJ34" i="8"/>
  <c r="AJ16" i="8"/>
  <c r="AJ18" i="8"/>
  <c r="AJ9" i="8"/>
  <c r="AJ40" i="8"/>
  <c r="AJ12" i="8"/>
  <c r="AJ4" i="8"/>
  <c r="AJ41" i="8"/>
  <c r="AJ47" i="8"/>
  <c r="AJ5" i="8"/>
  <c r="AJ43" i="8"/>
  <c r="AJ22" i="8"/>
  <c r="AJ46" i="8"/>
  <c r="AJ6" i="8"/>
  <c r="AJ30" i="8"/>
  <c r="AJ14" i="8"/>
  <c r="AJ15" i="8"/>
  <c r="AJ32" i="8"/>
  <c r="AJ2" i="8"/>
  <c r="AJ42" i="8"/>
  <c r="AJ26" i="8"/>
  <c r="AJ39" i="8"/>
  <c r="AJ20" i="8"/>
  <c r="C9" i="8" l="1"/>
  <c r="AY9" i="8" s="1"/>
  <c r="AZ8" i="8"/>
  <c r="AK59" i="8"/>
  <c r="AK67" i="8"/>
  <c r="AK85" i="8"/>
  <c r="AK112" i="8"/>
  <c r="AK71" i="8"/>
  <c r="AK91" i="8"/>
  <c r="AK92" i="8"/>
  <c r="AK95" i="8"/>
  <c r="AK103" i="8"/>
  <c r="AK104" i="8"/>
  <c r="AK116" i="8"/>
  <c r="AK123" i="8"/>
  <c r="AK78" i="8"/>
  <c r="AK101" i="8"/>
  <c r="AK124" i="8"/>
  <c r="AK141" i="8"/>
  <c r="AK144" i="8"/>
  <c r="AK145" i="8"/>
  <c r="AK156" i="8"/>
  <c r="AK164" i="8"/>
  <c r="AK165" i="8"/>
  <c r="AK168" i="8"/>
  <c r="AK173" i="8"/>
  <c r="AK177" i="8"/>
  <c r="AK180" i="8"/>
  <c r="AK184" i="8"/>
  <c r="AK189" i="8"/>
  <c r="AK62" i="8"/>
  <c r="AK66" i="8"/>
  <c r="AK70" i="8"/>
  <c r="AK77" i="8"/>
  <c r="AK83" i="8"/>
  <c r="AK86" i="8"/>
  <c r="AK99" i="8"/>
  <c r="AK137" i="8"/>
  <c r="AK157" i="8"/>
  <c r="AK160" i="8"/>
  <c r="AK161" i="8"/>
  <c r="AK169" i="8"/>
  <c r="AK172" i="8"/>
  <c r="AK60" i="8"/>
  <c r="AK107" i="8"/>
  <c r="AK127" i="8"/>
  <c r="AK132" i="8"/>
  <c r="AK133" i="8"/>
  <c r="AK136" i="8"/>
  <c r="AK152" i="8"/>
  <c r="AK153" i="8"/>
  <c r="AK181" i="8"/>
  <c r="AK185" i="8"/>
  <c r="AK149" i="8"/>
  <c r="AK188" i="8"/>
  <c r="AK73" i="8"/>
  <c r="AK125" i="8"/>
  <c r="AK128" i="8"/>
  <c r="AK129" i="8"/>
  <c r="AK148" i="8"/>
  <c r="AK176" i="8"/>
  <c r="AK75" i="8"/>
  <c r="AK115" i="8"/>
  <c r="AK140" i="8"/>
  <c r="AK175" i="8"/>
  <c r="AK143" i="8"/>
  <c r="AK54" i="8"/>
  <c r="AK170" i="8"/>
  <c r="AK130" i="8"/>
  <c r="AK126" i="8"/>
  <c r="AK105" i="8"/>
  <c r="AK87" i="8"/>
  <c r="AK81" i="8"/>
  <c r="AK187" i="8"/>
  <c r="AK179" i="8"/>
  <c r="AK171" i="8"/>
  <c r="AK163" i="8"/>
  <c r="AK155" i="8"/>
  <c r="AK147" i="8"/>
  <c r="AK139" i="8"/>
  <c r="AK131" i="8"/>
  <c r="AK120" i="8"/>
  <c r="AK100" i="8"/>
  <c r="AK166" i="8"/>
  <c r="AK134" i="8"/>
  <c r="AK110" i="8"/>
  <c r="AK108" i="8"/>
  <c r="AK96" i="8"/>
  <c r="AK167" i="8"/>
  <c r="AK135" i="8"/>
  <c r="AK138" i="8"/>
  <c r="AK98" i="8"/>
  <c r="AK90" i="8"/>
  <c r="AK106" i="8"/>
  <c r="AK174" i="8"/>
  <c r="AK142" i="8"/>
  <c r="AK58" i="8"/>
  <c r="AK52" i="8"/>
  <c r="AK89" i="8"/>
  <c r="AK159" i="8"/>
  <c r="AK122" i="8"/>
  <c r="AK118" i="8"/>
  <c r="AK65" i="8"/>
  <c r="AK178" i="8"/>
  <c r="AK154" i="8"/>
  <c r="AK146" i="8"/>
  <c r="AK93" i="8"/>
  <c r="AK113" i="8"/>
  <c r="AK182" i="8"/>
  <c r="AK150" i="8"/>
  <c r="AK121" i="8"/>
  <c r="AK119" i="8"/>
  <c r="AK76" i="8"/>
  <c r="AK57" i="8"/>
  <c r="AK183" i="8"/>
  <c r="AK111" i="8"/>
  <c r="AK158" i="8"/>
  <c r="AK151" i="8"/>
  <c r="AK68" i="8"/>
  <c r="AK190" i="8"/>
  <c r="AK117" i="8"/>
  <c r="AK97" i="8"/>
  <c r="AK186" i="8"/>
  <c r="AK162" i="8"/>
  <c r="AK94" i="8"/>
  <c r="AK102" i="8"/>
  <c r="AK79" i="8"/>
  <c r="AK69" i="8"/>
  <c r="AK80" i="8"/>
  <c r="AK74" i="8"/>
  <c r="AK72" i="8"/>
  <c r="AK61" i="8"/>
  <c r="AK82" i="8"/>
  <c r="AK88" i="8"/>
  <c r="AK84" i="8"/>
  <c r="AK55" i="8"/>
  <c r="AK114" i="8"/>
  <c r="AK53" i="8"/>
  <c r="AK56" i="8"/>
  <c r="AK63" i="8"/>
  <c r="AK64" i="8"/>
  <c r="AK109" i="8"/>
  <c r="AK19" i="8"/>
  <c r="AK44" i="8"/>
  <c r="AK45" i="8"/>
  <c r="AK24" i="8"/>
  <c r="AK25" i="8"/>
  <c r="AK49" i="8"/>
  <c r="AK3" i="8"/>
  <c r="AK13" i="8"/>
  <c r="AK8" i="8"/>
  <c r="AK21" i="8"/>
  <c r="AK40" i="8"/>
  <c r="AK36" i="8"/>
  <c r="AK12" i="8"/>
  <c r="AK48" i="8"/>
  <c r="AK14" i="8"/>
  <c r="AK6" i="8"/>
  <c r="AK41" i="8"/>
  <c r="AK11" i="8"/>
  <c r="AK17" i="8"/>
  <c r="AK2" i="8"/>
  <c r="AK34" i="8"/>
  <c r="AK46" i="8"/>
  <c r="AK39" i="8"/>
  <c r="AK4" i="8"/>
  <c r="AK35" i="8"/>
  <c r="AK23" i="8"/>
  <c r="AK27" i="8"/>
  <c r="AK7" i="8"/>
  <c r="AK42" i="8"/>
  <c r="AK29" i="8"/>
  <c r="AK26" i="8"/>
  <c r="AK20" i="8"/>
  <c r="AK37" i="8"/>
  <c r="AK47" i="8"/>
  <c r="AK5" i="8"/>
  <c r="AK33" i="8"/>
  <c r="AK10" i="8"/>
  <c r="AK15" i="8"/>
  <c r="AK38" i="8"/>
  <c r="AK32" i="8"/>
  <c r="AK51" i="8"/>
  <c r="AK16" i="8"/>
  <c r="AK18" i="8"/>
  <c r="AK9" i="8"/>
  <c r="AK30" i="8"/>
  <c r="AK28" i="8"/>
  <c r="AK31" i="8"/>
  <c r="AK50" i="8"/>
  <c r="AK43" i="8"/>
  <c r="AK22" i="8"/>
  <c r="C10" i="8" l="1"/>
  <c r="AY10" i="8" s="1"/>
  <c r="AZ9" i="8"/>
  <c r="AL78" i="8"/>
  <c r="AL86" i="8"/>
  <c r="AL93" i="8"/>
  <c r="AL101" i="8"/>
  <c r="AL102" i="8"/>
  <c r="AL59" i="8"/>
  <c r="AL60" i="8"/>
  <c r="AL90" i="8"/>
  <c r="AL110" i="8"/>
  <c r="AL129" i="8"/>
  <c r="AL135" i="8"/>
  <c r="AL138" i="8"/>
  <c r="AL139" i="8"/>
  <c r="AL145" i="8"/>
  <c r="AL151" i="8"/>
  <c r="AL154" i="8"/>
  <c r="AL155" i="8"/>
  <c r="AL161" i="8"/>
  <c r="AL167" i="8"/>
  <c r="AL67" i="8"/>
  <c r="AL76" i="8"/>
  <c r="AL89" i="8"/>
  <c r="AL113" i="8"/>
  <c r="AL121" i="8"/>
  <c r="AL130" i="8"/>
  <c r="AL134" i="8"/>
  <c r="AL143" i="8"/>
  <c r="AL158" i="8"/>
  <c r="AL163" i="8"/>
  <c r="AL170" i="8"/>
  <c r="AL171" i="8"/>
  <c r="AL174" i="8"/>
  <c r="AL190" i="8"/>
  <c r="AL124" i="8"/>
  <c r="AL146" i="8"/>
  <c r="AL150" i="8"/>
  <c r="AL159" i="8"/>
  <c r="AL177" i="8"/>
  <c r="AL183" i="8"/>
  <c r="AL186" i="8"/>
  <c r="AL187" i="8"/>
  <c r="AL70" i="8"/>
  <c r="AL92" i="8"/>
  <c r="AL106" i="8"/>
  <c r="AL131" i="8"/>
  <c r="AL137" i="8"/>
  <c r="AL166" i="8"/>
  <c r="AL169" i="8"/>
  <c r="AL175" i="8"/>
  <c r="AL179" i="8"/>
  <c r="AL182" i="8"/>
  <c r="AL71" i="8"/>
  <c r="AL147" i="8"/>
  <c r="AL153" i="8"/>
  <c r="AL162" i="8"/>
  <c r="AL185" i="8"/>
  <c r="AL142" i="8"/>
  <c r="AL178" i="8"/>
  <c r="AL180" i="8"/>
  <c r="AL156" i="8"/>
  <c r="AL148" i="8"/>
  <c r="AL96" i="8"/>
  <c r="AL118" i="8"/>
  <c r="AL104" i="8"/>
  <c r="AL97" i="8"/>
  <c r="AL68" i="8"/>
  <c r="AL181" i="8"/>
  <c r="AL176" i="8"/>
  <c r="AL149" i="8"/>
  <c r="AL144" i="8"/>
  <c r="AL125" i="8"/>
  <c r="AL105" i="8"/>
  <c r="AL94" i="8"/>
  <c r="AL123" i="8"/>
  <c r="AL73" i="8"/>
  <c r="AL66" i="8"/>
  <c r="AL62" i="8"/>
  <c r="AL111" i="8"/>
  <c r="AL65" i="8"/>
  <c r="AL54" i="8"/>
  <c r="AL188" i="8"/>
  <c r="AL164" i="8"/>
  <c r="AL119" i="8"/>
  <c r="AL100" i="8"/>
  <c r="AL81" i="8"/>
  <c r="AL127" i="8"/>
  <c r="AL122" i="8"/>
  <c r="AL108" i="8"/>
  <c r="AL95" i="8"/>
  <c r="AL189" i="8"/>
  <c r="AL184" i="8"/>
  <c r="AL157" i="8"/>
  <c r="AL152" i="8"/>
  <c r="AL116" i="8"/>
  <c r="AL103" i="8"/>
  <c r="AL69" i="8"/>
  <c r="AL115" i="8"/>
  <c r="AL85" i="8"/>
  <c r="AL172" i="8"/>
  <c r="AL132" i="8"/>
  <c r="AL87" i="8"/>
  <c r="AL117" i="8"/>
  <c r="AL165" i="8"/>
  <c r="AL160" i="8"/>
  <c r="AL133" i="8"/>
  <c r="AL128" i="8"/>
  <c r="AL126" i="8"/>
  <c r="AL79" i="8"/>
  <c r="AL75" i="8"/>
  <c r="AL107" i="8"/>
  <c r="AL83" i="8"/>
  <c r="AL120" i="8"/>
  <c r="AL52" i="8"/>
  <c r="AL98" i="8"/>
  <c r="AL57" i="8"/>
  <c r="AL140" i="8"/>
  <c r="AL141" i="8"/>
  <c r="AL112" i="8"/>
  <c r="AL168" i="8"/>
  <c r="AL58" i="8"/>
  <c r="AL77" i="8"/>
  <c r="AL99" i="8"/>
  <c r="AL91" i="8"/>
  <c r="AL173" i="8"/>
  <c r="AL136" i="8"/>
  <c r="AL55" i="8"/>
  <c r="AL53" i="8"/>
  <c r="AL56" i="8"/>
  <c r="AL74" i="8"/>
  <c r="AL64" i="8"/>
  <c r="AL82" i="8"/>
  <c r="AL80" i="8"/>
  <c r="AL114" i="8"/>
  <c r="AL88" i="8"/>
  <c r="AL72" i="8"/>
  <c r="AL61" i="8"/>
  <c r="AL109" i="8"/>
  <c r="AL63" i="8"/>
  <c r="AL84" i="8"/>
  <c r="AL24" i="8"/>
  <c r="AL19" i="8"/>
  <c r="AL21" i="8"/>
  <c r="AL30" i="8"/>
  <c r="AL13" i="8"/>
  <c r="AL25" i="8"/>
  <c r="AL49" i="8"/>
  <c r="AL33" i="8"/>
  <c r="AL3" i="8"/>
  <c r="AL44" i="8"/>
  <c r="AL45" i="8"/>
  <c r="AL8" i="8"/>
  <c r="AL23" i="8"/>
  <c r="AL42" i="8"/>
  <c r="AL22" i="8"/>
  <c r="AL16" i="8"/>
  <c r="AL18" i="8"/>
  <c r="AL12" i="8"/>
  <c r="AL6" i="8"/>
  <c r="AL11" i="8"/>
  <c r="AL10" i="8"/>
  <c r="AL15" i="8"/>
  <c r="AL38" i="8"/>
  <c r="AL32" i="8"/>
  <c r="AL2" i="8"/>
  <c r="AL7" i="8"/>
  <c r="AL34" i="8"/>
  <c r="AL39" i="8"/>
  <c r="AL48" i="8"/>
  <c r="AL28" i="8"/>
  <c r="AL31" i="8"/>
  <c r="AL35" i="8"/>
  <c r="AL4" i="8"/>
  <c r="AL27" i="8"/>
  <c r="AL43" i="8"/>
  <c r="AL14" i="8"/>
  <c r="AL51" i="8"/>
  <c r="AL26" i="8"/>
  <c r="AL20" i="8"/>
  <c r="AL36" i="8"/>
  <c r="AL40" i="8"/>
  <c r="AL37" i="8"/>
  <c r="AL41" i="8"/>
  <c r="AL47" i="8"/>
  <c r="AL5" i="8"/>
  <c r="AL50" i="8"/>
  <c r="AL17" i="8"/>
  <c r="AL29" i="8"/>
  <c r="AL46" i="8"/>
  <c r="AL9" i="8"/>
  <c r="AZ10" i="8" l="1"/>
  <c r="C11" i="8"/>
  <c r="AY11" i="8" s="1"/>
  <c r="AM57" i="8"/>
  <c r="AN57" i="8" s="1"/>
  <c r="AM83" i="8"/>
  <c r="AN83" i="8" s="1"/>
  <c r="AM89" i="8"/>
  <c r="AN89" i="8" s="1"/>
  <c r="AM107" i="8"/>
  <c r="AN107" i="8" s="1"/>
  <c r="AM67" i="8"/>
  <c r="AN67" i="8" s="1"/>
  <c r="AM115" i="8"/>
  <c r="AN115" i="8" s="1"/>
  <c r="AM121" i="8"/>
  <c r="AN121" i="8" s="1"/>
  <c r="AM132" i="8"/>
  <c r="AN132" i="8" s="1"/>
  <c r="AM136" i="8"/>
  <c r="AN136" i="8" s="1"/>
  <c r="AM142" i="8"/>
  <c r="AN142" i="8" s="1"/>
  <c r="AM148" i="8"/>
  <c r="AN148" i="8" s="1"/>
  <c r="AM152" i="8"/>
  <c r="AN152" i="8" s="1"/>
  <c r="AM158" i="8"/>
  <c r="AN158" i="8" s="1"/>
  <c r="AM164" i="8"/>
  <c r="AN164" i="8" s="1"/>
  <c r="AM168" i="8"/>
  <c r="AN168" i="8" s="1"/>
  <c r="AM73" i="8"/>
  <c r="AN73" i="8" s="1"/>
  <c r="AM128" i="8"/>
  <c r="AN128" i="8" s="1"/>
  <c r="AM140" i="8"/>
  <c r="AN140" i="8" s="1"/>
  <c r="AM147" i="8"/>
  <c r="AN147" i="8" s="1"/>
  <c r="AM179" i="8"/>
  <c r="AN179" i="8" s="1"/>
  <c r="AM79" i="8"/>
  <c r="AN79" i="8" s="1"/>
  <c r="AM110" i="8"/>
  <c r="AN110" i="8" s="1"/>
  <c r="AM123" i="8"/>
  <c r="AN123" i="8" s="1"/>
  <c r="AM134" i="8"/>
  <c r="AN134" i="8" s="1"/>
  <c r="AM139" i="8"/>
  <c r="AN139" i="8" s="1"/>
  <c r="AM144" i="8"/>
  <c r="AN144" i="8" s="1"/>
  <c r="AM156" i="8"/>
  <c r="AN156" i="8" s="1"/>
  <c r="AM163" i="8"/>
  <c r="AN163" i="8" s="1"/>
  <c r="AM171" i="8"/>
  <c r="AN171" i="8" s="1"/>
  <c r="AM174" i="8"/>
  <c r="AN174" i="8" s="1"/>
  <c r="AM180" i="8"/>
  <c r="AN180" i="8" s="1"/>
  <c r="AM184" i="8"/>
  <c r="AN184" i="8" s="1"/>
  <c r="AM190" i="8"/>
  <c r="AN190" i="8" s="1"/>
  <c r="AM62" i="8"/>
  <c r="AN62" i="8" s="1"/>
  <c r="AM99" i="8"/>
  <c r="AN99" i="8" s="1"/>
  <c r="AM103" i="8"/>
  <c r="AN103" i="8" s="1"/>
  <c r="AM160" i="8"/>
  <c r="AN160" i="8" s="1"/>
  <c r="AM131" i="8"/>
  <c r="AN131" i="8" s="1"/>
  <c r="AM155" i="8"/>
  <c r="AN155" i="8" s="1"/>
  <c r="AM166" i="8"/>
  <c r="AN166" i="8" s="1"/>
  <c r="AM182" i="8"/>
  <c r="AN182" i="8" s="1"/>
  <c r="AM187" i="8"/>
  <c r="AN187" i="8" s="1"/>
  <c r="AM91" i="8"/>
  <c r="AN91" i="8" s="1"/>
  <c r="AM150" i="8"/>
  <c r="AN150" i="8" s="1"/>
  <c r="AM172" i="8"/>
  <c r="AN172" i="8" s="1"/>
  <c r="AM188" i="8"/>
  <c r="AN188" i="8" s="1"/>
  <c r="AM176" i="8"/>
  <c r="AN176" i="8" s="1"/>
  <c r="AM165" i="8"/>
  <c r="AN165" i="8" s="1"/>
  <c r="AM133" i="8"/>
  <c r="AN133" i="8" s="1"/>
  <c r="AM120" i="8"/>
  <c r="AN120" i="8" s="1"/>
  <c r="AM125" i="8"/>
  <c r="AN125" i="8" s="1"/>
  <c r="AM111" i="8"/>
  <c r="AN111" i="8" s="1"/>
  <c r="AM108" i="8"/>
  <c r="AN108" i="8" s="1"/>
  <c r="AM98" i="8"/>
  <c r="AN98" i="8" s="1"/>
  <c r="AM90" i="8"/>
  <c r="AN90" i="8" s="1"/>
  <c r="AM106" i="8"/>
  <c r="AN106" i="8" s="1"/>
  <c r="AM178" i="8"/>
  <c r="AN178" i="8" s="1"/>
  <c r="AM159" i="8"/>
  <c r="AN159" i="8" s="1"/>
  <c r="AM146" i="8"/>
  <c r="AN146" i="8" s="1"/>
  <c r="AM127" i="8"/>
  <c r="AN127" i="8" s="1"/>
  <c r="AM124" i="8"/>
  <c r="AN124" i="8" s="1"/>
  <c r="AM113" i="8"/>
  <c r="AN113" i="8" s="1"/>
  <c r="AM112" i="8"/>
  <c r="AN112" i="8" s="1"/>
  <c r="AM92" i="8"/>
  <c r="AN92" i="8" s="1"/>
  <c r="AM75" i="8"/>
  <c r="AN75" i="8" s="1"/>
  <c r="AM71" i="8"/>
  <c r="AN71" i="8" s="1"/>
  <c r="AM66" i="8"/>
  <c r="AN66" i="8" s="1"/>
  <c r="AM189" i="8"/>
  <c r="AN189" i="8" s="1"/>
  <c r="AM157" i="8"/>
  <c r="AN157" i="8" s="1"/>
  <c r="AM122" i="8"/>
  <c r="AN122" i="8" s="1"/>
  <c r="AM118" i="8"/>
  <c r="AN118" i="8" s="1"/>
  <c r="AM97" i="8"/>
  <c r="AN97" i="8" s="1"/>
  <c r="AM96" i="8"/>
  <c r="AN96" i="8" s="1"/>
  <c r="AM126" i="8"/>
  <c r="AN126" i="8" s="1"/>
  <c r="AM105" i="8"/>
  <c r="AN105" i="8" s="1"/>
  <c r="AM104" i="8"/>
  <c r="AN104" i="8" s="1"/>
  <c r="AM94" i="8"/>
  <c r="AN94" i="8" s="1"/>
  <c r="AM87" i="8"/>
  <c r="AN87" i="8" s="1"/>
  <c r="AM186" i="8"/>
  <c r="AN186" i="8" s="1"/>
  <c r="AM167" i="8"/>
  <c r="AN167" i="8" s="1"/>
  <c r="AM154" i="8"/>
  <c r="AN154" i="8" s="1"/>
  <c r="AM135" i="8"/>
  <c r="AN135" i="8" s="1"/>
  <c r="AM102" i="8"/>
  <c r="AN102" i="8" s="1"/>
  <c r="AM69" i="8"/>
  <c r="AN69" i="8" s="1"/>
  <c r="AM85" i="8"/>
  <c r="AN85" i="8" s="1"/>
  <c r="AM76" i="8"/>
  <c r="AN76" i="8" s="1"/>
  <c r="AM70" i="8"/>
  <c r="AN70" i="8" s="1"/>
  <c r="AM181" i="8"/>
  <c r="AN181" i="8" s="1"/>
  <c r="AM149" i="8"/>
  <c r="AN149" i="8" s="1"/>
  <c r="AM117" i="8"/>
  <c r="AN117" i="8" s="1"/>
  <c r="AM93" i="8"/>
  <c r="AN93" i="8" s="1"/>
  <c r="AM54" i="8"/>
  <c r="AN54" i="8" s="1"/>
  <c r="AM185" i="8"/>
  <c r="AN185" i="8" s="1"/>
  <c r="AM177" i="8"/>
  <c r="AN177" i="8" s="1"/>
  <c r="AM169" i="8"/>
  <c r="AN169" i="8" s="1"/>
  <c r="AM161" i="8"/>
  <c r="AN161" i="8" s="1"/>
  <c r="AM153" i="8"/>
  <c r="AN153" i="8" s="1"/>
  <c r="AM145" i="8"/>
  <c r="AN145" i="8" s="1"/>
  <c r="AM137" i="8"/>
  <c r="AN137" i="8" s="1"/>
  <c r="AM129" i="8"/>
  <c r="AN129" i="8" s="1"/>
  <c r="AM119" i="8"/>
  <c r="AN119" i="8" s="1"/>
  <c r="AM116" i="8"/>
  <c r="AN116" i="8" s="1"/>
  <c r="AM81" i="8"/>
  <c r="AN81" i="8" s="1"/>
  <c r="AM68" i="8"/>
  <c r="AN68" i="8" s="1"/>
  <c r="AM52" i="8"/>
  <c r="AN52" i="8" s="1"/>
  <c r="AM175" i="8"/>
  <c r="AN175" i="8" s="1"/>
  <c r="AM162" i="8"/>
  <c r="AN162" i="8" s="1"/>
  <c r="AM143" i="8"/>
  <c r="AN143" i="8" s="1"/>
  <c r="AM130" i="8"/>
  <c r="AN130" i="8" s="1"/>
  <c r="AM95" i="8"/>
  <c r="AN95" i="8" s="1"/>
  <c r="AM60" i="8"/>
  <c r="AN60" i="8" s="1"/>
  <c r="AM78" i="8"/>
  <c r="AN78" i="8" s="1"/>
  <c r="AM59" i="8"/>
  <c r="AN59" i="8" s="1"/>
  <c r="AM173" i="8"/>
  <c r="AN173" i="8" s="1"/>
  <c r="AM141" i="8"/>
  <c r="AN141" i="8" s="1"/>
  <c r="AM183" i="8"/>
  <c r="AN183" i="8" s="1"/>
  <c r="AM138" i="8"/>
  <c r="AN138" i="8" s="1"/>
  <c r="AM58" i="8"/>
  <c r="AN58" i="8" s="1"/>
  <c r="AM77" i="8"/>
  <c r="AN77" i="8" s="1"/>
  <c r="AM101" i="8"/>
  <c r="AN101" i="8" s="1"/>
  <c r="AM100" i="8"/>
  <c r="AN100" i="8" s="1"/>
  <c r="AM65" i="8"/>
  <c r="AN65" i="8" s="1"/>
  <c r="AM170" i="8"/>
  <c r="AN170" i="8" s="1"/>
  <c r="AM151" i="8"/>
  <c r="AN151" i="8" s="1"/>
  <c r="AM86" i="8"/>
  <c r="AN86" i="8" s="1"/>
  <c r="AM80" i="8"/>
  <c r="AN80" i="8" s="1"/>
  <c r="AM72" i="8"/>
  <c r="AN72" i="8" s="1"/>
  <c r="AM84" i="8"/>
  <c r="AN84" i="8" s="1"/>
  <c r="AM53" i="8"/>
  <c r="AN53" i="8" s="1"/>
  <c r="AM61" i="8"/>
  <c r="AN61" i="8" s="1"/>
  <c r="AM109" i="8"/>
  <c r="AN109" i="8" s="1"/>
  <c r="AM56" i="8"/>
  <c r="AN56" i="8" s="1"/>
  <c r="AM82" i="8"/>
  <c r="AN82" i="8" s="1"/>
  <c r="AM74" i="8"/>
  <c r="AN74" i="8" s="1"/>
  <c r="AM114" i="8"/>
  <c r="AN114" i="8" s="1"/>
  <c r="AM55" i="8"/>
  <c r="AN55" i="8" s="1"/>
  <c r="AM63" i="8"/>
  <c r="AN63" i="8" s="1"/>
  <c r="AM88" i="8"/>
  <c r="AN88" i="8" s="1"/>
  <c r="AM64" i="8"/>
  <c r="AN64" i="8" s="1"/>
  <c r="AM3" i="8"/>
  <c r="AN3" i="8" s="1"/>
  <c r="AM19" i="8"/>
  <c r="AN19" i="8" s="1"/>
  <c r="AM28" i="8"/>
  <c r="AN28" i="8" s="1"/>
  <c r="AM45" i="8"/>
  <c r="AN45" i="8" s="1"/>
  <c r="AM24" i="8"/>
  <c r="AN24" i="8" s="1"/>
  <c r="AM8" i="8"/>
  <c r="AN8" i="8" s="1"/>
  <c r="AM40" i="8"/>
  <c r="AN40" i="8" s="1"/>
  <c r="AM13" i="8"/>
  <c r="AN13" i="8" s="1"/>
  <c r="AM25" i="8"/>
  <c r="AN25" i="8" s="1"/>
  <c r="AM49" i="8"/>
  <c r="AN49" i="8" s="1"/>
  <c r="AM21" i="8"/>
  <c r="AN21" i="8" s="1"/>
  <c r="AM37" i="8"/>
  <c r="AN37" i="8" s="1"/>
  <c r="AM36" i="8"/>
  <c r="AN36" i="8" s="1"/>
  <c r="AM31" i="8"/>
  <c r="AN31" i="8" s="1"/>
  <c r="AM30" i="8"/>
  <c r="AN30" i="8" s="1"/>
  <c r="AM43" i="8"/>
  <c r="AN43" i="8" s="1"/>
  <c r="AM15" i="8"/>
  <c r="AN15" i="8" s="1"/>
  <c r="AM32" i="8"/>
  <c r="AN32" i="8" s="1"/>
  <c r="AM29" i="8"/>
  <c r="AN29" i="8" s="1"/>
  <c r="AM46" i="8"/>
  <c r="AN46" i="8" s="1"/>
  <c r="AM26" i="8"/>
  <c r="AN26" i="8" s="1"/>
  <c r="AM20" i="8"/>
  <c r="AN20" i="8" s="1"/>
  <c r="AM41" i="8"/>
  <c r="AN41" i="8" s="1"/>
  <c r="AM33" i="8"/>
  <c r="AN33" i="8" s="1"/>
  <c r="AM12" i="8"/>
  <c r="AN12" i="8" s="1"/>
  <c r="AM4" i="8"/>
  <c r="AN4" i="8" s="1"/>
  <c r="AM6" i="8"/>
  <c r="AN6" i="8" s="1"/>
  <c r="AM17" i="8"/>
  <c r="AN17" i="8" s="1"/>
  <c r="AM51" i="8"/>
  <c r="AN51" i="8" s="1"/>
  <c r="AM42" i="8"/>
  <c r="AN42" i="8" s="1"/>
  <c r="AM44" i="8"/>
  <c r="AN44" i="8" s="1"/>
  <c r="AM48" i="8"/>
  <c r="AN48" i="8" s="1"/>
  <c r="AM23" i="8"/>
  <c r="AN23" i="8" s="1"/>
  <c r="AM5" i="8"/>
  <c r="AN5" i="8" s="1"/>
  <c r="AM50" i="8"/>
  <c r="AN50" i="8" s="1"/>
  <c r="AM10" i="8"/>
  <c r="AN10" i="8" s="1"/>
  <c r="AM34" i="8"/>
  <c r="AN34" i="8" s="1"/>
  <c r="AM39" i="8"/>
  <c r="AN39" i="8" s="1"/>
  <c r="AM14" i="8"/>
  <c r="AN14" i="8" s="1"/>
  <c r="AM35" i="8"/>
  <c r="AN35" i="8" s="1"/>
  <c r="AM47" i="8"/>
  <c r="AN47" i="8" s="1"/>
  <c r="AM11" i="8"/>
  <c r="AN11" i="8" s="1"/>
  <c r="AM27" i="8"/>
  <c r="AN27" i="8" s="1"/>
  <c r="AM38" i="8"/>
  <c r="AN38" i="8" s="1"/>
  <c r="AM2" i="8"/>
  <c r="AN2" i="8" s="1"/>
  <c r="AM7" i="8"/>
  <c r="AN7" i="8" s="1"/>
  <c r="AM22" i="8"/>
  <c r="AN22" i="8" s="1"/>
  <c r="AM16" i="8"/>
  <c r="AN16" i="8" s="1"/>
  <c r="AM18" i="8"/>
  <c r="AN18" i="8" s="1"/>
  <c r="AM9" i="8"/>
  <c r="AN9" i="8" s="1"/>
  <c r="C12" i="8" l="1"/>
  <c r="AY12" i="8" s="1"/>
  <c r="AZ11" i="8"/>
  <c r="AZ12" i="8" l="1"/>
  <c r="C13" i="8"/>
  <c r="AY13" i="8" s="1"/>
  <c r="C14" i="8" l="1"/>
  <c r="AY14" i="8" s="1"/>
  <c r="AZ13" i="8"/>
  <c r="C15" i="8" l="1"/>
  <c r="AY15" i="8" s="1"/>
  <c r="AZ14" i="8"/>
  <c r="AZ15" i="8" l="1"/>
  <c r="C16" i="8"/>
  <c r="AY16" i="8" s="1"/>
  <c r="C17" i="8" l="1"/>
  <c r="AY17" i="8" s="1"/>
  <c r="AZ16" i="8"/>
  <c r="C18" i="8" l="1"/>
  <c r="AY18" i="8" s="1"/>
  <c r="AZ17" i="8"/>
  <c r="C19" i="8" l="1"/>
  <c r="AY19" i="8" s="1"/>
  <c r="AZ18" i="8"/>
  <c r="AZ19" i="8" l="1"/>
  <c r="C20" i="8"/>
  <c r="AY20" i="8" s="1"/>
  <c r="AZ20" i="8" l="1"/>
  <c r="C21" i="8"/>
  <c r="AY21" i="8" s="1"/>
  <c r="C22" i="8" l="1"/>
  <c r="AY22" i="8" s="1"/>
  <c r="AZ21" i="8"/>
  <c r="AZ22" i="8" l="1"/>
  <c r="C23" i="8"/>
  <c r="AY23" i="8" s="1"/>
  <c r="AZ23" i="8" l="1"/>
  <c r="C24" i="8"/>
  <c r="AY24" i="8" s="1"/>
  <c r="AZ24" i="8" l="1"/>
  <c r="C25" i="8"/>
  <c r="AY25" i="8" s="1"/>
  <c r="C26" i="8" l="1"/>
  <c r="AY26" i="8" s="1"/>
  <c r="AZ25" i="8"/>
  <c r="AZ26" i="8" l="1"/>
  <c r="C27" i="8"/>
  <c r="AY27" i="8" s="1"/>
  <c r="AZ27" i="8" l="1"/>
  <c r="C28" i="8"/>
  <c r="AY28" i="8" s="1"/>
  <c r="C29" i="8" l="1"/>
  <c r="AY29" i="8" s="1"/>
  <c r="AZ28" i="8"/>
  <c r="C30" i="8" l="1"/>
  <c r="AY30" i="8" s="1"/>
  <c r="AZ29" i="8"/>
  <c r="AZ30" i="8" l="1"/>
  <c r="C31" i="8"/>
  <c r="AY31" i="8" s="1"/>
  <c r="C32" i="8" l="1"/>
  <c r="AY32" i="8" s="1"/>
  <c r="AZ31" i="8"/>
  <c r="C33" i="8" l="1"/>
  <c r="AY33" i="8" s="1"/>
  <c r="AZ32" i="8"/>
  <c r="AZ33" i="8" l="1"/>
  <c r="C34" i="8"/>
  <c r="AY34" i="8" s="1"/>
  <c r="C35" i="8" l="1"/>
  <c r="AY35" i="8" s="1"/>
  <c r="AZ34" i="8"/>
  <c r="AZ35" i="8" l="1"/>
  <c r="C36" i="8"/>
  <c r="AY36" i="8" s="1"/>
  <c r="C37" i="8" l="1"/>
  <c r="AY37" i="8" s="1"/>
  <c r="AZ36" i="8"/>
  <c r="AZ37" i="8" l="1"/>
  <c r="C38" i="8"/>
  <c r="AY38" i="8" s="1"/>
  <c r="AZ38" i="8" l="1"/>
  <c r="C39" i="8"/>
  <c r="AY39" i="8" s="1"/>
  <c r="C40" i="8" l="1"/>
  <c r="AY40" i="8" s="1"/>
  <c r="AZ39" i="8"/>
  <c r="AZ40" i="8" l="1"/>
  <c r="C41" i="8"/>
  <c r="AY41" i="8" s="1"/>
  <c r="C42" i="8" l="1"/>
  <c r="AY42" i="8" s="1"/>
  <c r="AZ41" i="8"/>
  <c r="C43" i="8" l="1"/>
  <c r="AY43" i="8" s="1"/>
  <c r="AZ42" i="8"/>
  <c r="AZ43" i="8" l="1"/>
  <c r="C44" i="8"/>
  <c r="AY44" i="8" s="1"/>
  <c r="C45" i="8" l="1"/>
  <c r="AY45" i="8" s="1"/>
  <c r="AZ44" i="8"/>
  <c r="AZ45" i="8" l="1"/>
  <c r="C46" i="8"/>
  <c r="AY46" i="8" s="1"/>
  <c r="AZ46" i="8" l="1"/>
  <c r="C47" i="8"/>
  <c r="AY47" i="8" s="1"/>
  <c r="AZ47" i="8" l="1"/>
  <c r="C48" i="8"/>
  <c r="AY48" i="8" s="1"/>
  <c r="AZ48" i="8" l="1"/>
  <c r="C49" i="8"/>
  <c r="AY49" i="8" s="1"/>
  <c r="AZ49" i="8" l="1"/>
  <c r="C50" i="8"/>
  <c r="AY50" i="8" s="1"/>
  <c r="AZ50" i="8" l="1"/>
  <c r="C51" i="8"/>
  <c r="AY51" i="8" s="1"/>
  <c r="C52" i="8" l="1"/>
  <c r="AY52" i="8" s="1"/>
  <c r="AZ51" i="8"/>
  <c r="C53" i="8" l="1"/>
  <c r="AY53" i="8" s="1"/>
  <c r="AZ52" i="8"/>
  <c r="C54" i="8" l="1"/>
  <c r="AY54" i="8" s="1"/>
  <c r="AZ53" i="8"/>
  <c r="C55" i="8" l="1"/>
  <c r="AY55" i="8" s="1"/>
  <c r="AZ54" i="8"/>
  <c r="AZ55" i="8" l="1"/>
  <c r="C56" i="8"/>
  <c r="AY56" i="8" s="1"/>
  <c r="AZ56" i="8" l="1"/>
  <c r="C57" i="8"/>
  <c r="AY57" i="8" s="1"/>
  <c r="C58" i="8" l="1"/>
  <c r="AY58" i="8" s="1"/>
  <c r="AZ57" i="8"/>
  <c r="C59" i="8" l="1"/>
  <c r="AY59" i="8" s="1"/>
  <c r="AZ58" i="8"/>
  <c r="AZ59" i="8" l="1"/>
  <c r="C60" i="8"/>
  <c r="AY60" i="8" s="1"/>
  <c r="C61" i="8" l="1"/>
  <c r="AY61" i="8" s="1"/>
  <c r="AZ60" i="8"/>
  <c r="AZ61" i="8" l="1"/>
  <c r="C62" i="8"/>
  <c r="AY62" i="8" s="1"/>
  <c r="C63" i="8" l="1"/>
  <c r="AY63" i="8" s="1"/>
  <c r="AZ62" i="8"/>
  <c r="AZ63" i="8" l="1"/>
  <c r="C64" i="8"/>
  <c r="AY64" i="8" s="1"/>
  <c r="AZ64" i="8" l="1"/>
  <c r="C65" i="8"/>
  <c r="AY65" i="8" s="1"/>
  <c r="AZ65" i="8" l="1"/>
  <c r="C66" i="8"/>
  <c r="AY66" i="8" s="1"/>
  <c r="C67" i="8" l="1"/>
  <c r="AY67" i="8" s="1"/>
  <c r="AZ66" i="8"/>
  <c r="AZ67" i="8" l="1"/>
  <c r="C68" i="8"/>
  <c r="AY68" i="8" s="1"/>
  <c r="AZ68" i="8" l="1"/>
  <c r="C69" i="8"/>
  <c r="AY69" i="8" s="1"/>
  <c r="C70" i="8" l="1"/>
  <c r="AY70" i="8" s="1"/>
  <c r="AZ69" i="8"/>
  <c r="AZ70" i="8" l="1"/>
  <c r="C71" i="8"/>
  <c r="AY71" i="8" s="1"/>
  <c r="C72" i="8" l="1"/>
  <c r="AY72" i="8" s="1"/>
  <c r="AZ71" i="8"/>
  <c r="AZ72" i="8" l="1"/>
  <c r="C73" i="8"/>
  <c r="AY73" i="8" s="1"/>
  <c r="C74" i="8" l="1"/>
  <c r="AY74" i="8" s="1"/>
  <c r="AZ73" i="8"/>
  <c r="AZ74" i="8" l="1"/>
  <c r="C75" i="8"/>
  <c r="AY75" i="8" s="1"/>
  <c r="AZ75" i="8" l="1"/>
  <c r="C76" i="8"/>
  <c r="AY76" i="8" s="1"/>
  <c r="AZ76" i="8" l="1"/>
  <c r="C77" i="8"/>
  <c r="AY77" i="8" s="1"/>
  <c r="C78" i="8" l="1"/>
  <c r="AY78" i="8" s="1"/>
  <c r="AZ77" i="8"/>
  <c r="AZ78" i="8" l="1"/>
  <c r="C79" i="8"/>
  <c r="AY79" i="8" s="1"/>
  <c r="C80" i="8" l="1"/>
  <c r="AY80" i="8" s="1"/>
  <c r="AZ79" i="8"/>
  <c r="AZ80" i="8" l="1"/>
  <c r="C81" i="8"/>
  <c r="AY81" i="8" s="1"/>
  <c r="C82" i="8" l="1"/>
  <c r="AY82" i="8" s="1"/>
  <c r="AZ81" i="8"/>
  <c r="AZ82" i="8" l="1"/>
  <c r="C83" i="8"/>
  <c r="AY83" i="8" s="1"/>
  <c r="C84" i="8" l="1"/>
  <c r="AY84" i="8" s="1"/>
  <c r="AZ83" i="8"/>
  <c r="C85" i="8" l="1"/>
  <c r="AY85" i="8" s="1"/>
  <c r="AZ84" i="8"/>
  <c r="C86" i="8" l="1"/>
  <c r="AY86" i="8" s="1"/>
  <c r="AZ85" i="8"/>
  <c r="AZ86" i="8" l="1"/>
  <c r="C87" i="8"/>
  <c r="AY87" i="8" s="1"/>
  <c r="C88" i="8" l="1"/>
  <c r="AY88" i="8" s="1"/>
  <c r="AZ87" i="8"/>
  <c r="AZ88" i="8" l="1"/>
  <c r="C89" i="8"/>
  <c r="AY89" i="8" s="1"/>
  <c r="AZ89" i="8" l="1"/>
  <c r="C90" i="8"/>
  <c r="AY90" i="8" s="1"/>
  <c r="AZ90" i="8" l="1"/>
  <c r="C91" i="8"/>
  <c r="AY91" i="8" s="1"/>
  <c r="C92" i="8" l="1"/>
  <c r="AY92" i="8" s="1"/>
  <c r="AZ91" i="8"/>
  <c r="AZ92" i="8" l="1"/>
  <c r="C93" i="8"/>
  <c r="AY93" i="8" s="1"/>
  <c r="AZ93" i="8" l="1"/>
  <c r="C94" i="8"/>
  <c r="AY94" i="8" s="1"/>
  <c r="AZ94" i="8" l="1"/>
  <c r="C95" i="8"/>
  <c r="AY95" i="8" s="1"/>
  <c r="C96" i="8" l="1"/>
  <c r="AY96" i="8" s="1"/>
  <c r="AZ95" i="8"/>
  <c r="AZ96" i="8" l="1"/>
  <c r="C97" i="8"/>
  <c r="AY97" i="8" s="1"/>
  <c r="AZ97" i="8" l="1"/>
  <c r="C98" i="8"/>
  <c r="AY98" i="8" s="1"/>
  <c r="AZ98" i="8" l="1"/>
  <c r="C99" i="8"/>
  <c r="AY99" i="8" s="1"/>
  <c r="C100" i="8" l="1"/>
  <c r="AY100" i="8" s="1"/>
  <c r="AZ99" i="8"/>
  <c r="AZ100" i="8" l="1"/>
  <c r="C101" i="8"/>
  <c r="AY101" i="8" s="1"/>
  <c r="AZ101" i="8" l="1"/>
  <c r="C102" i="8"/>
  <c r="AY102" i="8" s="1"/>
  <c r="AZ102" i="8" l="1"/>
  <c r="C103" i="8"/>
  <c r="AY103" i="8" s="1"/>
  <c r="C104" i="8" l="1"/>
  <c r="AY104" i="8" s="1"/>
  <c r="AZ103" i="8"/>
  <c r="AZ104" i="8" l="1"/>
  <c r="C105" i="8"/>
  <c r="AY105" i="8" s="1"/>
  <c r="AZ105" i="8" l="1"/>
  <c r="C106" i="8"/>
  <c r="AY106" i="8" s="1"/>
  <c r="AZ106" i="8" l="1"/>
  <c r="C107" i="8"/>
  <c r="AY107" i="8" s="1"/>
  <c r="C108" i="8" l="1"/>
  <c r="AY108" i="8" s="1"/>
  <c r="AZ107" i="8"/>
  <c r="AZ108" i="8" l="1"/>
  <c r="C109" i="8"/>
  <c r="AY109" i="8" s="1"/>
  <c r="AZ109" i="8" l="1"/>
  <c r="C110" i="8"/>
  <c r="AY110" i="8" s="1"/>
  <c r="AZ110" i="8" l="1"/>
  <c r="C111" i="8"/>
  <c r="AY111" i="8" s="1"/>
  <c r="C112" i="8" l="1"/>
  <c r="AY112" i="8" s="1"/>
  <c r="AZ111" i="8"/>
  <c r="AZ112" i="8" l="1"/>
  <c r="C113" i="8"/>
  <c r="AY113" i="8" s="1"/>
  <c r="AZ113" i="8" l="1"/>
  <c r="C114" i="8"/>
  <c r="AY114" i="8" s="1"/>
  <c r="AZ114" i="8" l="1"/>
  <c r="C115" i="8"/>
  <c r="AY115" i="8" s="1"/>
  <c r="C116" i="8" l="1"/>
  <c r="AY116" i="8" s="1"/>
  <c r="AZ115" i="8"/>
  <c r="AZ116" i="8" l="1"/>
  <c r="C117" i="8"/>
  <c r="AY117" i="8" s="1"/>
  <c r="AZ117" i="8" l="1"/>
  <c r="C118" i="8"/>
  <c r="AY118" i="8" s="1"/>
  <c r="AZ118" i="8" l="1"/>
  <c r="C119" i="8"/>
  <c r="AY119" i="8" s="1"/>
  <c r="C120" i="8" l="1"/>
  <c r="AY120" i="8" s="1"/>
  <c r="AZ119" i="8"/>
  <c r="AZ120" i="8" l="1"/>
  <c r="C121" i="8"/>
  <c r="AY121" i="8" s="1"/>
  <c r="C122" i="8" l="1"/>
  <c r="AY122" i="8" s="1"/>
  <c r="AZ121" i="8"/>
  <c r="AZ122" i="8" l="1"/>
  <c r="C123" i="8"/>
  <c r="AY123" i="8" s="1"/>
  <c r="C124" i="8" l="1"/>
  <c r="AY124" i="8" s="1"/>
  <c r="AZ123" i="8"/>
  <c r="AZ124" i="8" l="1"/>
  <c r="C125" i="8"/>
  <c r="AY125" i="8" s="1"/>
  <c r="AZ125" i="8" l="1"/>
  <c r="C126" i="8"/>
  <c r="AY126" i="8" s="1"/>
  <c r="AZ126" i="8" l="1"/>
  <c r="C127" i="8"/>
  <c r="AY127" i="8" s="1"/>
  <c r="AZ127" i="8" l="1"/>
  <c r="C128" i="8"/>
  <c r="AY128" i="8" s="1"/>
  <c r="C129" i="8" l="1"/>
  <c r="AY129" i="8" s="1"/>
  <c r="AZ128" i="8"/>
  <c r="AZ129" i="8" l="1"/>
  <c r="C130" i="8"/>
  <c r="AY130" i="8" s="1"/>
  <c r="AZ130" i="8" l="1"/>
  <c r="C131" i="8"/>
  <c r="AY131" i="8" s="1"/>
  <c r="AZ131" i="8" l="1"/>
  <c r="C132" i="8"/>
  <c r="AY132" i="8" s="1"/>
  <c r="C133" i="8" l="1"/>
  <c r="AY133" i="8" s="1"/>
  <c r="AZ132" i="8"/>
  <c r="AZ133" i="8" l="1"/>
  <c r="C134" i="8"/>
  <c r="AY134" i="8" s="1"/>
  <c r="AZ134" i="8" l="1"/>
  <c r="C135" i="8"/>
  <c r="AY135" i="8" s="1"/>
  <c r="AZ135" i="8" l="1"/>
  <c r="C136" i="8"/>
  <c r="AY136" i="8" s="1"/>
  <c r="C137" i="8" l="1"/>
  <c r="AY137" i="8" s="1"/>
  <c r="AZ136" i="8"/>
  <c r="AZ137" i="8" l="1"/>
  <c r="C138" i="8"/>
  <c r="AY138" i="8" s="1"/>
  <c r="AZ138" i="8" l="1"/>
  <c r="C139" i="8"/>
  <c r="AY139" i="8" s="1"/>
  <c r="AZ139" i="8" l="1"/>
  <c r="C140" i="8"/>
  <c r="AY140" i="8" s="1"/>
  <c r="C141" i="8" l="1"/>
  <c r="AY141" i="8" s="1"/>
  <c r="AZ140" i="8"/>
  <c r="AZ141" i="8" l="1"/>
  <c r="C142" i="8"/>
  <c r="AY142" i="8" s="1"/>
  <c r="AZ142" i="8" l="1"/>
  <c r="C143" i="8"/>
  <c r="AY143" i="8" s="1"/>
  <c r="AZ143" i="8" l="1"/>
  <c r="C144" i="8"/>
  <c r="AY144" i="8" s="1"/>
  <c r="C145" i="8" l="1"/>
  <c r="AY145" i="8" s="1"/>
  <c r="AZ144" i="8"/>
  <c r="AZ145" i="8" l="1"/>
  <c r="C146" i="8"/>
  <c r="AY146" i="8" s="1"/>
  <c r="AZ146" i="8" l="1"/>
  <c r="C147" i="8"/>
  <c r="AY147" i="8" s="1"/>
  <c r="AZ147" i="8" l="1"/>
  <c r="C148" i="8"/>
  <c r="AY148" i="8" s="1"/>
  <c r="C149" i="8" l="1"/>
  <c r="AY149" i="8" s="1"/>
  <c r="AZ148" i="8"/>
  <c r="AZ149" i="8" l="1"/>
  <c r="C150" i="8"/>
  <c r="AY150" i="8" s="1"/>
  <c r="AZ150" i="8" l="1"/>
  <c r="C151" i="8"/>
  <c r="AY151" i="8" s="1"/>
  <c r="AZ151" i="8" l="1"/>
  <c r="C152" i="8"/>
  <c r="AY152" i="8" s="1"/>
  <c r="C153" i="8" l="1"/>
  <c r="AY153" i="8" s="1"/>
  <c r="AZ152" i="8"/>
  <c r="AZ153" i="8" l="1"/>
  <c r="C154" i="8"/>
  <c r="AY154" i="8" s="1"/>
  <c r="AZ154" i="8" l="1"/>
  <c r="C155" i="8"/>
  <c r="AY155" i="8" s="1"/>
  <c r="AZ155" i="8" l="1"/>
  <c r="C156" i="8"/>
  <c r="AY156" i="8" s="1"/>
  <c r="C157" i="8" l="1"/>
  <c r="AY157" i="8" s="1"/>
  <c r="AZ156" i="8"/>
  <c r="AZ157" i="8" l="1"/>
  <c r="C158" i="8"/>
  <c r="AY158" i="8" s="1"/>
  <c r="AZ158" i="8" l="1"/>
  <c r="C159" i="8"/>
  <c r="AY159" i="8" s="1"/>
  <c r="AZ159" i="8" l="1"/>
  <c r="C160" i="8"/>
  <c r="AY160" i="8" s="1"/>
  <c r="C161" i="8" l="1"/>
  <c r="AY161" i="8" s="1"/>
  <c r="AZ160" i="8"/>
  <c r="AZ161" i="8" l="1"/>
  <c r="C162" i="8"/>
  <c r="AY162" i="8" s="1"/>
  <c r="AZ162" i="8" l="1"/>
  <c r="C163" i="8"/>
  <c r="AY163" i="8" s="1"/>
  <c r="AZ163" i="8" l="1"/>
  <c r="C164" i="8"/>
  <c r="AY164" i="8" s="1"/>
  <c r="C165" i="8" l="1"/>
  <c r="AY165" i="8" s="1"/>
  <c r="AZ164" i="8"/>
  <c r="AZ165" i="8" l="1"/>
  <c r="C166" i="8"/>
  <c r="AY166" i="8" s="1"/>
  <c r="AZ166" i="8" l="1"/>
  <c r="C167" i="8"/>
  <c r="AY167" i="8" s="1"/>
  <c r="AZ167" i="8" l="1"/>
  <c r="C168" i="8"/>
  <c r="AY168" i="8" s="1"/>
  <c r="C169" i="8" l="1"/>
  <c r="AY169" i="8" s="1"/>
  <c r="AZ168" i="8"/>
  <c r="AZ169" i="8" l="1"/>
  <c r="C170" i="8"/>
  <c r="AY170" i="8" s="1"/>
  <c r="AZ170" i="8" l="1"/>
  <c r="C171" i="8"/>
  <c r="AY171" i="8" s="1"/>
  <c r="AZ171" i="8" l="1"/>
  <c r="C172" i="8"/>
  <c r="AY172" i="8" s="1"/>
  <c r="C173" i="8" l="1"/>
  <c r="AY173" i="8" s="1"/>
  <c r="AZ172" i="8"/>
  <c r="AZ173" i="8" l="1"/>
  <c r="C174" i="8"/>
  <c r="AY174" i="8" s="1"/>
  <c r="AZ174" i="8" l="1"/>
  <c r="C175" i="8"/>
  <c r="AY175" i="8" s="1"/>
  <c r="AZ175" i="8" l="1"/>
  <c r="C176" i="8"/>
  <c r="AY176" i="8" s="1"/>
  <c r="C177" i="8" l="1"/>
  <c r="AY177" i="8" s="1"/>
  <c r="AZ176" i="8"/>
  <c r="AZ177" i="8" l="1"/>
  <c r="C178" i="8"/>
  <c r="AY178" i="8" s="1"/>
  <c r="AZ178" i="8" l="1"/>
  <c r="C179" i="8"/>
  <c r="AY179" i="8" s="1"/>
  <c r="AZ179" i="8" l="1"/>
  <c r="C180" i="8"/>
  <c r="AY180" i="8" s="1"/>
  <c r="C181" i="8" l="1"/>
  <c r="AY181" i="8" s="1"/>
  <c r="AZ180" i="8"/>
  <c r="AZ181" i="8" l="1"/>
  <c r="C182" i="8"/>
  <c r="AY182" i="8" s="1"/>
  <c r="AZ182" i="8" l="1"/>
  <c r="C183" i="8"/>
  <c r="AY183" i="8" s="1"/>
  <c r="AZ183" i="8" l="1"/>
  <c r="C184" i="8"/>
  <c r="AY184" i="8" s="1"/>
  <c r="C185" i="8" l="1"/>
  <c r="AY185" i="8" s="1"/>
  <c r="AZ184" i="8"/>
  <c r="AZ185" i="8" l="1"/>
  <c r="C186" i="8"/>
  <c r="AY186" i="8" s="1"/>
  <c r="AZ186" i="8" l="1"/>
  <c r="C187" i="8"/>
  <c r="AY187" i="8" s="1"/>
  <c r="AZ187" i="8" l="1"/>
  <c r="C188" i="8"/>
  <c r="AY188" i="8" s="1"/>
  <c r="C189" i="8" l="1"/>
  <c r="AY189" i="8" s="1"/>
  <c r="AZ188" i="8"/>
  <c r="AZ189" i="8" l="1"/>
  <c r="C190" i="8"/>
  <c r="AY190" i="8" l="1"/>
  <c r="AZ190" i="8" s="1"/>
</calcChain>
</file>

<file path=xl/comments1.xml><?xml version="1.0" encoding="utf-8"?>
<comments xmlns="http://schemas.openxmlformats.org/spreadsheetml/2006/main">
  <authors>
    <author>Ida Yuliana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<sst xmlns="http://schemas.openxmlformats.org/spreadsheetml/2006/main" count="2736" uniqueCount="1156">
  <si>
    <t>No</t>
  </si>
  <si>
    <t>Profit Center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</si>
  <si>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</si>
  <si>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</si>
  <si>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</si>
  <si>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</si>
  <si>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</si>
  <si>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</si>
  <si>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</si>
  <si>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</si>
  <si>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</si>
  <si>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</si>
  <si>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</si>
  <si>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</si>
  <si>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</si>
  <si>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</si>
  <si>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</si>
  <si>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</si>
  <si>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</si>
  <si>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</si>
  <si>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</si>
  <si>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</si>
  <si>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</si>
  <si>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</si>
  <si>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</si>
  <si>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</si>
  <si>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</si>
  <si>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</si>
  <si>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</si>
  <si>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</si>
  <si>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</si>
  <si>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</si>
  <si>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</si>
  <si>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</si>
  <si>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</si>
  <si>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</si>
  <si>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</si>
  <si>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</si>
  <si>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</si>
  <si>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</si>
  <si>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</si>
  <si>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</si>
  <si>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</si>
  <si>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</si>
  <si>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</si>
  <si>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</si>
  <si>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</si>
  <si>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</si>
  <si>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</si>
  <si>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</si>
  <si>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</si>
  <si>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</si>
  <si>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</si>
  <si>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</si>
  <si>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</si>
  <si>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</si>
  <si>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</si>
  <si>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</si>
  <si>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</si>
  <si>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</si>
  <si>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</si>
  <si>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</si>
  <si>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</si>
  <si>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</si>
  <si>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</si>
  <si>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</si>
  <si>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</si>
  <si>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</si>
  <si>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</si>
  <si>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</si>
  <si>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</si>
  <si>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</si>
  <si>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</si>
  <si>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</si>
  <si>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</si>
  <si>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</si>
  <si>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</si>
  <si>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</si>
  <si>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</si>
  <si>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</si>
  <si>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</si>
  <si>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</si>
  <si>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</si>
  <si>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</si>
  <si>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</si>
  <si>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</si>
  <si>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</si>
  <si>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</si>
  <si>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</si>
  <si>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</si>
  <si>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</si>
  <si>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</si>
  <si>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</si>
  <si>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</si>
  <si>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</si>
  <si>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</si>
  <si>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</si>
  <si>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</si>
  <si>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</si>
  <si>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</si>
  <si>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</si>
  <si>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</si>
  <si>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</si>
  <si>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</si>
  <si>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</si>
  <si>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</si>
  <si>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</si>
  <si>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</si>
  <si>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</si>
  <si>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</si>
  <si>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</si>
  <si>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</si>
  <si>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</si>
  <si>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</si>
  <si>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</si>
  <si>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</si>
  <si>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</si>
  <si>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</si>
  <si>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</si>
  <si>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</si>
  <si>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</si>
  <si>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</si>
  <si>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</si>
  <si>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</si>
  <si>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</si>
  <si>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</si>
  <si>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</si>
  <si>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</si>
  <si>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</si>
  <si>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</si>
  <si>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</si>
  <si>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</si>
  <si>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</si>
  <si>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</si>
  <si>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</si>
  <si>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</si>
  <si>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</si>
  <si>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</si>
  <si>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</si>
  <si>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</si>
  <si>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</si>
  <si>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</si>
  <si>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</si>
  <si>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</si>
  <si>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</si>
  <si>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</si>
  <si>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</si>
  <si>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</si>
  <si>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</si>
  <si>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</si>
  <si>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</si>
  <si>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</si>
  <si>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</si>
  <si>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</si>
  <si>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</si>
  <si>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</si>
  <si>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</si>
  <si>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</si>
  <si>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</si>
  <si>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</si>
  <si>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</si>
  <si>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</si>
  <si>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</si>
  <si>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</si>
  <si>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</si>
  <si>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</si>
  <si>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</si>
  <si>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</si>
  <si>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</si>
  <si>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</si>
  <si>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</si>
  <si>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</si>
  <si>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</si>
  <si>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</si>
  <si>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</si>
  <si>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</si>
  <si>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</si>
  <si>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</si>
  <si>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</si>
  <si>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</si>
  <si>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</si>
  <si>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</si>
  <si>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</si>
  <si>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</si>
  <si>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</si>
  <si>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</si>
  <si>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</si>
  <si>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</si>
  <si>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</si>
  <si>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</si>
  <si>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</si>
  <si>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</si>
  <si>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</si>
  <si>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</si>
  <si>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</si>
  <si>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</si>
  <si>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</si>
  <si>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</si>
  <si>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</si>
  <si>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</si>
  <si>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</si>
  <si>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</si>
  <si>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</si>
  <si>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</si>
  <si>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</si>
  <si>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</si>
  <si>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</si>
  <si>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</si>
  <si>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</si>
  <si>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</si>
  <si>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</si>
  <si>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</si>
  <si>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</si>
  <si>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</si>
  <si>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</si>
  <si>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</si>
  <si>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</si>
  <si>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</si>
  <si>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</si>
  <si>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</si>
  <si>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</si>
  <si>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</si>
  <si>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</si>
  <si>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</si>
  <si>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</si>
  <si>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</si>
  <si>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</si>
  <si>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</si>
  <si>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</si>
  <si>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</si>
  <si>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</si>
  <si>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</si>
  <si>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</si>
  <si>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</si>
  <si>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</si>
  <si>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</si>
  <si>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</si>
  <si>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</si>
  <si>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</si>
  <si>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</si>
  <si>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</si>
  <si>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</si>
  <si>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</si>
  <si>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</si>
  <si>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</si>
  <si>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</si>
  <si>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</si>
  <si>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</si>
  <si>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</si>
  <si>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</si>
  <si>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</si>
  <si>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</si>
  <si>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</si>
  <si>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</si>
  <si>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</si>
  <si>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</si>
  <si>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</si>
  <si>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</si>
  <si>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</si>
  <si>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</si>
  <si>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</si>
  <si>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</si>
  <si>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</si>
  <si>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</si>
  <si>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</si>
  <si>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</si>
  <si>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</si>
  <si>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</si>
  <si>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</si>
  <si>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</si>
  <si>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</si>
  <si>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</si>
  <si>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</si>
  <si>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</si>
  <si>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</si>
  <si>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</si>
  <si>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</si>
  <si>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</si>
  <si>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</si>
  <si>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</si>
  <si>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</si>
  <si>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</si>
  <si>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</si>
  <si>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</si>
  <si>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</si>
  <si>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</si>
  <si>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</si>
  <si>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</si>
  <si>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</si>
  <si>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</si>
  <si>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</si>
  <si>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</si>
  <si>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</si>
  <si>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</si>
  <si>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</si>
  <si>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</si>
  <si>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</si>
  <si>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</si>
  <si>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</si>
  <si>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</si>
  <si>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</si>
  <si>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</si>
  <si>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</si>
  <si>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</si>
  <si>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</si>
  <si>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</si>
  <si>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</si>
  <si>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</si>
  <si>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</si>
  <si>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</si>
  <si>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</si>
  <si>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</si>
  <si>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</si>
  <si>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</si>
  <si>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</si>
  <si>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</si>
  <si>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</si>
  <si>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</si>
  <si>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</si>
  <si>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</si>
  <si>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</si>
  <si>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</si>
  <si>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</si>
  <si>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</si>
  <si>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</si>
  <si>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</si>
  <si>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</si>
  <si>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</si>
  <si>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</si>
  <si>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</si>
  <si>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</si>
  <si>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</si>
  <si>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</si>
  <si>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</si>
  <si>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</si>
  <si>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</si>
  <si>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</si>
  <si>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</si>
  <si>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</si>
  <si>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</si>
  <si>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</si>
  <si>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</si>
  <si>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</si>
  <si>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</si>
  <si>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</si>
  <si>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</si>
  <si>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</si>
  <si>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</si>
  <si>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</si>
  <si>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</si>
  <si>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</si>
  <si>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</si>
  <si>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</si>
  <si>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</si>
  <si>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</si>
  <si>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</si>
  <si>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</si>
  <si>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</si>
  <si>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</si>
  <si>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</si>
  <si>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</si>
  <si>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</si>
  <si>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</si>
  <si>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</si>
  <si>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</si>
  <si>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</si>
  <si>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</si>
  <si>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</si>
  <si>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</si>
  <si>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</si>
  <si>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</si>
  <si>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</si>
  <si>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</si>
  <si>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</si>
  <si>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</si>
  <si>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</si>
  <si>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</si>
  <si>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</si>
  <si>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</si>
  <si>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</si>
  <si>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</si>
  <si>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</si>
  <si>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</si>
  <si>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</si>
  <si>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</si>
  <si>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</si>
  <si>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</si>
  <si>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</si>
  <si>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</si>
  <si>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</si>
  <si>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</si>
  <si>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</si>
  <si>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</si>
  <si>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</si>
  <si>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</si>
  <si>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</si>
  <si>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</si>
  <si>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</si>
  <si>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</si>
  <si>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</si>
  <si>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</si>
  <si>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</si>
  <si>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</si>
  <si>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</si>
  <si>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</si>
  <si>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</si>
  <si>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</si>
  <si>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</si>
  <si>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HRG</t>
  </si>
  <si>
    <t>PRB</t>
  </si>
  <si>
    <t>PRU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</si>
  <si>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</si>
  <si>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</si>
  <si>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</si>
  <si>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</si>
  <si>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</si>
  <si>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</si>
  <si>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</si>
  <si>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</si>
  <si>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</si>
  <si>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</si>
  <si>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</si>
  <si>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</si>
  <si>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</si>
  <si>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</si>
  <si>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</si>
  <si>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</si>
  <si>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</si>
  <si>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</si>
  <si>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</si>
  <si>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</si>
  <si>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</si>
  <si>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</si>
  <si>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</si>
  <si>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</si>
  <si>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</si>
  <si>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</si>
  <si>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</si>
  <si>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</si>
  <si>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</si>
  <si>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</si>
  <si>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</si>
  <si>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</si>
  <si>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</si>
  <si>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</si>
  <si>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</si>
  <si>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</si>
  <si>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</si>
  <si>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</si>
  <si>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</si>
  <si>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</si>
  <si>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</si>
  <si>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</si>
  <si>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</si>
  <si>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</si>
  <si>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</si>
  <si>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</si>
  <si>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</si>
  <si>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</si>
  <si>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</si>
  <si>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</si>
  <si>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</si>
  <si>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</si>
  <si>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</si>
  <si>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</si>
  <si>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</si>
  <si>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</si>
  <si>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</si>
  <si>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</si>
  <si>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</si>
  <si>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</si>
  <si>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HRGA_acc_code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</si>
  <si>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</si>
  <si>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</si>
  <si>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</si>
  <si>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</si>
  <si>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</si>
  <si>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</si>
  <si>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</si>
  <si>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</si>
  <si>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</si>
  <si>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</si>
  <si>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</si>
  <si>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</si>
  <si>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</si>
  <si>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</si>
  <si>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</si>
  <si>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</si>
  <si>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</si>
  <si>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</si>
  <si>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</si>
  <si>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</si>
  <si>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</si>
  <si>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</si>
  <si>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</si>
  <si>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</si>
  <si>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</si>
  <si>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</si>
  <si>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</si>
  <si>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</si>
  <si>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</si>
  <si>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</si>
  <si>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</si>
  <si>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</si>
  <si>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</si>
  <si>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</si>
  <si>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</si>
  <si>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</si>
  <si>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</si>
  <si>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</si>
  <si>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</si>
  <si>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</si>
  <si>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</si>
  <si>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</si>
  <si>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</si>
  <si>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</si>
  <si>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</si>
  <si>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</si>
  <si>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</si>
  <si>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</si>
  <si>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PRO_acc_code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</si>
  <si>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</si>
  <si>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</si>
  <si>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</si>
  <si>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</si>
  <si>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</si>
  <si>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</si>
  <si>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</si>
  <si>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</si>
  <si>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</si>
  <si>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</si>
  <si>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</si>
  <si>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</si>
  <si>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</si>
  <si>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</si>
  <si>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</si>
  <si>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</si>
  <si>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</si>
  <si>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</si>
  <si>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</si>
  <si>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</si>
  <si>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</si>
  <si>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</si>
  <si>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</si>
  <si>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</si>
  <si>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</si>
  <si>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</si>
  <si>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</si>
  <si>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</si>
  <si>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</si>
  <si>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</si>
  <si>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</si>
  <si>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</si>
  <si>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</si>
  <si>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</si>
  <si>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</si>
  <si>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</si>
  <si>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</si>
  <si>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</si>
  <si>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</si>
  <si>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</si>
  <si>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</si>
  <si>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</si>
  <si>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</si>
  <si>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</si>
  <si>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</si>
  <si>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</si>
  <si>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</si>
  <si>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</si>
  <si>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</si>
  <si>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</si>
  <si>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</si>
  <si>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</si>
  <si>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</si>
  <si>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</si>
  <si>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</si>
  <si>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</si>
  <si>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</si>
  <si>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</si>
  <si>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</si>
  <si>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</si>
  <si>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</si>
  <si>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</si>
  <si>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</si>
  <si>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</si>
  <si>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</si>
  <si>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</si>
  <si>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</si>
  <si>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</si>
  <si>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</si>
  <si>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</si>
  <si>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</si>
  <si>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</si>
  <si>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</si>
  <si>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</si>
  <si>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</si>
  <si>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</si>
  <si>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</si>
  <si>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</si>
  <si>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</si>
  <si>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</si>
  <si>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</si>
  <si>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</si>
  <si>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</si>
  <si>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</si>
  <si>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</si>
  <si>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</si>
  <si>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</si>
  <si>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</si>
  <si>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</si>
  <si>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</si>
  <si>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</si>
  <si>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</si>
  <si>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</si>
  <si>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</si>
  <si>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</si>
  <si>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</si>
  <si>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</si>
  <si>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</si>
  <si>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</si>
  <si>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</si>
  <si>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</si>
  <si>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</si>
  <si>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</si>
  <si>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</si>
  <si>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</si>
  <si>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</si>
  <si>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</si>
  <si>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</si>
  <si>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</si>
  <si>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</si>
  <si>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</si>
  <si>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</si>
  <si>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</si>
  <si>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</si>
  <si>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</si>
  <si>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</si>
  <si>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</si>
  <si>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</si>
  <si>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</si>
  <si>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</si>
  <si>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</si>
  <si>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</si>
  <si>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</si>
  <si>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</si>
  <si>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</si>
  <si>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</si>
  <si>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</si>
  <si>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</si>
  <si>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</si>
  <si>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</si>
  <si>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</si>
  <si>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</si>
  <si>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</si>
  <si>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</si>
  <si>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</si>
  <si>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</si>
  <si>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</si>
  <si>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</si>
  <si>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</si>
  <si>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</si>
  <si>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</si>
  <si>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</si>
  <si>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</si>
  <si>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</si>
  <si>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</si>
  <si>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</si>
  <si>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</si>
  <si>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</si>
  <si>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</si>
  <si>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</si>
  <si>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</si>
  <si>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</si>
  <si>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</si>
  <si>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</si>
  <si>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</si>
  <si>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</si>
  <si>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</si>
  <si>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</si>
  <si>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</si>
  <si>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</si>
  <si>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</si>
  <si>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</si>
  <si>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</si>
  <si>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</si>
  <si>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</si>
  <si>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</si>
  <si>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</si>
  <si>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</si>
  <si>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</si>
  <si>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</si>
  <si>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</si>
  <si>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</si>
  <si>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</si>
  <si>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</si>
  <si>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</si>
  <si>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</si>
  <si>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</si>
  <si>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</si>
  <si>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</si>
  <si>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</si>
  <si>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</si>
  <si>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</si>
  <si>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</si>
  <si>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</si>
  <si>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</si>
  <si>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</si>
  <si>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</si>
  <si>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</si>
  <si>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</si>
  <si>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</si>
  <si>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</si>
  <si>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</si>
  <si>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</si>
  <si>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</si>
  <si>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</si>
  <si>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</si>
  <si>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</si>
  <si>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</si>
  <si>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</si>
  <si>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</si>
  <si>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</si>
  <si>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</si>
  <si>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</si>
  <si>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</si>
  <si>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</si>
  <si>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</si>
  <si>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</si>
  <si>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</si>
  <si>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</si>
  <si>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</si>
  <si>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</si>
  <si>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</si>
  <si>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</si>
  <si>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</si>
  <si>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</si>
  <si>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</si>
  <si>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</si>
  <si>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</si>
  <si>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</si>
  <si>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</si>
  <si>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</si>
  <si>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</si>
  <si>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</si>
  <si>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</si>
  <si>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</si>
  <si>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</si>
  <si>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</si>
  <si>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</si>
  <si>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</si>
  <si>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</si>
  <si>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</si>
  <si>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</si>
  <si>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</si>
  <si>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</si>
  <si>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</si>
  <si>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</si>
  <si>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</si>
  <si>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</si>
  <si>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</si>
  <si>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</si>
  <si>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</si>
  <si>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</si>
  <si>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</si>
  <si>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</si>
  <si>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</si>
  <si>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</si>
  <si>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</si>
  <si>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</si>
  <si>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</si>
  <si>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</si>
  <si>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</si>
  <si>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</si>
  <si>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</si>
  <si>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</si>
  <si>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</si>
  <si>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</si>
  <si>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</si>
  <si>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</si>
  <si>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</si>
  <si>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</si>
  <si>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</si>
  <si>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</si>
  <si>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</si>
  <si>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</si>
  <si>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</si>
  <si>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</si>
  <si>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</si>
  <si>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</si>
  <si>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</si>
  <si>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</si>
  <si>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</si>
  <si>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</si>
  <si>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</si>
  <si>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</si>
  <si>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</si>
  <si>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</si>
  <si>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</si>
  <si>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</si>
  <si>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</si>
  <si>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</si>
  <si>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</si>
  <si>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</si>
  <si>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</si>
  <si>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</si>
  <si>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</si>
  <si>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</si>
  <si>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</si>
  <si>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</si>
  <si>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</si>
  <si>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</si>
  <si>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</si>
  <si>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</si>
  <si>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</si>
  <si>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</si>
  <si>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</si>
  <si>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</si>
  <si>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</si>
  <si>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</si>
  <si>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</si>
  <si>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</si>
  <si>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</si>
  <si>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</si>
  <si>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</si>
  <si>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</si>
  <si>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</si>
  <si>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</si>
  <si>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</si>
  <si>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</si>
  <si>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</si>
  <si>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</si>
  <si>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</si>
  <si>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</si>
  <si>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</si>
  <si>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</si>
  <si>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</si>
  <si>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</si>
  <si>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</si>
  <si>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</si>
  <si>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</si>
  <si>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</si>
  <si>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</si>
  <si>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</si>
  <si>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</si>
  <si>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</si>
  <si>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</si>
  <si>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</si>
  <si>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</si>
  <si>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</si>
  <si>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</si>
  <si>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</si>
  <si>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</si>
  <si>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</si>
  <si>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</si>
  <si>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</si>
  <si>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</si>
  <si>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</si>
  <si>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</si>
  <si>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</si>
  <si>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</si>
  <si>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</si>
  <si>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</si>
  <si>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</si>
  <si>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</si>
  <si>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</si>
  <si>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</si>
  <si>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</si>
  <si>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</si>
  <si>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</si>
  <si>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</si>
  <si>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</si>
  <si>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</si>
  <si>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</si>
  <si>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</si>
  <si>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</si>
  <si>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</si>
  <si>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</si>
  <si>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</si>
  <si>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</si>
  <si>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</si>
  <si>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</si>
  <si>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</si>
  <si>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</si>
  <si>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</si>
  <si>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</si>
  <si>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</si>
  <si>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</si>
  <si>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</si>
  <si>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</si>
  <si>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</si>
  <si>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</si>
  <si>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</si>
  <si>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</si>
  <si>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</si>
  <si>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</si>
  <si>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</si>
  <si>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</si>
  <si>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</si>
  <si>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</si>
  <si>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</si>
  <si>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</si>
  <si>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</si>
  <si>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</si>
  <si>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</si>
  <si>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</si>
  <si>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</si>
  <si>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</si>
  <si>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</si>
  <si>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</si>
  <si>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</si>
  <si>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</si>
  <si>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</si>
  <si>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</si>
  <si>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</si>
  <si>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</si>
  <si>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</si>
  <si>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</si>
  <si>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</si>
  <si>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</si>
  <si>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</si>
  <si>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</si>
  <si>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</si>
  <si>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</si>
  <si>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</si>
  <si>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</si>
  <si>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</si>
  <si>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</si>
  <si>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</si>
  <si>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</si>
  <si>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</si>
  <si>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</si>
  <si>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</si>
  <si>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</si>
  <si>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</si>
  <si>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</si>
  <si>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</si>
  <si>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</si>
  <si>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</si>
  <si>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</si>
  <si>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</si>
  <si>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</si>
  <si>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</si>
  <si>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</si>
  <si>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</si>
  <si>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</si>
  <si>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</si>
  <si>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</si>
  <si>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</si>
  <si>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</si>
  <si>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</si>
  <si>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</si>
  <si>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</si>
  <si>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</si>
  <si>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</si>
  <si>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</si>
  <si>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</si>
  <si>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</si>
  <si>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</si>
  <si>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</si>
  <si>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</si>
  <si>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</si>
  <si>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</si>
  <si>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</si>
  <si>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</si>
  <si>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</si>
  <si>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</si>
  <si>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</si>
  <si>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</si>
  <si>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</si>
  <si>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</si>
  <si>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</si>
  <si>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</si>
  <si>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</si>
  <si>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</si>
  <si>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</si>
  <si>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</si>
  <si>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</si>
  <si>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</si>
  <si>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</si>
  <si>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</si>
  <si>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</si>
  <si>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</si>
  <si>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</si>
  <si>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</si>
  <si>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</si>
  <si>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</si>
  <si>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</si>
  <si>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</si>
  <si>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</si>
  <si>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</si>
  <si>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</si>
  <si>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</si>
  <si>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</si>
  <si>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</si>
  <si>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</si>
  <si>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</si>
  <si>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</si>
  <si>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</si>
  <si>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</si>
  <si>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</si>
  <si>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</si>
  <si>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</si>
  <si>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</si>
  <si>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</si>
  <si>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</si>
  <si>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</si>
  <si>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</si>
  <si>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</si>
  <si>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</si>
  <si>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</si>
  <si>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</si>
  <si>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</si>
  <si>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</si>
  <si>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</si>
  <si>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</si>
  <si>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</si>
  <si>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</si>
  <si>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</si>
  <si>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</si>
  <si>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</si>
  <si>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</si>
  <si>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</si>
  <si>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</si>
  <si>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</si>
  <si>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</si>
  <si>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</si>
  <si>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</si>
  <si>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</si>
  <si>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</si>
  <si>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</si>
  <si>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</si>
  <si>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</si>
  <si>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</si>
  <si>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</si>
  <si>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</si>
  <si>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</si>
  <si>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</si>
  <si>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</si>
  <si>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</si>
  <si>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</si>
  <si>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</si>
  <si>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</si>
  <si>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</si>
  <si>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</si>
  <si>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</si>
  <si>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</si>
  <si>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</si>
  <si>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</si>
  <si>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</si>
  <si>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</si>
  <si>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</si>
  <si>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</si>
  <si>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</si>
  <si>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</si>
  <si>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</si>
  <si>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</si>
  <si>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</si>
  <si>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</si>
  <si>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</si>
  <si>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</si>
  <si>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</si>
  <si>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</si>
  <si>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</si>
  <si>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</si>
  <si>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</si>
  <si>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</si>
  <si>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</si>
  <si>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</si>
  <si>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</si>
  <si>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</si>
  <si>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</si>
  <si>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</si>
  <si>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</si>
  <si>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</si>
  <si>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</si>
  <si>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</si>
  <si>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</si>
  <si>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</si>
  <si>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</si>
  <si>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</si>
  <si>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</si>
  <si>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</si>
  <si>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</si>
  <si>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</si>
  <si>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</si>
  <si>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</si>
  <si>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</si>
  <si>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</si>
  <si>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</si>
  <si>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</si>
  <si>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</si>
  <si>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</si>
  <si>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</si>
  <si>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</si>
  <si>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</si>
  <si>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</si>
  <si>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</si>
  <si>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</si>
  <si>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</si>
  <si>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</si>
  <si>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</si>
  <si>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</si>
  <si>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Checking</t>
  </si>
  <si>
    <t>AS0526_FRAME ASSEMBLY LINE</t>
  </si>
  <si>
    <t>AS0527_FRAME ASSEMBLY LINE</t>
  </si>
  <si>
    <t>AS0004_ASSY_TCC Assy</t>
  </si>
  <si>
    <t>MA0004_Machining_NR(FF FR)　TCC</t>
  </si>
  <si>
    <r>
      <t xml:space="preserve">Final Payment </t>
    </r>
    <r>
      <rPr>
        <b/>
        <sz val="10"/>
        <color rgb="FFFF0000"/>
        <rFont val="Arial"/>
        <family val="2"/>
      </rPr>
      <t>Amount</t>
    </r>
  </si>
  <si>
    <t>Asset Owner</t>
  </si>
  <si>
    <t>AIIA</t>
  </si>
  <si>
    <t>Supplier</t>
  </si>
  <si>
    <t>Lainnya</t>
  </si>
  <si>
    <t>CR</t>
  </si>
  <si>
    <t>660A</t>
  </si>
  <si>
    <t>Palu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</si>
  <si>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</si>
  <si>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</si>
  <si>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</si>
  <si>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</si>
  <si>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</si>
  <si>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</si>
  <si>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</si>
  <si>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</si>
  <si>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</si>
  <si>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</si>
  <si>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</si>
  <si>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</si>
  <si>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</si>
  <si>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</si>
  <si>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</si>
  <si>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</si>
  <si>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EX-22</t>
  </si>
  <si>
    <t>GROUP</t>
  </si>
  <si>
    <t>Body</t>
  </si>
  <si>
    <t>Unit</t>
  </si>
  <si>
    <t>Line or Dept</t>
  </si>
  <si>
    <t xml:space="preserve"> Cost Center</t>
  </si>
  <si>
    <t>Account Code</t>
  </si>
  <si>
    <t>Project Name</t>
  </si>
  <si>
    <t xml:space="preserve"> Equipment Name</t>
  </si>
  <si>
    <t>Import,
Domestic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</si>
  <si>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</si>
  <si>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</si>
  <si>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t xml:space="preserve">Final Payment </t>
    </r>
    <r>
      <rPr>
        <b/>
        <sz val="10"/>
        <color rgb="FFFF0000"/>
        <rFont val="Arial"/>
        <family val="2"/>
      </rPr>
      <t>Term</t>
    </r>
  </si>
  <si>
    <t>QTY</t>
  </si>
  <si>
    <t>Price Per Qty</t>
  </si>
  <si>
    <t>Budget Before CR</t>
  </si>
  <si>
    <t>Budget After CR</t>
  </si>
  <si>
    <t>PO</t>
  </si>
  <si>
    <t>GR</t>
  </si>
  <si>
    <t>Electric</t>
  </si>
  <si>
    <t>GL GROUP</t>
  </si>
  <si>
    <t>CODE</t>
  </si>
  <si>
    <t>GL ACCOUNT</t>
  </si>
  <si>
    <t>GL ACCOUNT LINK</t>
  </si>
  <si>
    <t>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</si>
</sst>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-* #,##0.00_-;\-* #,##0.00_-;_-* &quot;-&quot;??_-;_-@_-"/>
    <numFmt numFmtId="165" formatCode="[$-409]mmm\-yy;@"/>
    <numFmt numFmtId="166" formatCode="_-* #,##0_-;\-* #,##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8" fillId="0" borderId="0">
      <alignment vertical="center"/>
    </xf>
    <xf numFmtId="164" fontId="9" fillId="0" borderId="0" applyFont="0" applyFill="0" applyBorder="0" applyAlignment="0" applyProtection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99">
    <xf numFmtId="0" fontId="0" fillId="0" borderId="0" xfId="0"/>
    <xf numFmtId="0" fontId="5" fillId="0" borderId="0" xfId="0" applyFont="1"/>
    <xf numFmtId="0" fontId="6" fillId="0" borderId="5" xfId="3" applyFont="1" applyBorder="1"/>
    <xf numFmtId="165" fontId="7" fillId="0" borderId="0" xfId="0" applyNumberFormat="1" applyFont="1" applyFill="1" applyBorder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0" fontId="0" fillId="0" borderId="0" xfId="0" applyFill="1"/>
    <xf numFmtId="17" fontId="0" fillId="0" borderId="5" xfId="0" applyNumberFormat="1" applyBorder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6" borderId="12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6" borderId="19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10" borderId="5" xfId="0" applyFill="1" applyBorder="1" applyAlignment="1">
      <alignment horizontal="center"/>
    </xf>
    <xf numFmtId="0" fontId="13" fillId="10" borderId="2" xfId="0" applyFont="1" applyFill="1" applyBorder="1"/>
    <xf numFmtId="0" fontId="0" fillId="0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64" fontId="0" fillId="0" borderId="0" xfId="5" applyNumberFormat="1" applyFont="1" applyAlignment="1">
      <alignment horizontal="right"/>
    </xf>
    <xf numFmtId="0" fontId="0" fillId="0" borderId="22" xfId="0" applyBorder="1"/>
    <xf numFmtId="0" fontId="0" fillId="0" borderId="21" xfId="0" applyBorder="1"/>
    <xf numFmtId="0" fontId="3" fillId="3" borderId="5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41" fontId="3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166" fontId="0" fillId="0" borderId="5" xfId="5" applyNumberFormat="1" applyFont="1" applyBorder="1" applyAlignment="1">
      <alignment horizontal="left" vertical="center"/>
    </xf>
    <xf numFmtId="166" fontId="0" fillId="4" borderId="5" xfId="5" applyNumberFormat="1" applyFont="1" applyFill="1" applyBorder="1" applyAlignment="1">
      <alignment horizontal="left" vertical="center"/>
    </xf>
    <xf numFmtId="17" fontId="0" fillId="0" borderId="5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41" fontId="3" fillId="4" borderId="5" xfId="0" applyNumberFormat="1" applyFont="1" applyFill="1" applyBorder="1" applyAlignment="1">
      <alignment horizontal="center" vertical="center" wrapText="1"/>
    </xf>
    <xf numFmtId="2" fontId="0" fillId="8" borderId="5" xfId="5" applyNumberFormat="1" applyFont="1" applyFill="1" applyBorder="1"/>
    <xf numFmtId="0" fontId="0" fillId="0" borderId="5" xfId="0" applyBorder="1" applyAlignment="1">
      <alignment horizontal="right" vertical="center"/>
    </xf>
    <xf numFmtId="41" fontId="3" fillId="4" borderId="1" xfId="0" applyNumberFormat="1" applyFont="1" applyFill="1" applyBorder="1" applyAlignment="1">
      <alignment horizontal="center" vertical="center" wrapText="1"/>
    </xf>
    <xf numFmtId="2" fontId="0" fillId="8" borderId="5" xfId="5" applyNumberFormat="1" applyFont="1" applyFill="1" applyBorder="1" applyAlignment="1">
      <alignment horizontal="right" vertical="center"/>
    </xf>
    <xf numFmtId="166" fontId="0" fillId="8" borderId="5" xfId="5" applyNumberFormat="1" applyFont="1" applyFill="1" applyBorder="1" applyAlignment="1">
      <alignment horizontal="right" vertical="center"/>
    </xf>
    <xf numFmtId="17" fontId="0" fillId="0" borderId="5" xfId="0" applyNumberFormat="1" applyBorder="1" applyProtection="1"/>
    <xf numFmtId="165" fontId="0" fillId="0" borderId="5" xfId="0" applyNumberFormat="1" applyBorder="1" applyAlignment="1" applyProtection="1">
      <alignment horizontal="left" vertical="center"/>
    </xf>
    <xf numFmtId="0" fontId="0" fillId="0" borderId="5" xfId="0" applyBorder="1" applyAlignment="1" applyProtection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0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4.5"/>
  <cols>
    <col min="1" max="1" width="12.54296875" bestFit="1" customWidth="1"/>
    <col min="2" max="2" width="14.1796875" bestFit="1" customWidth="1"/>
    <col min="3" max="3" width="8.54296875" style="33" customWidth="1"/>
    <col min="4" max="5" width="10.54296875" style="33" customWidth="1"/>
    <col min="6" max="6" width="8.54296875" style="33" customWidth="1"/>
    <col min="7" max="7" width="10" style="33" customWidth="1"/>
    <col min="8" max="8" width="12.1796875" customWidth="1"/>
    <col min="9" max="9" width="10.1796875" customWidth="1"/>
    <col min="10" max="10" width="8.54296875" customWidth="1"/>
    <col min="13" max="13" width="14.1796875" bestFit="1" customWidth="1"/>
    <col min="14" max="14" width="13.54296875" customWidth="1"/>
    <col min="15" max="15" width="11.54296875" customWidth="1"/>
    <col min="16" max="16" width="10.453125" customWidth="1"/>
    <col min="19" max="19" width="9.54296875" customWidth="1"/>
    <col min="20" max="20" width="12.1796875" customWidth="1"/>
    <col min="24" max="24" width="11.54296875" customWidth="1"/>
  </cols>
  <sheetData>
    <row r="1" spans="1:24">
      <c r="B1" s="92" t="s">
        <v>418</v>
      </c>
      <c r="C1" s="94" t="s">
        <v>417</v>
      </c>
      <c r="D1" s="94"/>
      <c r="E1" s="94"/>
      <c r="F1" s="94"/>
      <c r="G1" s="94"/>
      <c r="H1" s="94"/>
      <c r="I1" s="95"/>
      <c r="J1" s="95"/>
      <c r="K1" s="96"/>
      <c r="M1" s="97" t="s">
        <v>418</v>
      </c>
      <c r="N1" s="98"/>
      <c r="O1" s="98"/>
      <c r="P1" s="98"/>
      <c r="Q1" s="98"/>
      <c r="R1" s="98"/>
      <c r="S1" s="98"/>
      <c r="T1" s="86"/>
      <c r="U1" s="87"/>
      <c r="V1" s="87"/>
      <c r="W1" s="87"/>
      <c r="X1" s="88"/>
    </row>
    <row r="2" spans="1:24" ht="29">
      <c r="A2" s="12" t="s">
        <v>419</v>
      </c>
      <c r="B2" s="93"/>
      <c r="C2" s="13" t="s">
        <v>420</v>
      </c>
      <c r="D2" s="40" t="s">
        <v>421</v>
      </c>
      <c r="E2" s="40" t="s">
        <v>422</v>
      </c>
      <c r="F2" s="40" t="s">
        <v>423</v>
      </c>
      <c r="G2" s="40" t="s">
        <v>424</v>
      </c>
      <c r="H2" s="40" t="s">
        <v>425</v>
      </c>
      <c r="I2" s="40" t="s">
        <v>424</v>
      </c>
      <c r="J2" s="40" t="s">
        <v>425</v>
      </c>
      <c r="K2" s="43" t="s">
        <v>426</v>
      </c>
      <c r="M2" s="97"/>
      <c r="N2" s="15" t="s">
        <v>427</v>
      </c>
      <c r="O2" s="14"/>
      <c r="P2" s="14"/>
      <c r="Q2" s="14"/>
      <c r="R2" s="14"/>
      <c r="S2" s="14" t="s">
        <v>425</v>
      </c>
      <c r="T2" s="14"/>
      <c r="U2" s="14"/>
      <c r="V2" s="14"/>
      <c r="W2" s="14" t="s">
        <v>425</v>
      </c>
      <c r="X2" s="14" t="s">
        <v>426</v>
      </c>
    </row>
    <row r="3" spans="1:24">
      <c r="B3" s="26" t="s">
        <v>428</v>
      </c>
      <c r="C3" s="16"/>
      <c r="D3" s="16"/>
      <c r="E3" s="16"/>
      <c r="F3" s="16"/>
      <c r="G3" s="16"/>
      <c r="H3" s="17"/>
      <c r="I3" s="16"/>
      <c r="J3" s="17"/>
      <c r="K3" s="28"/>
      <c r="M3" s="6" t="s">
        <v>428</v>
      </c>
      <c r="N3" s="16"/>
      <c r="O3" s="16"/>
      <c r="P3" s="16"/>
      <c r="Q3" s="16"/>
      <c r="R3" s="16"/>
      <c r="S3" s="17"/>
      <c r="T3" s="16"/>
      <c r="U3" s="16"/>
      <c r="V3" s="16"/>
      <c r="W3" s="17"/>
      <c r="X3" s="17"/>
    </row>
    <row r="4" spans="1:24">
      <c r="B4" s="26" t="s">
        <v>429</v>
      </c>
      <c r="C4" s="18"/>
      <c r="D4" s="18"/>
      <c r="E4" s="18"/>
      <c r="F4" s="18"/>
      <c r="G4" s="18"/>
      <c r="H4" s="17"/>
      <c r="I4" s="18"/>
      <c r="J4" s="17"/>
      <c r="K4" s="28"/>
      <c r="M4" s="6" t="s">
        <v>429</v>
      </c>
      <c r="N4" s="18"/>
      <c r="O4" s="18"/>
      <c r="P4" s="18"/>
      <c r="Q4" s="18"/>
      <c r="R4" s="18"/>
      <c r="S4" s="17"/>
      <c r="T4" s="18"/>
      <c r="U4" s="18"/>
      <c r="V4" s="18"/>
      <c r="W4" s="17"/>
      <c r="X4" s="17"/>
    </row>
    <row r="5" spans="1:24">
      <c r="B5" s="26" t="s">
        <v>430</v>
      </c>
      <c r="C5" s="18"/>
      <c r="D5" s="18"/>
      <c r="E5" s="18"/>
      <c r="F5" s="18"/>
      <c r="G5" s="18"/>
      <c r="H5" s="17"/>
      <c r="I5" s="18"/>
      <c r="J5" s="17"/>
      <c r="K5" s="28"/>
      <c r="M5" s="6" t="s">
        <v>430</v>
      </c>
      <c r="N5" s="18"/>
      <c r="O5" s="18"/>
      <c r="P5" s="18"/>
      <c r="Q5" s="18"/>
      <c r="R5" s="18"/>
      <c r="S5" s="17"/>
      <c r="T5" s="18"/>
      <c r="U5" s="18"/>
      <c r="V5" s="18"/>
      <c r="W5" s="17"/>
      <c r="X5" s="17"/>
    </row>
    <row r="6" spans="1:24" ht="15" thickBot="1">
      <c r="B6" s="44" t="s">
        <v>431</v>
      </c>
      <c r="C6" s="20"/>
      <c r="D6" s="20"/>
      <c r="E6" s="20"/>
      <c r="F6" s="20"/>
      <c r="G6" s="20"/>
      <c r="H6" s="21"/>
      <c r="I6" s="20"/>
      <c r="J6" s="21"/>
      <c r="K6" s="45"/>
      <c r="M6" s="19" t="s">
        <v>431</v>
      </c>
      <c r="N6" s="20"/>
      <c r="O6" s="20"/>
      <c r="P6" s="20"/>
      <c r="Q6" s="20"/>
      <c r="R6" s="20"/>
      <c r="S6" s="21"/>
      <c r="T6" s="20"/>
      <c r="U6" s="20"/>
      <c r="V6" s="20"/>
      <c r="W6" s="21"/>
      <c r="X6" s="21"/>
    </row>
    <row r="7" spans="1:24">
      <c r="B7" s="22" t="s">
        <v>432</v>
      </c>
      <c r="C7" s="23"/>
      <c r="D7" s="23"/>
      <c r="E7" s="23"/>
      <c r="F7" s="23"/>
      <c r="G7" s="23"/>
      <c r="H7" s="24"/>
      <c r="I7" s="23"/>
      <c r="J7" s="24"/>
      <c r="K7" s="25"/>
      <c r="M7" s="22" t="s">
        <v>432</v>
      </c>
      <c r="N7" s="23"/>
      <c r="O7" s="23"/>
      <c r="P7" s="23"/>
      <c r="Q7" s="23"/>
      <c r="R7" s="23"/>
      <c r="S7" s="24"/>
      <c r="T7" s="23"/>
      <c r="U7" s="23"/>
      <c r="V7" s="23"/>
      <c r="W7" s="24"/>
      <c r="X7" s="25"/>
    </row>
    <row r="8" spans="1:24">
      <c r="B8" s="26" t="s">
        <v>433</v>
      </c>
      <c r="C8" s="41"/>
      <c r="D8" s="41"/>
      <c r="E8" s="41"/>
      <c r="F8" s="41"/>
      <c r="G8" s="41"/>
      <c r="H8" s="17"/>
      <c r="I8" s="41"/>
      <c r="J8" s="17"/>
      <c r="K8" s="28"/>
      <c r="M8" s="26" t="s">
        <v>433</v>
      </c>
      <c r="N8" s="27"/>
      <c r="O8" s="27"/>
      <c r="P8" s="27"/>
      <c r="Q8" s="27"/>
      <c r="R8" s="27"/>
      <c r="S8" s="17"/>
      <c r="T8" s="27"/>
      <c r="U8" s="27"/>
      <c r="V8" s="27"/>
      <c r="W8" s="17"/>
      <c r="X8" s="28"/>
    </row>
    <row r="9" spans="1:24">
      <c r="B9" s="26" t="s">
        <v>434</v>
      </c>
      <c r="C9" s="41"/>
      <c r="D9" s="41"/>
      <c r="E9" s="41"/>
      <c r="F9" s="41"/>
      <c r="G9" s="41"/>
      <c r="H9" s="17"/>
      <c r="I9" s="41"/>
      <c r="J9" s="17"/>
      <c r="K9" s="28"/>
      <c r="M9" s="26" t="s">
        <v>434</v>
      </c>
      <c r="N9" s="27"/>
      <c r="O9" s="27"/>
      <c r="P9" s="27"/>
      <c r="Q9" s="27"/>
      <c r="R9" s="27"/>
      <c r="S9" s="17"/>
      <c r="T9" s="27"/>
      <c r="U9" s="27"/>
      <c r="V9" s="27"/>
      <c r="W9" s="17"/>
      <c r="X9" s="28"/>
    </row>
    <row r="10" spans="1:24">
      <c r="B10" s="26" t="s">
        <v>435</v>
      </c>
      <c r="C10" s="41"/>
      <c r="D10" s="41"/>
      <c r="E10" s="41"/>
      <c r="F10" s="41"/>
      <c r="G10" s="41"/>
      <c r="H10" s="17"/>
      <c r="I10" s="41"/>
      <c r="J10" s="17"/>
      <c r="K10" s="28"/>
      <c r="M10" s="26" t="s">
        <v>435</v>
      </c>
      <c r="N10" s="27"/>
      <c r="O10" s="27"/>
      <c r="P10" s="27"/>
      <c r="Q10" s="27"/>
      <c r="R10" s="27"/>
      <c r="S10" s="17"/>
      <c r="T10" s="27"/>
      <c r="U10" s="27"/>
      <c r="V10" s="27"/>
      <c r="W10" s="17"/>
      <c r="X10" s="28"/>
    </row>
    <row r="11" spans="1:24">
      <c r="B11" s="26" t="s">
        <v>436</v>
      </c>
      <c r="C11" s="41"/>
      <c r="D11" s="41"/>
      <c r="E11" s="41"/>
      <c r="F11" s="41"/>
      <c r="G11" s="41"/>
      <c r="H11" s="17"/>
      <c r="I11" s="41"/>
      <c r="J11" s="17"/>
      <c r="K11" s="28"/>
      <c r="M11" s="26" t="s">
        <v>436</v>
      </c>
      <c r="N11" s="27"/>
      <c r="O11" s="27"/>
      <c r="P11" s="27"/>
      <c r="Q11" s="27"/>
      <c r="R11" s="27"/>
      <c r="S11" s="17"/>
      <c r="T11" s="27"/>
      <c r="U11" s="27"/>
      <c r="V11" s="27"/>
      <c r="W11" s="17"/>
      <c r="X11" s="28"/>
    </row>
    <row r="12" spans="1:24">
      <c r="B12" s="26" t="s">
        <v>437</v>
      </c>
      <c r="C12" s="41"/>
      <c r="D12" s="41"/>
      <c r="E12" s="41"/>
      <c r="F12" s="41"/>
      <c r="G12" s="41"/>
      <c r="H12" s="17"/>
      <c r="I12" s="41"/>
      <c r="J12" s="17"/>
      <c r="K12" s="28"/>
      <c r="M12" s="26" t="s">
        <v>437</v>
      </c>
      <c r="N12" s="27"/>
      <c r="O12" s="27"/>
      <c r="P12" s="27"/>
      <c r="Q12" s="27"/>
      <c r="R12" s="27"/>
      <c r="S12" s="17"/>
      <c r="T12" s="27"/>
      <c r="U12" s="27"/>
      <c r="V12" s="27"/>
      <c r="W12" s="17"/>
      <c r="X12" s="28"/>
    </row>
    <row r="13" spans="1:24">
      <c r="B13" s="26" t="s">
        <v>438</v>
      </c>
      <c r="C13" s="41"/>
      <c r="D13" s="41"/>
      <c r="E13" s="41"/>
      <c r="F13" s="41"/>
      <c r="G13" s="41"/>
      <c r="H13" s="17"/>
      <c r="I13" s="41"/>
      <c r="J13" s="17"/>
      <c r="K13" s="28"/>
      <c r="M13" s="26" t="s">
        <v>438</v>
      </c>
      <c r="N13" s="27"/>
      <c r="O13" s="27"/>
      <c r="P13" s="27"/>
      <c r="Q13" s="27"/>
      <c r="R13" s="27"/>
      <c r="S13" s="17"/>
      <c r="T13" s="27"/>
      <c r="U13" s="27"/>
      <c r="V13" s="27"/>
      <c r="W13" s="17"/>
      <c r="X13" s="28"/>
    </row>
    <row r="14" spans="1:24">
      <c r="B14" s="26" t="s">
        <v>439</v>
      </c>
      <c r="C14" s="41"/>
      <c r="D14" s="41"/>
      <c r="E14" s="41"/>
      <c r="F14" s="41"/>
      <c r="G14" s="41"/>
      <c r="H14" s="17"/>
      <c r="I14" s="41"/>
      <c r="J14" s="17"/>
      <c r="K14" s="28"/>
      <c r="M14" s="26" t="s">
        <v>439</v>
      </c>
      <c r="N14" s="27"/>
      <c r="O14" s="27"/>
      <c r="P14" s="27"/>
      <c r="Q14" s="27"/>
      <c r="R14" s="27"/>
      <c r="S14" s="17"/>
      <c r="T14" s="27"/>
      <c r="U14" s="27"/>
      <c r="V14" s="27"/>
      <c r="W14" s="17"/>
      <c r="X14" s="28"/>
    </row>
    <row r="15" spans="1:24">
      <c r="B15" s="26" t="s">
        <v>440</v>
      </c>
      <c r="C15" s="41"/>
      <c r="D15" s="41"/>
      <c r="E15" s="41"/>
      <c r="F15" s="41"/>
      <c r="G15" s="41"/>
      <c r="H15" s="17"/>
      <c r="I15" s="41"/>
      <c r="J15" s="17"/>
      <c r="K15" s="28"/>
      <c r="M15" s="26" t="s">
        <v>440</v>
      </c>
      <c r="N15" s="27"/>
      <c r="O15" s="27"/>
      <c r="P15" s="27"/>
      <c r="Q15" s="27"/>
      <c r="R15" s="27"/>
      <c r="S15" s="17"/>
      <c r="T15" s="27"/>
      <c r="U15" s="27"/>
      <c r="V15" s="27"/>
      <c r="W15" s="17"/>
      <c r="X15" s="28"/>
    </row>
    <row r="16" spans="1:24">
      <c r="B16" s="26" t="s">
        <v>441</v>
      </c>
      <c r="C16" s="41"/>
      <c r="D16" s="41"/>
      <c r="E16" s="41"/>
      <c r="F16" s="41"/>
      <c r="G16" s="41"/>
      <c r="H16" s="17"/>
      <c r="I16" s="41"/>
      <c r="J16" s="17"/>
      <c r="K16" s="28"/>
      <c r="M16" s="26" t="s">
        <v>441</v>
      </c>
      <c r="N16" s="27"/>
      <c r="O16" s="27"/>
      <c r="P16" s="27"/>
      <c r="Q16" s="27"/>
      <c r="R16" s="27"/>
      <c r="S16" s="17"/>
      <c r="T16" s="27"/>
      <c r="U16" s="27"/>
      <c r="V16" s="27"/>
      <c r="W16" s="17"/>
      <c r="X16" s="28"/>
    </row>
    <row r="17" spans="2:24">
      <c r="B17" s="26" t="s">
        <v>442</v>
      </c>
      <c r="C17" s="41"/>
      <c r="D17" s="41"/>
      <c r="E17" s="41"/>
      <c r="F17" s="41"/>
      <c r="G17" s="41"/>
      <c r="H17" s="17"/>
      <c r="I17" s="41"/>
      <c r="J17" s="17"/>
      <c r="K17" s="28"/>
      <c r="M17" s="26" t="s">
        <v>442</v>
      </c>
      <c r="N17" s="27"/>
      <c r="O17" s="27"/>
      <c r="P17" s="27"/>
      <c r="Q17" s="27"/>
      <c r="R17" s="27"/>
      <c r="S17" s="17"/>
      <c r="T17" s="27"/>
      <c r="U17" s="27"/>
      <c r="V17" s="27"/>
      <c r="W17" s="17"/>
      <c r="X17" s="28"/>
    </row>
    <row r="18" spans="2:24" ht="15" thickBot="1">
      <c r="B18" s="29" t="s">
        <v>443</v>
      </c>
      <c r="C18" s="30"/>
      <c r="D18" s="30"/>
      <c r="E18" s="30"/>
      <c r="F18" s="30"/>
      <c r="G18" s="30"/>
      <c r="H18" s="31"/>
      <c r="I18" s="30"/>
      <c r="J18" s="31"/>
      <c r="K18" s="32"/>
      <c r="M18" s="29" t="s">
        <v>443</v>
      </c>
      <c r="N18" s="30"/>
      <c r="O18" s="30"/>
      <c r="P18" s="30"/>
      <c r="Q18" s="30"/>
      <c r="R18" s="30"/>
      <c r="S18" s="31"/>
      <c r="T18" s="30"/>
      <c r="U18" s="30"/>
      <c r="V18" s="30"/>
      <c r="W18" s="31"/>
      <c r="X18" s="32"/>
    </row>
    <row r="19" spans="2:24">
      <c r="C19" s="33" t="s">
        <v>444</v>
      </c>
    </row>
    <row r="20" spans="2:24" s="34" customFormat="1" ht="30.75" customHeight="1">
      <c r="M20" s="14"/>
      <c r="N20" s="89" t="s">
        <v>445</v>
      </c>
      <c r="O20" s="90"/>
      <c r="P20" s="90"/>
      <c r="Q20" s="90"/>
      <c r="R20" s="91"/>
      <c r="S20" s="14" t="s">
        <v>425</v>
      </c>
      <c r="T20" s="14"/>
      <c r="U20" s="14"/>
      <c r="V20" s="14"/>
      <c r="W20" s="14" t="s">
        <v>425</v>
      </c>
      <c r="X20" s="14" t="s">
        <v>426</v>
      </c>
    </row>
    <row r="21" spans="2:24" ht="29">
      <c r="L21" s="35" t="s">
        <v>446</v>
      </c>
      <c r="M21" s="6" t="s">
        <v>428</v>
      </c>
      <c r="N21" s="16" t="s">
        <v>447</v>
      </c>
      <c r="O21" s="16" t="s">
        <v>448</v>
      </c>
      <c r="P21" s="16" t="s">
        <v>449</v>
      </c>
      <c r="Q21" s="16" t="s">
        <v>450</v>
      </c>
      <c r="R21" s="16" t="s">
        <v>451</v>
      </c>
      <c r="S21" s="17"/>
      <c r="T21" s="16"/>
      <c r="U21" s="16"/>
      <c r="V21" s="16"/>
      <c r="W21" s="17"/>
      <c r="X21" s="17"/>
    </row>
    <row r="22" spans="2:24">
      <c r="L22" s="6"/>
      <c r="M22" s="6" t="s">
        <v>429</v>
      </c>
      <c r="N22" s="18"/>
      <c r="O22" s="18"/>
      <c r="P22" s="18"/>
      <c r="Q22" s="18"/>
      <c r="R22" s="18"/>
      <c r="S22" s="17"/>
      <c r="T22" s="18"/>
      <c r="U22" s="18"/>
      <c r="V22" s="18"/>
      <c r="W22" s="17"/>
      <c r="X22" s="17"/>
    </row>
    <row r="23" spans="2:24">
      <c r="L23" s="6"/>
      <c r="M23" s="6" t="s">
        <v>430</v>
      </c>
      <c r="N23" s="18"/>
      <c r="O23" s="18"/>
      <c r="P23" s="18"/>
      <c r="Q23" s="18"/>
      <c r="R23" s="18"/>
      <c r="S23" s="17"/>
      <c r="T23" s="18"/>
      <c r="U23" s="18"/>
      <c r="V23" s="18"/>
      <c r="W23" s="17"/>
      <c r="X23" s="17"/>
    </row>
    <row r="24" spans="2:24">
      <c r="L24" s="6"/>
      <c r="M24" s="19" t="s">
        <v>431</v>
      </c>
      <c r="N24" s="20"/>
      <c r="O24" s="20"/>
      <c r="P24" s="20"/>
      <c r="Q24" s="20"/>
      <c r="R24" s="20"/>
      <c r="S24" s="21"/>
      <c r="T24" s="20"/>
      <c r="U24" s="20"/>
      <c r="V24" s="20"/>
      <c r="W24" s="21"/>
      <c r="X24" s="21"/>
    </row>
    <row r="25" spans="2:24">
      <c r="L25" s="6"/>
      <c r="M25" s="6"/>
      <c r="N25" s="27"/>
      <c r="O25" s="6"/>
      <c r="P25" s="6"/>
      <c r="Q25" s="6"/>
      <c r="R25" s="6"/>
      <c r="S25" s="6"/>
    </row>
    <row r="26" spans="2:24">
      <c r="L26" s="6"/>
      <c r="M26" s="6"/>
      <c r="N26" s="27"/>
      <c r="O26" s="6"/>
      <c r="P26" s="6"/>
      <c r="Q26" s="6"/>
      <c r="R26" s="6"/>
      <c r="S26" s="6"/>
    </row>
    <row r="27" spans="2:24">
      <c r="L27" s="6"/>
      <c r="M27" s="6"/>
      <c r="N27" s="27"/>
      <c r="O27" s="6"/>
      <c r="P27" s="6"/>
      <c r="Q27" s="6"/>
      <c r="R27" s="6"/>
      <c r="S27" s="6"/>
    </row>
    <row r="28" spans="2:24">
      <c r="L28" s="6"/>
      <c r="M28" s="6"/>
      <c r="N28" s="27"/>
      <c r="O28" s="6"/>
      <c r="P28" s="6"/>
      <c r="Q28" s="6"/>
      <c r="R28" s="6"/>
      <c r="S28" s="6"/>
    </row>
    <row r="29" spans="2:24">
      <c r="L29" s="6"/>
      <c r="M29" s="6"/>
      <c r="N29" s="27"/>
      <c r="O29" s="6"/>
      <c r="P29" s="6"/>
      <c r="Q29" s="6"/>
      <c r="R29" s="6"/>
      <c r="S29" s="6"/>
    </row>
    <row r="30" spans="2:24">
      <c r="L30" s="6"/>
      <c r="M30" s="6"/>
      <c r="N30" s="27"/>
      <c r="O30" s="6"/>
      <c r="P30" s="6"/>
      <c r="Q30" s="6"/>
      <c r="R30" s="6"/>
      <c r="S30" s="6"/>
    </row>
    <row r="31" spans="2:24">
      <c r="L31" s="6"/>
      <c r="M31" s="6"/>
      <c r="N31" s="27"/>
      <c r="O31" s="6"/>
      <c r="P31" s="6"/>
      <c r="Q31" s="6"/>
      <c r="R31" s="6"/>
      <c r="S31" s="6"/>
    </row>
    <row r="32" spans="2:24">
      <c r="L32" s="6"/>
      <c r="M32" s="6"/>
      <c r="N32" s="27"/>
      <c r="O32" s="6"/>
      <c r="P32" s="6"/>
      <c r="Q32" s="6"/>
      <c r="R32" s="6"/>
      <c r="S32" s="6"/>
    </row>
    <row r="33" spans="12:19">
      <c r="L33" s="6"/>
      <c r="M33" s="6"/>
      <c r="N33" s="27"/>
      <c r="O33" s="6"/>
      <c r="P33" s="6"/>
      <c r="Q33" s="6"/>
      <c r="R33" s="6"/>
      <c r="S33" s="6"/>
    </row>
    <row r="34" spans="12:19">
      <c r="L34" s="6"/>
      <c r="M34" s="6"/>
      <c r="N34" s="27"/>
      <c r="O34" s="6"/>
      <c r="P34" s="6"/>
      <c r="Q34" s="6"/>
      <c r="R34" s="6"/>
      <c r="S34" s="6"/>
    </row>
    <row r="35" spans="12:19">
      <c r="L35" s="6"/>
      <c r="M35" s="6"/>
      <c r="N35" s="27"/>
      <c r="O35" s="6"/>
      <c r="P35" s="6"/>
      <c r="Q35" s="6"/>
      <c r="R35" s="6"/>
      <c r="S35" s="6"/>
    </row>
    <row r="36" spans="12:19">
      <c r="L36" s="6"/>
      <c r="M36" s="6"/>
      <c r="N36" s="27"/>
      <c r="O36" s="6"/>
      <c r="P36" s="6"/>
      <c r="Q36" s="6"/>
      <c r="R36" s="6"/>
      <c r="S36" s="6"/>
    </row>
    <row r="37" spans="12:19">
      <c r="L37" s="6"/>
      <c r="M37" s="6"/>
      <c r="N37" s="27"/>
      <c r="O37" s="6"/>
      <c r="P37" s="6"/>
      <c r="Q37" s="6"/>
      <c r="R37" s="6"/>
      <c r="S37" s="6"/>
    </row>
    <row r="38" spans="12:19">
      <c r="L38" s="6"/>
      <c r="M38" s="6"/>
      <c r="N38" s="27"/>
      <c r="O38" s="6"/>
      <c r="P38" s="6"/>
      <c r="Q38" s="6"/>
      <c r="R38" s="6"/>
      <c r="S38" s="6"/>
    </row>
    <row r="39" spans="12:19">
      <c r="N39" s="33"/>
      <c r="O39" t="s">
        <v>425</v>
      </c>
    </row>
    <row r="40" spans="12:19" s="34" customFormat="1" ht="35.25" customHeight="1">
      <c r="L40"/>
      <c r="M40" s="33"/>
      <c r="N40" s="33"/>
      <c r="O40" s="33"/>
      <c r="P40" s="33"/>
      <c r="Q40" s="33"/>
      <c r="R40"/>
      <c r="S40"/>
    </row>
    <row r="41" spans="12:19" ht="29">
      <c r="L41" s="35" t="s">
        <v>446</v>
      </c>
      <c r="M41" s="35" t="s">
        <v>452</v>
      </c>
      <c r="N41" s="14" t="s">
        <v>453</v>
      </c>
      <c r="O41" s="35" t="s">
        <v>454</v>
      </c>
      <c r="P41" s="35" t="s">
        <v>455</v>
      </c>
      <c r="Q41" s="35" t="s">
        <v>456</v>
      </c>
      <c r="R41" s="35" t="s">
        <v>457</v>
      </c>
      <c r="S41" s="36" t="s">
        <v>458</v>
      </c>
    </row>
    <row r="42" spans="12:19">
      <c r="L42" s="6"/>
      <c r="M42" s="6"/>
      <c r="N42" s="27"/>
      <c r="O42" s="6"/>
      <c r="P42" s="6"/>
      <c r="Q42" s="6"/>
      <c r="R42" s="6"/>
      <c r="S42" s="6"/>
    </row>
    <row r="43" spans="12:19">
      <c r="L43" s="6"/>
      <c r="M43" s="6"/>
      <c r="N43" s="27"/>
      <c r="O43" s="6"/>
      <c r="P43" s="6"/>
      <c r="Q43" s="6"/>
      <c r="R43" s="6"/>
      <c r="S43" s="6"/>
    </row>
    <row r="44" spans="12:19">
      <c r="L44" s="6"/>
      <c r="M44" s="6"/>
      <c r="N44" s="27"/>
      <c r="O44" s="6"/>
      <c r="P44" s="6"/>
      <c r="Q44" s="6"/>
      <c r="R44" s="6"/>
      <c r="S44" s="6"/>
    </row>
    <row r="45" spans="12:19">
      <c r="L45" s="6"/>
      <c r="M45" s="6"/>
      <c r="N45" s="27"/>
      <c r="O45" s="6"/>
      <c r="P45" s="6"/>
      <c r="Q45" s="6"/>
      <c r="R45" s="6"/>
      <c r="S45" s="6"/>
    </row>
    <row r="46" spans="12:19">
      <c r="L46" s="6"/>
      <c r="M46" s="6"/>
      <c r="N46" s="27"/>
      <c r="O46" s="6"/>
      <c r="P46" s="6"/>
      <c r="Q46" s="6"/>
      <c r="R46" s="6"/>
      <c r="S46" s="6"/>
    </row>
    <row r="47" spans="12:19">
      <c r="L47" s="6"/>
      <c r="M47" s="6"/>
      <c r="N47" s="27"/>
      <c r="O47" s="6"/>
      <c r="P47" s="6"/>
      <c r="Q47" s="6"/>
      <c r="R47" s="6"/>
      <c r="S47" s="6"/>
    </row>
    <row r="48" spans="12:19">
      <c r="L48" s="6"/>
      <c r="M48" s="6"/>
      <c r="N48" s="27"/>
      <c r="O48" s="6"/>
      <c r="P48" s="6"/>
      <c r="Q48" s="6"/>
      <c r="R48" s="6"/>
      <c r="S48" s="6"/>
    </row>
    <row r="49" spans="12:19">
      <c r="L49" s="6"/>
      <c r="M49" s="6"/>
      <c r="N49" s="27"/>
      <c r="O49" s="6"/>
      <c r="P49" s="6"/>
      <c r="Q49" s="6"/>
      <c r="R49" s="6"/>
      <c r="S49" s="6"/>
    </row>
    <row r="50" spans="12:19">
      <c r="L50" s="6"/>
      <c r="M50" s="6"/>
      <c r="N50" s="27"/>
      <c r="O50" s="6"/>
      <c r="P50" s="6"/>
      <c r="Q50" s="6"/>
      <c r="R50" s="6"/>
      <c r="S50" s="6"/>
    </row>
    <row r="51" spans="12:19">
      <c r="L51" s="6"/>
      <c r="M51" s="6"/>
      <c r="N51" s="27"/>
      <c r="O51" s="6"/>
      <c r="P51" s="6"/>
      <c r="Q51" s="6"/>
      <c r="R51" s="6"/>
      <c r="S51" s="6"/>
    </row>
    <row r="52" spans="12:19">
      <c r="L52" s="6"/>
      <c r="M52" s="6"/>
      <c r="N52" s="27"/>
      <c r="O52" s="6"/>
      <c r="P52" s="6"/>
      <c r="Q52" s="6"/>
      <c r="R52" s="6"/>
      <c r="S52" s="6"/>
    </row>
    <row r="53" spans="12:19">
      <c r="L53" s="6"/>
      <c r="M53" s="6"/>
      <c r="N53" s="27"/>
      <c r="O53" s="6"/>
      <c r="P53" s="6"/>
      <c r="Q53" s="6"/>
      <c r="R53" s="6"/>
      <c r="S53" s="6"/>
    </row>
    <row r="54" spans="12:19">
      <c r="L54" s="6"/>
      <c r="M54" s="6"/>
      <c r="N54" s="27"/>
      <c r="O54" s="6"/>
      <c r="P54" s="6"/>
      <c r="Q54" s="6"/>
      <c r="R54" s="6"/>
      <c r="S54" s="6"/>
    </row>
    <row r="55" spans="12:19">
      <c r="L55" s="6"/>
      <c r="M55" s="6"/>
      <c r="N55" s="27"/>
      <c r="O55" s="6"/>
      <c r="P55" s="6"/>
      <c r="Q55" s="6"/>
      <c r="R55" s="6"/>
      <c r="S55" s="6"/>
    </row>
    <row r="56" spans="12:19">
      <c r="L56" s="6"/>
      <c r="M56" s="6"/>
      <c r="N56" s="27"/>
      <c r="O56" s="6"/>
      <c r="P56" s="6"/>
      <c r="Q56" s="6"/>
      <c r="R56" s="6"/>
      <c r="S56" s="6"/>
    </row>
    <row r="57" spans="12:19">
      <c r="L57" s="6"/>
      <c r="M57" s="6"/>
      <c r="N57" s="27"/>
      <c r="O57" s="6"/>
      <c r="P57" s="6"/>
      <c r="Q57" s="6"/>
      <c r="R57" s="6"/>
      <c r="S57" s="6"/>
    </row>
    <row r="58" spans="12:19">
      <c r="L58" s="6"/>
      <c r="M58" s="6"/>
      <c r="N58" s="27"/>
      <c r="O58" s="6"/>
      <c r="P58" s="6"/>
      <c r="Q58" s="6"/>
      <c r="R58" s="6"/>
      <c r="S58" s="6"/>
    </row>
    <row r="59" spans="12:19">
      <c r="N59" s="33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90"/>
  <sheetViews>
    <sheetView showGridLines="0" tabSelected="1" zoomScale="70" zoomScaleNormal="70" workbookViewId="0">
      <pane ySplit="1" topLeftCell="A2" activePane="bottomLeft" state="frozen"/>
      <selection activeCell="E20" sqref="E20"/>
      <selection pane="bottomLeft" activeCell="K3" sqref="K3"/>
    </sheetView>
  </sheetViews>
  <sheetFormatPr defaultRowHeight="14.5"/>
  <cols>
    <col min="1" max="1" width="14.54296875" bestFit="1" customWidth="1"/>
    <col min="2" max="2" width="14.54296875" customWidth="1"/>
    <col min="3" max="3" width="8.1796875" customWidth="1"/>
    <col min="4" max="4" width="23.7265625" customWidth="1"/>
    <col min="5" max="5" width="20.1796875" style="8" customWidth="1"/>
    <col min="6" max="6" width="31.54296875" bestFit="1" customWidth="1"/>
    <col min="7" max="7" width="20.1796875" bestFit="1" customWidth="1"/>
    <col min="8" max="8" width="15.453125" bestFit="1" customWidth="1"/>
    <col min="9" max="9" width="34.54296875" bestFit="1" customWidth="1"/>
    <col min="10" max="10" width="29" customWidth="1"/>
    <col min="11" max="11" width="16" bestFit="1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bestFit="1" customWidth="1"/>
    <col min="18" max="18" width="17.54296875" bestFit="1" customWidth="1"/>
    <col min="19" max="19" width="15" customWidth="1"/>
    <col min="20" max="20" width="17.54296875" bestFit="1" customWidth="1"/>
    <col min="21" max="21" width="14.81640625" customWidth="1"/>
    <col min="22" max="22" width="16.1796875" customWidth="1"/>
    <col min="23" max="23" width="11.1796875" customWidth="1"/>
    <col min="24" max="24" width="19.453125" customWidth="1"/>
    <col min="25" max="25" width="18" customWidth="1"/>
    <col min="26" max="26" width="19.453125" customWidth="1"/>
    <col min="27" max="27" width="18" customWidth="1"/>
    <col min="28" max="39" width="12.81640625" customWidth="1"/>
    <col min="40" max="40" width="14" customWidth="1"/>
    <col min="41" max="41" width="5.17968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1796875" customWidth="1"/>
    <col min="47" max="51" width="9.1796875" customWidth="1"/>
    <col min="52" max="52" width="23" customWidth="1"/>
    <col min="53" max="53" width="14.54296875" customWidth="1"/>
    <col min="54" max="71" width="9.1796875" customWidth="1"/>
    <col min="72" max="72" width="11.453125" customWidth="1"/>
    <col min="73" max="74" width="9.1796875" customWidth="1"/>
    <col min="77" max="77" width="14" customWidth="1"/>
    <col min="78" max="78" width="16.54296875" bestFit="1" customWidth="1"/>
    <col min="79" max="79" width="9.7265625" bestFit="1" customWidth="1"/>
    <col min="80" max="80" width="5.453125" bestFit="1" customWidth="1"/>
  </cols>
  <sheetData>
    <row r="1" spans="1:81" s="67" customFormat="1" ht="42.75" customHeight="1">
      <c r="B1" s="65" t="s">
        <v>302</v>
      </c>
      <c r="C1" s="58" t="s">
        <v>0</v>
      </c>
      <c r="D1" s="59" t="s">
        <v>4</v>
      </c>
      <c r="E1" s="60" t="s">
        <v>1132</v>
      </c>
      <c r="F1" s="61" t="s">
        <v>1135</v>
      </c>
      <c r="G1" s="61" t="s">
        <v>1</v>
      </c>
      <c r="H1" s="62" t="s">
        <v>382</v>
      </c>
      <c r="I1" s="61" t="s">
        <v>1136</v>
      </c>
      <c r="J1" s="60" t="s">
        <v>1137</v>
      </c>
      <c r="K1" s="60" t="s">
        <v>1138</v>
      </c>
      <c r="L1" s="61" t="s">
        <v>1139</v>
      </c>
      <c r="M1" s="61" t="s">
        <v>1140</v>
      </c>
      <c r="N1" s="61" t="s">
        <v>1144</v>
      </c>
      <c r="O1" s="61" t="s">
        <v>2</v>
      </c>
      <c r="P1" s="64" t="s">
        <v>1145</v>
      </c>
      <c r="Q1" s="76" t="s">
        <v>3</v>
      </c>
      <c r="R1" s="80" t="s">
        <v>1146</v>
      </c>
      <c r="S1" s="64" t="s">
        <v>1112</v>
      </c>
      <c r="T1" s="77" t="s">
        <v>1147</v>
      </c>
      <c r="U1" s="63" t="s">
        <v>1148</v>
      </c>
      <c r="V1" s="63" t="s">
        <v>1149</v>
      </c>
      <c r="W1" s="56" t="s">
        <v>457</v>
      </c>
      <c r="X1" s="56" t="s">
        <v>1141</v>
      </c>
      <c r="Y1" s="56" t="s">
        <v>1142</v>
      </c>
      <c r="Z1" s="56" t="s">
        <v>1143</v>
      </c>
      <c r="AA1" s="56" t="s">
        <v>1107</v>
      </c>
      <c r="AB1" s="57">
        <v>44652</v>
      </c>
      <c r="AC1" s="57">
        <v>44682</v>
      </c>
      <c r="AD1" s="57">
        <v>44713</v>
      </c>
      <c r="AE1" s="57">
        <v>44743</v>
      </c>
      <c r="AF1" s="57">
        <v>44774</v>
      </c>
      <c r="AG1" s="57">
        <v>44805</v>
      </c>
      <c r="AH1" s="57">
        <v>44835</v>
      </c>
      <c r="AI1" s="57">
        <v>44866</v>
      </c>
      <c r="AJ1" s="57">
        <v>44896</v>
      </c>
      <c r="AK1" s="57">
        <v>44927</v>
      </c>
      <c r="AL1" s="57">
        <v>44958</v>
      </c>
      <c r="AM1" s="57">
        <v>44986</v>
      </c>
      <c r="AN1" s="56" t="s">
        <v>1102</v>
      </c>
      <c r="BY1" s="67" t="s">
        <v>1153</v>
      </c>
      <c r="BZ1" s="67" t="s">
        <v>1154</v>
      </c>
      <c r="CA1" s="67" t="s">
        <v>1151</v>
      </c>
      <c r="CB1" s="67" t="s">
        <v>5</v>
      </c>
      <c r="CC1" s="67" t="s">
        <v>1152</v>
      </c>
    </row>
    <row r="2" spans="1:81" s="68" customFormat="1" ht="33.75" customHeight="1">
      <c r="A2" s="68" t="str">
        <f t="shared" ref="A2:A51" si="0">BA2</f>
        <v>completed</v>
      </c>
      <c r="B2" s="66" t="s">
        <v>14</v>
      </c>
      <c r="C2" s="79">
        <v>1</v>
      </c>
      <c r="D2" s="70" t="str">
        <f>IF(A2="not completed","",AZ2)</f>
        <v>EX-22-MTE-06-S-0001</v>
      </c>
      <c r="E2" s="71" t="s">
        <v>1133</v>
      </c>
      <c r="F2" s="69" t="s">
        <v>350</v>
      </c>
      <c r="G2" s="69" t="s">
        <v>52</v>
      </c>
      <c r="H2" s="70">
        <f t="shared" ref="H2:H51" si="1">IF(ISBLANK(G2),"",VLOOKUP(G2,T_profitcode,2,0))</f>
        <v>830000</v>
      </c>
      <c r="I2" s="69" t="s">
        <v>386</v>
      </c>
      <c r="J2" s="69" t="s">
        <v>653</v>
      </c>
      <c r="K2" s="69" t="s">
        <v>1113</v>
      </c>
      <c r="L2" s="69" t="s">
        <v>1114</v>
      </c>
      <c r="M2" s="69" t="s">
        <v>37</v>
      </c>
      <c r="N2" s="71">
        <v>100</v>
      </c>
      <c r="O2" s="69" t="s">
        <v>53</v>
      </c>
      <c r="P2" s="72">
        <v>1000000</v>
      </c>
      <c r="Q2" s="73">
        <f>IF(ISBLANK(O2)=TRUE,"",VLOOKUP(O2,'validation code'!$X$35:$Y$38,2,0))</f>
        <v>1</v>
      </c>
      <c r="R2" s="73">
        <f>T2+S2</f>
        <v>101000000</v>
      </c>
      <c r="S2" s="72">
        <v>1000000</v>
      </c>
      <c r="T2" s="73">
        <f>IF(ISERR(P2*Q2)=TRUE,"",P2*Q2*N2)</f>
        <v>100000000</v>
      </c>
      <c r="U2" s="74">
        <v>44682</v>
      </c>
      <c r="V2" s="74">
        <v>44713</v>
      </c>
      <c r="W2" s="75">
        <v>44743</v>
      </c>
      <c r="X2" s="75">
        <v>44652</v>
      </c>
      <c r="Y2" s="72">
        <v>10000000</v>
      </c>
      <c r="Z2" s="75">
        <v>44805</v>
      </c>
      <c r="AA2" s="72">
        <v>90000000</v>
      </c>
      <c r="AB2" s="81" t="str">
        <f t="shared" ref="AB2:AM11" si="2">IF(OR(ISBLANK($V2)=TRUE,$V2&lt;&gt;AB$1=TRUE,ISBLANK($T2)=TRUE),"",IF(AB$1=$V2,$T2/1000,0))</f>
        <v/>
      </c>
      <c r="AC2" s="81" t="str">
        <f t="shared" si="2"/>
        <v/>
      </c>
      <c r="AD2" s="82">
        <f>IF(OR(ISBLANK($V2)=TRUE,$V2&lt;&gt;AD$1=TRUE,ISBLANK($T2)=TRUE),"",IF(AD$1=$V2,$T2/1000,0))</f>
        <v>100000</v>
      </c>
      <c r="AE2" s="81" t="str">
        <f t="shared" si="2"/>
        <v/>
      </c>
      <c r="AF2" s="81" t="str">
        <f t="shared" si="2"/>
        <v/>
      </c>
      <c r="AG2" s="81" t="str">
        <f t="shared" si="2"/>
        <v/>
      </c>
      <c r="AH2" s="81" t="str">
        <f t="shared" si="2"/>
        <v/>
      </c>
      <c r="AI2" s="81" t="str">
        <f t="shared" si="2"/>
        <v/>
      </c>
      <c r="AJ2" s="81" t="str">
        <f t="shared" si="2"/>
        <v/>
      </c>
      <c r="AK2" s="81" t="str">
        <f t="shared" si="2"/>
        <v/>
      </c>
      <c r="AL2" s="81" t="str">
        <f t="shared" si="2"/>
        <v/>
      </c>
      <c r="AM2" s="81" t="str">
        <f t="shared" si="2"/>
        <v/>
      </c>
      <c r="AN2" s="72">
        <f>(SUM(AB2:AM2)*1000)-T2</f>
        <v>0</v>
      </c>
      <c r="AP2" s="68" t="str">
        <f>IF(ISBLANK(F2),"",VLOOKUP(F2,'validation code'!$T$64:$U$120,2,0))</f>
        <v>profit_center_all</v>
      </c>
      <c r="AQ2" s="68" t="str">
        <f>IF(ISBLANK(F2),"",VLOOKUP(F2,'validation code'!$T$3:$U$59,2,0))</f>
        <v>cost_center_all</v>
      </c>
      <c r="AR2" s="68" t="str">
        <f>IF(ISBLANK(M2)=TRUE,"",VLOOKUP(M2,'validation code'!$X$48:$Y$49,2,0))</f>
        <v>kurs_domestic</v>
      </c>
      <c r="AS2" s="68" t="str">
        <f>IF(ISBLANK(F2)=TRUE,"",VLOOKUP(F2,'validation code'!$A$22:$B$79,2,0))</f>
        <v>MTE_acc_code</v>
      </c>
      <c r="AU2" s="68" t="s">
        <v>1131</v>
      </c>
      <c r="AV2" s="68" t="str">
        <f>IF(ISBLANK($B$2)=TRUE,"",VLOOKUP($B$2,'validation code'!$W$54:$X$69,2,0))</f>
        <v>MTE</v>
      </c>
      <c r="AW2" s="68" t="str">
        <f>TEXT(MONTH(V2),"00")</f>
        <v>06</v>
      </c>
      <c r="AX2" s="68" t="str">
        <f t="shared" ref="AX2:AX33" si="3">TEXT(LEFT(G2,1),"ABC")</f>
        <v>S</v>
      </c>
      <c r="AY2" s="68" t="str">
        <f t="shared" ref="AY2:AY33" si="4">TEXT(C2,"0000")</f>
        <v>0001</v>
      </c>
      <c r="AZ2" s="68" t="str">
        <f t="shared" ref="AZ2:AZ51" si="5">AU2&amp;"-"&amp;AV2&amp;"-"&amp;AW2&amp;"-"&amp;AX2&amp;"-"&amp;AY2</f>
        <v>EX-22-MTE-06-S-0001</v>
      </c>
      <c r="BA2" s="68" t="str">
        <f>IF(SUM(BB2:BW2)=22,"completed","Not Completed")</f>
        <v>completed</v>
      </c>
      <c r="BB2" s="69">
        <f t="shared" ref="BB2:BC65" si="6">IF(ISBLANK(F2)=TRUE,0,1)</f>
        <v>1</v>
      </c>
      <c r="BC2" s="69">
        <f t="shared" si="6"/>
        <v>1</v>
      </c>
      <c r="BD2" s="69">
        <f t="shared" ref="BD2:BD65" si="7">IF(ISBLANK(G2)=TRUE,0,1)</f>
        <v>1</v>
      </c>
      <c r="BE2" s="69">
        <f t="shared" ref="BE2:BE65" si="8">IF(ISBLANK(H2)=TRUE,0,1)</f>
        <v>1</v>
      </c>
      <c r="BF2" s="69">
        <f t="shared" ref="BF2:BF65" si="9">IF(ISBLANK(I2)=TRUE,0,1)</f>
        <v>1</v>
      </c>
      <c r="BG2" s="69">
        <f t="shared" ref="BG2:BG65" si="10">IF(ISBLANK(J2)=TRUE,0,1)</f>
        <v>1</v>
      </c>
      <c r="BH2" s="69">
        <f t="shared" ref="BH2:BH65" si="11">IF(ISBLANK(K2)=TRUE,0,1)</f>
        <v>1</v>
      </c>
      <c r="BI2" s="69">
        <f t="shared" ref="BI2:BI65" si="12">IF(ISBLANK(L2)=TRUE,0,1)</f>
        <v>1</v>
      </c>
      <c r="BJ2" s="69">
        <f t="shared" ref="BJ2:BJ65" si="13">IF(ISBLANK(M2)=TRUE,0,1)</f>
        <v>1</v>
      </c>
      <c r="BK2" s="69">
        <f t="shared" ref="BK2:BK65" si="14">IF(ISBLANK(N2)=TRUE,0,1)</f>
        <v>1</v>
      </c>
      <c r="BL2" s="69">
        <f t="shared" ref="BL2:BL65" si="15">IF(ISBLANK(O2)=TRUE,0,1)</f>
        <v>1</v>
      </c>
      <c r="BM2" s="69">
        <f t="shared" ref="BM2:BM65" si="16">IF(ISBLANK(P2)=TRUE,0,1)</f>
        <v>1</v>
      </c>
      <c r="BN2" s="69">
        <f t="shared" ref="BN2:BN65" si="17">IF(ISBLANK(Q2)=TRUE,0,1)</f>
        <v>1</v>
      </c>
      <c r="BO2" s="69">
        <f t="shared" ref="BO2:BO65" si="18">IF(ISBLANK(R2)=TRUE,0,1)</f>
        <v>1</v>
      </c>
      <c r="BP2" s="69">
        <f t="shared" ref="BP2:BP65" si="19">IF(ISBLANK(S2)=TRUE,0,1)</f>
        <v>1</v>
      </c>
      <c r="BQ2" s="69">
        <f t="shared" ref="BQ2:BQ65" si="20">IF(ISBLANK(T2)=TRUE,0,1)</f>
        <v>1</v>
      </c>
      <c r="BR2" s="69">
        <f t="shared" ref="BR2:BR65" si="21">IF(ISBLANK(U2)=TRUE,0,1)</f>
        <v>1</v>
      </c>
      <c r="BS2" s="69">
        <f t="shared" ref="BS2:BS65" si="22">IF(ISBLANK(V2)=TRUE,0,1)</f>
        <v>1</v>
      </c>
      <c r="BT2" s="69">
        <f t="shared" ref="BT2:BT65" si="23">IF(ISBLANK(W2)=TRUE,0,1)</f>
        <v>1</v>
      </c>
      <c r="BU2" s="69">
        <f t="shared" ref="BU2:BU65" si="24">IF(ISBLANK(X2)=TRUE,0,1)</f>
        <v>1</v>
      </c>
      <c r="BV2" s="69">
        <f t="shared" ref="BV2:BV65" si="25">IF(ISBLANK(Y2)=TRUE,0,1)</f>
        <v>1</v>
      </c>
      <c r="BW2" s="69">
        <f t="shared" ref="BW2:BW65" si="26">IF(ISBLANK(Z2)=TRUE,0,1)</f>
        <v>1</v>
      </c>
      <c r="BY2" s="68" t="str">
        <f>LEFT(J2,10)</f>
        <v>5120190101</v>
      </c>
      <c r="BZ2" s="68" t="str">
        <f>BY2&amp;E2</f>
        <v>5120190101Body</v>
      </c>
      <c r="CA2" s="68" t="str">
        <f>LEFT(BY2,4)</f>
        <v>5120</v>
      </c>
      <c r="CB2" s="68" t="str">
        <f>B$2</f>
        <v>MTE</v>
      </c>
      <c r="CC2" s="68" t="str">
        <f>CB2&amp;CA2</f>
        <v>MTE5120</v>
      </c>
    </row>
    <row r="3" spans="1:81">
      <c r="A3" t="str">
        <f t="shared" si="0"/>
        <v>completed</v>
      </c>
      <c r="C3" s="6">
        <f>C2+1</f>
        <v>2</v>
      </c>
      <c r="D3" s="37" t="str">
        <f t="shared" ref="D3:D33" si="27">IF(A3="not completed","",AZ3)</f>
        <v>EX-22-MTE-09-P-0002</v>
      </c>
      <c r="E3" s="71" t="s">
        <v>1134</v>
      </c>
      <c r="F3" s="69" t="s">
        <v>352</v>
      </c>
      <c r="G3" s="69" t="s">
        <v>376</v>
      </c>
      <c r="H3" s="37">
        <f t="shared" si="1"/>
        <v>940000</v>
      </c>
      <c r="I3" s="69" t="s">
        <v>388</v>
      </c>
      <c r="J3" s="69" t="s">
        <v>595</v>
      </c>
      <c r="K3" s="85" t="s">
        <v>1113</v>
      </c>
      <c r="L3" s="6" t="s">
        <v>1155</v>
      </c>
      <c r="M3" s="6" t="s">
        <v>29</v>
      </c>
      <c r="N3" s="39">
        <v>50</v>
      </c>
      <c r="O3" s="69" t="s">
        <v>30</v>
      </c>
      <c r="P3" s="10">
        <v>500</v>
      </c>
      <c r="Q3" s="38">
        <f>IF(ISBLANK(O3)=TRUE,"",VLOOKUP(O3,'validation code'!$X$35:$Y$38,2,0))</f>
        <v>15000</v>
      </c>
      <c r="R3" s="73">
        <f>T3+S3</f>
        <v>375500000</v>
      </c>
      <c r="S3" s="10">
        <v>500000</v>
      </c>
      <c r="T3" s="38">
        <f t="shared" ref="T3:T51" si="28">IF(ISERR(P3*Q3)=TRUE,"",P3*Q3*N3)</f>
        <v>375000000</v>
      </c>
      <c r="U3" s="9">
        <v>44774</v>
      </c>
      <c r="V3" s="9">
        <v>44805</v>
      </c>
      <c r="W3" s="83">
        <v>44805</v>
      </c>
      <c r="X3" s="83">
        <v>44774</v>
      </c>
      <c r="Y3" s="10">
        <v>75000000</v>
      </c>
      <c r="Z3" s="84">
        <v>44805</v>
      </c>
      <c r="AA3" s="10">
        <v>300000000</v>
      </c>
      <c r="AB3" s="78" t="str">
        <f t="shared" si="2"/>
        <v/>
      </c>
      <c r="AC3" s="78" t="str">
        <f t="shared" si="2"/>
        <v/>
      </c>
      <c r="AD3" s="78" t="str">
        <f t="shared" si="2"/>
        <v/>
      </c>
      <c r="AE3" s="78" t="str">
        <f t="shared" si="2"/>
        <v/>
      </c>
      <c r="AF3" s="78" t="str">
        <f t="shared" si="2"/>
        <v/>
      </c>
      <c r="AG3" s="78">
        <f t="shared" si="2"/>
        <v>375000</v>
      </c>
      <c r="AH3" s="78" t="str">
        <f t="shared" si="2"/>
        <v/>
      </c>
      <c r="AI3" s="78" t="str">
        <f t="shared" si="2"/>
        <v/>
      </c>
      <c r="AJ3" s="78" t="str">
        <f t="shared" si="2"/>
        <v/>
      </c>
      <c r="AK3" s="78" t="str">
        <f t="shared" si="2"/>
        <v/>
      </c>
      <c r="AL3" s="78" t="str">
        <f t="shared" si="2"/>
        <v/>
      </c>
      <c r="AM3" s="78" t="str">
        <f t="shared" si="2"/>
        <v/>
      </c>
      <c r="AN3" s="10">
        <f t="shared" ref="AN3:AN32" si="29">(SUM(AB3:AM3)*1000)-T3</f>
        <v>0</v>
      </c>
      <c r="AP3" t="str">
        <f>IF(ISBLANK(F3),"",VLOOKUP(F3,'validation code'!$T$64:$U$120,2,0))</f>
        <v>profit_center_all</v>
      </c>
      <c r="AQ3" t="str">
        <f>IF(ISBLANK(F3),"",VLOOKUP(F3,'validation code'!$T$3:$U$59,2,0))</f>
        <v>cost_center_all</v>
      </c>
      <c r="AR3" t="str">
        <f>IF(ISBLANK(M3)=TRUE,"",VLOOKUP(M3,'validation code'!$X$48:$Y$49,2,0))</f>
        <v>kurs_import</v>
      </c>
      <c r="AS3" t="str">
        <f>IF(ISBLANK(F3)=TRUE,"",VLOOKUP(F3,'validation code'!$A$22:$B$79,2,0))</f>
        <v>MTE_D_acc_code</v>
      </c>
      <c r="AU3" t="s">
        <v>1131</v>
      </c>
      <c r="AV3" t="str">
        <f>IF(ISBLANK($B$2)=TRUE,"",VLOOKUP($B$2,'validation code'!$W$54:$X$69,2,0))</f>
        <v>MTE</v>
      </c>
      <c r="AW3" t="str">
        <f t="shared" ref="AW3:AW33" si="30">TEXT(MONTH(V3),"00")</f>
        <v>09</v>
      </c>
      <c r="AX3" t="str">
        <f t="shared" si="3"/>
        <v>P</v>
      </c>
      <c r="AY3" t="str">
        <f t="shared" si="4"/>
        <v>0002</v>
      </c>
      <c r="AZ3" t="str">
        <f>AU3&amp;"-"&amp;AV3&amp;"-"&amp;AW3&amp;"-"&amp;AX3&amp;"-"&amp;AY3</f>
        <v>EX-22-MTE-09-P-0002</v>
      </c>
      <c r="BA3" t="str">
        <f t="shared" ref="BA3:BA66" si="31">IF(SUM(BB3:BW3)=22,"completed","Not Completed")</f>
        <v>completed</v>
      </c>
      <c r="BB3" s="6">
        <f t="shared" si="6"/>
        <v>1</v>
      </c>
      <c r="BC3" s="6">
        <f t="shared" si="6"/>
        <v>1</v>
      </c>
      <c r="BD3" s="6">
        <f t="shared" si="7"/>
        <v>1</v>
      </c>
      <c r="BE3" s="6">
        <f t="shared" si="8"/>
        <v>1</v>
      </c>
      <c r="BF3" s="6">
        <f t="shared" si="9"/>
        <v>1</v>
      </c>
      <c r="BG3" s="6">
        <f t="shared" si="10"/>
        <v>1</v>
      </c>
      <c r="BH3" s="6">
        <f>IF(ISBLANK(K3)=TRUE,0,1)</f>
        <v>1</v>
      </c>
      <c r="BI3" s="6">
        <f t="shared" si="12"/>
        <v>1</v>
      </c>
      <c r="BJ3" s="6">
        <f t="shared" si="13"/>
        <v>1</v>
      </c>
      <c r="BK3" s="6">
        <f t="shared" si="14"/>
        <v>1</v>
      </c>
      <c r="BL3" s="6">
        <f t="shared" si="15"/>
        <v>1</v>
      </c>
      <c r="BM3" s="6">
        <f t="shared" si="16"/>
        <v>1</v>
      </c>
      <c r="BN3" s="6">
        <f t="shared" si="17"/>
        <v>1</v>
      </c>
      <c r="BO3" s="6">
        <f t="shared" si="18"/>
        <v>1</v>
      </c>
      <c r="BP3" s="6">
        <f t="shared" si="19"/>
        <v>1</v>
      </c>
      <c r="BQ3" s="6">
        <f t="shared" si="20"/>
        <v>1</v>
      </c>
      <c r="BR3" s="6">
        <f t="shared" si="21"/>
        <v>1</v>
      </c>
      <c r="BS3" s="6">
        <f t="shared" si="22"/>
        <v>1</v>
      </c>
      <c r="BT3" s="6">
        <f t="shared" si="23"/>
        <v>1</v>
      </c>
      <c r="BU3" s="6">
        <f t="shared" si="24"/>
        <v>1</v>
      </c>
      <c r="BV3" s="6">
        <f t="shared" si="25"/>
        <v>1</v>
      </c>
      <c r="BW3" s="6">
        <f t="shared" si="26"/>
        <v>1</v>
      </c>
      <c r="BY3" s="68" t="str">
        <f>LEFT(J3,10)</f>
        <v>5321210101</v>
      </c>
      <c r="BZ3" s="68"/>
      <c r="CA3" s="68" t="str">
        <f>LEFT(BY3,4)</f>
        <v>5321</v>
      </c>
      <c r="CB3" s="68" t="str">
        <f>B$2</f>
        <v>MTE</v>
      </c>
      <c r="CC3" s="68" t="str">
        <f>CB3&amp;CA3</f>
        <v>MTE5321</v>
      </c>
    </row>
    <row r="4" spans="1:81">
      <c r="A4" t="str">
        <f t="shared" si="0"/>
        <v>Not Completed</v>
      </c>
      <c r="C4" s="6">
        <f t="shared" ref="C4:C67" si="32">C3+1</f>
        <v>3</v>
      </c>
      <c r="D4" s="37" t="str">
        <f t="shared" si="27"/>
        <v/>
      </c>
      <c r="E4" s="71"/>
      <c r="F4" s="69"/>
      <c r="G4" s="69"/>
      <c r="H4" s="37" t="str">
        <f t="shared" si="1"/>
        <v/>
      </c>
      <c r="I4" s="69"/>
      <c r="J4" s="69"/>
      <c r="K4" s="6"/>
      <c r="L4" s="6"/>
      <c r="M4" s="6"/>
      <c r="N4" s="39"/>
      <c r="O4" s="69"/>
      <c r="P4" s="10"/>
      <c r="Q4" s="38" t="str">
        <f>IF(ISBLANK(O4)=TRUE,"",VLOOKUP(O4,'validation code'!$X$35:$Y$38,2,0))</f>
        <v/>
      </c>
      <c r="R4" s="73" t="e">
        <f t="shared" ref="R4:R67" si="33">T4+S4</f>
        <v>#VALUE!</v>
      </c>
      <c r="S4" s="10"/>
      <c r="T4" s="38" t="str">
        <f t="shared" si="28"/>
        <v/>
      </c>
      <c r="U4" s="9"/>
      <c r="V4" s="9"/>
      <c r="W4" s="11"/>
      <c r="X4" s="11"/>
      <c r="Y4" s="10"/>
      <c r="Z4" s="11"/>
      <c r="AA4" s="10"/>
      <c r="AB4" s="78" t="str">
        <f t="shared" si="2"/>
        <v/>
      </c>
      <c r="AC4" s="78" t="str">
        <f t="shared" si="2"/>
        <v/>
      </c>
      <c r="AD4" s="78" t="str">
        <f t="shared" si="2"/>
        <v/>
      </c>
      <c r="AE4" s="78" t="str">
        <f t="shared" si="2"/>
        <v/>
      </c>
      <c r="AF4" s="78" t="str">
        <f t="shared" si="2"/>
        <v/>
      </c>
      <c r="AG4" s="78" t="str">
        <f t="shared" si="2"/>
        <v/>
      </c>
      <c r="AH4" s="78" t="str">
        <f t="shared" si="2"/>
        <v/>
      </c>
      <c r="AI4" s="78" t="str">
        <f t="shared" si="2"/>
        <v/>
      </c>
      <c r="AJ4" s="78" t="str">
        <f t="shared" si="2"/>
        <v/>
      </c>
      <c r="AK4" s="78" t="str">
        <f t="shared" si="2"/>
        <v/>
      </c>
      <c r="AL4" s="78" t="str">
        <f t="shared" si="2"/>
        <v/>
      </c>
      <c r="AM4" s="78" t="str">
        <f t="shared" si="2"/>
        <v/>
      </c>
      <c r="AN4" s="10" t="e">
        <f t="shared" si="29"/>
        <v>#VALUE!</v>
      </c>
      <c r="AP4" t="str">
        <f>IF(ISBLANK(F4),"",VLOOKUP(F4,'validation code'!$T$64:$U$120,2,0))</f>
        <v/>
      </c>
      <c r="AQ4" t="str">
        <f>IF(ISBLANK(F4),"",VLOOKUP(F4,'validation code'!$T$3:$U$59,2,0))</f>
        <v/>
      </c>
      <c r="AR4" t="str">
        <f>IF(ISBLANK(M4)=TRUE,"",VLOOKUP(M4,'validation code'!$X$48:$Y$49,2,0))</f>
        <v/>
      </c>
      <c r="AS4" t="str">
        <f>IF(ISBLANK(F4)=TRUE,"",VLOOKUP(F4,'validation code'!$A$22:$B$79,2,0))</f>
        <v/>
      </c>
      <c r="AU4" t="s">
        <v>1131</v>
      </c>
      <c r="AV4" t="str">
        <f>IF(ISBLANK($B$2)=TRUE,"",VLOOKUP($B$2,'validation code'!$W$54:$X$69,2,0))</f>
        <v>MTE</v>
      </c>
      <c r="AW4" t="str">
        <f t="shared" si="30"/>
        <v>01</v>
      </c>
      <c r="AX4" t="str">
        <f t="shared" si="3"/>
        <v/>
      </c>
      <c r="AY4" t="str">
        <f t="shared" si="4"/>
        <v>0003</v>
      </c>
      <c r="AZ4" t="str">
        <f t="shared" si="5"/>
        <v>EX-22-MTE-01--0003</v>
      </c>
      <c r="BA4" t="str">
        <f t="shared" si="31"/>
        <v>Not Completed</v>
      </c>
      <c r="BB4" s="6">
        <f t="shared" si="6"/>
        <v>0</v>
      </c>
      <c r="BC4" s="6">
        <f t="shared" si="6"/>
        <v>0</v>
      </c>
      <c r="BD4" s="6">
        <f t="shared" si="7"/>
        <v>0</v>
      </c>
      <c r="BE4" s="6">
        <f t="shared" si="8"/>
        <v>1</v>
      </c>
      <c r="BF4" s="6">
        <f t="shared" si="9"/>
        <v>0</v>
      </c>
      <c r="BG4" s="6">
        <f t="shared" si="10"/>
        <v>0</v>
      </c>
      <c r="BH4" s="6">
        <f t="shared" si="11"/>
        <v>0</v>
      </c>
      <c r="BI4" s="6">
        <f t="shared" si="12"/>
        <v>0</v>
      </c>
      <c r="BJ4" s="6">
        <f t="shared" si="13"/>
        <v>0</v>
      </c>
      <c r="BK4" s="6">
        <f t="shared" si="14"/>
        <v>0</v>
      </c>
      <c r="BL4" s="6">
        <f t="shared" si="15"/>
        <v>0</v>
      </c>
      <c r="BM4" s="6">
        <f t="shared" si="16"/>
        <v>0</v>
      </c>
      <c r="BN4" s="6">
        <f t="shared" si="17"/>
        <v>1</v>
      </c>
      <c r="BO4" s="6">
        <f t="shared" si="18"/>
        <v>1</v>
      </c>
      <c r="BP4" s="6">
        <f t="shared" si="19"/>
        <v>0</v>
      </c>
      <c r="BQ4" s="6">
        <f t="shared" si="20"/>
        <v>1</v>
      </c>
      <c r="BR4" s="6">
        <f t="shared" si="21"/>
        <v>0</v>
      </c>
      <c r="BS4" s="6">
        <f t="shared" si="22"/>
        <v>0</v>
      </c>
      <c r="BT4" s="6">
        <f t="shared" si="23"/>
        <v>0</v>
      </c>
      <c r="BU4" s="6">
        <f t="shared" si="24"/>
        <v>0</v>
      </c>
      <c r="BV4" s="6">
        <f t="shared" si="25"/>
        <v>0</v>
      </c>
      <c r="BW4" s="6">
        <f t="shared" si="26"/>
        <v>0</v>
      </c>
      <c r="BY4" s="68" t="str">
        <f t="shared" ref="BY4:BY67" si="34">LEFT(J4,10)</f>
        <v/>
      </c>
      <c r="BZ4" s="68"/>
      <c r="CA4" s="68" t="str">
        <f t="shared" ref="CA4:CA67" si="35">LEFT(BY4,4)</f>
        <v/>
      </c>
      <c r="CB4" s="68" t="str">
        <f t="shared" ref="CB4:CB67" si="36">B$2</f>
        <v>MTE</v>
      </c>
      <c r="CC4" s="68" t="str">
        <f t="shared" ref="CC4:CC67" si="37">CB4&amp;CA4</f>
        <v>MTE</v>
      </c>
    </row>
    <row r="5" spans="1:81">
      <c r="A5" t="str">
        <f t="shared" si="0"/>
        <v>Not Completed</v>
      </c>
      <c r="C5" s="6">
        <f t="shared" si="32"/>
        <v>4</v>
      </c>
      <c r="D5" s="37" t="str">
        <f t="shared" si="27"/>
        <v/>
      </c>
      <c r="E5" s="71"/>
      <c r="F5" s="69"/>
      <c r="G5" s="69"/>
      <c r="H5" s="37" t="str">
        <f t="shared" si="1"/>
        <v/>
      </c>
      <c r="I5" s="69"/>
      <c r="J5" s="69"/>
      <c r="K5" s="6"/>
      <c r="L5" s="6"/>
      <c r="M5" s="6"/>
      <c r="N5" s="39"/>
      <c r="O5" s="69"/>
      <c r="P5" s="10"/>
      <c r="Q5" s="38" t="str">
        <f>IF(ISBLANK(O5)=TRUE,"",VLOOKUP(O5,'validation code'!$X$35:$Y$38,2,0))</f>
        <v/>
      </c>
      <c r="R5" s="73" t="e">
        <f t="shared" si="33"/>
        <v>#VALUE!</v>
      </c>
      <c r="S5" s="10"/>
      <c r="T5" s="38" t="str">
        <f t="shared" si="28"/>
        <v/>
      </c>
      <c r="U5" s="9"/>
      <c r="V5" s="9"/>
      <c r="W5" s="11"/>
      <c r="X5" s="11"/>
      <c r="Y5" s="10"/>
      <c r="Z5" s="11"/>
      <c r="AA5" s="10"/>
      <c r="AB5" s="78" t="str">
        <f t="shared" si="2"/>
        <v/>
      </c>
      <c r="AC5" s="78" t="str">
        <f t="shared" si="2"/>
        <v/>
      </c>
      <c r="AD5" s="78" t="str">
        <f t="shared" si="2"/>
        <v/>
      </c>
      <c r="AE5" s="78" t="str">
        <f t="shared" si="2"/>
        <v/>
      </c>
      <c r="AF5" s="78" t="str">
        <f t="shared" si="2"/>
        <v/>
      </c>
      <c r="AG5" s="78" t="str">
        <f t="shared" si="2"/>
        <v/>
      </c>
      <c r="AH5" s="78" t="str">
        <f t="shared" si="2"/>
        <v/>
      </c>
      <c r="AI5" s="78" t="str">
        <f t="shared" si="2"/>
        <v/>
      </c>
      <c r="AJ5" s="78" t="str">
        <f t="shared" si="2"/>
        <v/>
      </c>
      <c r="AK5" s="78" t="str">
        <f t="shared" si="2"/>
        <v/>
      </c>
      <c r="AL5" s="78" t="str">
        <f t="shared" si="2"/>
        <v/>
      </c>
      <c r="AM5" s="78" t="str">
        <f t="shared" si="2"/>
        <v/>
      </c>
      <c r="AN5" s="10" t="e">
        <f t="shared" si="29"/>
        <v>#VALUE!</v>
      </c>
      <c r="AP5" t="str">
        <f>IF(ISBLANK(F5),"",VLOOKUP(F5,'validation code'!$T$64:$U$120,2,0))</f>
        <v/>
      </c>
      <c r="AQ5" t="str">
        <f>IF(ISBLANK(F5),"",VLOOKUP(F5,'validation code'!$T$3:$U$59,2,0))</f>
        <v/>
      </c>
      <c r="AR5" t="str">
        <f>IF(ISBLANK(M5)=TRUE,"",VLOOKUP(M5,'validation code'!$X$48:$Y$49,2,0))</f>
        <v/>
      </c>
      <c r="AS5" t="str">
        <f>IF(ISBLANK(F5)=TRUE,"",VLOOKUP(F5,'validation code'!$A$22:$B$79,2,0))</f>
        <v/>
      </c>
      <c r="AU5" t="s">
        <v>1131</v>
      </c>
      <c r="AV5" t="str">
        <f>IF(ISBLANK($B$2)=TRUE,"",VLOOKUP($B$2,'validation code'!$W$54:$X$69,2,0))</f>
        <v>MTE</v>
      </c>
      <c r="AW5" t="str">
        <f t="shared" si="30"/>
        <v>01</v>
      </c>
      <c r="AX5" t="str">
        <f t="shared" si="3"/>
        <v/>
      </c>
      <c r="AY5" t="str">
        <f t="shared" si="4"/>
        <v>0004</v>
      </c>
      <c r="AZ5" t="str">
        <f t="shared" si="5"/>
        <v>EX-22-MTE-01--0004</v>
      </c>
      <c r="BA5" t="str">
        <f t="shared" si="31"/>
        <v>Not Completed</v>
      </c>
      <c r="BB5" s="6">
        <f t="shared" si="6"/>
        <v>0</v>
      </c>
      <c r="BC5" s="6">
        <f t="shared" si="6"/>
        <v>0</v>
      </c>
      <c r="BD5" s="6">
        <f t="shared" si="7"/>
        <v>0</v>
      </c>
      <c r="BE5" s="6">
        <f t="shared" si="8"/>
        <v>1</v>
      </c>
      <c r="BF5" s="6">
        <f t="shared" si="9"/>
        <v>0</v>
      </c>
      <c r="BG5" s="6">
        <f t="shared" si="10"/>
        <v>0</v>
      </c>
      <c r="BH5" s="6">
        <f t="shared" si="11"/>
        <v>0</v>
      </c>
      <c r="BI5" s="6">
        <f t="shared" si="12"/>
        <v>0</v>
      </c>
      <c r="BJ5" s="6">
        <f t="shared" si="13"/>
        <v>0</v>
      </c>
      <c r="BK5" s="6">
        <f t="shared" si="14"/>
        <v>0</v>
      </c>
      <c r="BL5" s="6">
        <f t="shared" si="15"/>
        <v>0</v>
      </c>
      <c r="BM5" s="6">
        <f t="shared" si="16"/>
        <v>0</v>
      </c>
      <c r="BN5" s="6">
        <f t="shared" si="17"/>
        <v>1</v>
      </c>
      <c r="BO5" s="6">
        <f t="shared" si="18"/>
        <v>1</v>
      </c>
      <c r="BP5" s="6">
        <f t="shared" si="19"/>
        <v>0</v>
      </c>
      <c r="BQ5" s="6">
        <f t="shared" si="20"/>
        <v>1</v>
      </c>
      <c r="BR5" s="6">
        <f t="shared" si="21"/>
        <v>0</v>
      </c>
      <c r="BS5" s="6">
        <f t="shared" si="22"/>
        <v>0</v>
      </c>
      <c r="BT5" s="6">
        <f t="shared" si="23"/>
        <v>0</v>
      </c>
      <c r="BU5" s="6">
        <f t="shared" si="24"/>
        <v>0</v>
      </c>
      <c r="BV5" s="6">
        <f t="shared" si="25"/>
        <v>0</v>
      </c>
      <c r="BW5" s="6">
        <f t="shared" si="26"/>
        <v>0</v>
      </c>
      <c r="BY5" s="68" t="str">
        <f t="shared" si="34"/>
        <v/>
      </c>
      <c r="BZ5" s="68"/>
      <c r="CA5" s="68" t="str">
        <f t="shared" si="35"/>
        <v/>
      </c>
      <c r="CB5" s="68" t="str">
        <f t="shared" si="36"/>
        <v>MTE</v>
      </c>
      <c r="CC5" s="68" t="str">
        <f t="shared" si="37"/>
        <v>MTE</v>
      </c>
    </row>
    <row r="6" spans="1:81">
      <c r="A6" t="str">
        <f t="shared" si="0"/>
        <v>Not Completed</v>
      </c>
      <c r="C6" s="6">
        <f t="shared" si="32"/>
        <v>5</v>
      </c>
      <c r="D6" s="37" t="str">
        <f t="shared" si="27"/>
        <v/>
      </c>
      <c r="E6" s="71"/>
      <c r="F6" s="69"/>
      <c r="G6" s="69"/>
      <c r="H6" s="37" t="str">
        <f t="shared" si="1"/>
        <v/>
      </c>
      <c r="I6" s="69"/>
      <c r="J6" s="69"/>
      <c r="K6" s="6"/>
      <c r="L6" s="6"/>
      <c r="M6" s="6"/>
      <c r="N6" s="39"/>
      <c r="O6" s="69"/>
      <c r="P6" s="10"/>
      <c r="Q6" s="38" t="str">
        <f>IF(ISBLANK(O6)=TRUE,"",VLOOKUP(O6,'validation code'!$X$35:$Y$38,2,0))</f>
        <v/>
      </c>
      <c r="R6" s="73" t="e">
        <f t="shared" si="33"/>
        <v>#VALUE!</v>
      </c>
      <c r="S6" s="10"/>
      <c r="T6" s="38" t="str">
        <f t="shared" si="28"/>
        <v/>
      </c>
      <c r="U6" s="9"/>
      <c r="V6" s="9"/>
      <c r="W6" s="11"/>
      <c r="X6" s="11"/>
      <c r="Y6" s="10"/>
      <c r="Z6" s="11"/>
      <c r="AA6" s="10"/>
      <c r="AB6" s="78" t="str">
        <f t="shared" si="2"/>
        <v/>
      </c>
      <c r="AC6" s="78" t="str">
        <f t="shared" si="2"/>
        <v/>
      </c>
      <c r="AD6" s="78" t="str">
        <f t="shared" si="2"/>
        <v/>
      </c>
      <c r="AE6" s="78" t="str">
        <f t="shared" si="2"/>
        <v/>
      </c>
      <c r="AF6" s="78" t="str">
        <f t="shared" si="2"/>
        <v/>
      </c>
      <c r="AG6" s="78" t="str">
        <f t="shared" si="2"/>
        <v/>
      </c>
      <c r="AH6" s="78" t="str">
        <f t="shared" si="2"/>
        <v/>
      </c>
      <c r="AI6" s="78" t="str">
        <f t="shared" si="2"/>
        <v/>
      </c>
      <c r="AJ6" s="78" t="str">
        <f t="shared" si="2"/>
        <v/>
      </c>
      <c r="AK6" s="78" t="str">
        <f t="shared" si="2"/>
        <v/>
      </c>
      <c r="AL6" s="78" t="str">
        <f t="shared" si="2"/>
        <v/>
      </c>
      <c r="AM6" s="78" t="str">
        <f t="shared" si="2"/>
        <v/>
      </c>
      <c r="AN6" s="10" t="e">
        <f t="shared" si="29"/>
        <v>#VALUE!</v>
      </c>
      <c r="AP6" t="str">
        <f>IF(ISBLANK(F6),"",VLOOKUP(F6,'validation code'!$T$64:$U$120,2,0))</f>
        <v/>
      </c>
      <c r="AQ6" t="str">
        <f>IF(ISBLANK(F6),"",VLOOKUP(F6,'validation code'!$T$3:$U$59,2,0))</f>
        <v/>
      </c>
      <c r="AR6" t="str">
        <f>IF(ISBLANK(M6)=TRUE,"",VLOOKUP(M6,'validation code'!$X$48:$Y$49,2,0))</f>
        <v/>
      </c>
      <c r="AS6" t="str">
        <f>IF(ISBLANK(F6)=TRUE,"",VLOOKUP(F6,'validation code'!$A$22:$B$79,2,0))</f>
        <v/>
      </c>
      <c r="AU6" t="s">
        <v>1131</v>
      </c>
      <c r="AV6" t="str">
        <f>IF(ISBLANK($B$2)=TRUE,"",VLOOKUP($B$2,'validation code'!$W$54:$X$69,2,0))</f>
        <v>MTE</v>
      </c>
      <c r="AW6" t="str">
        <f t="shared" si="30"/>
        <v>01</v>
      </c>
      <c r="AX6" t="str">
        <f t="shared" si="3"/>
        <v/>
      </c>
      <c r="AY6" t="str">
        <f t="shared" si="4"/>
        <v>0005</v>
      </c>
      <c r="AZ6" t="str">
        <f t="shared" si="5"/>
        <v>EX-22-MTE-01--0005</v>
      </c>
      <c r="BA6" t="str">
        <f t="shared" si="31"/>
        <v>Not Completed</v>
      </c>
      <c r="BB6" s="6">
        <f t="shared" si="6"/>
        <v>0</v>
      </c>
      <c r="BC6" s="6">
        <f t="shared" si="6"/>
        <v>0</v>
      </c>
      <c r="BD6" s="6">
        <f t="shared" si="7"/>
        <v>0</v>
      </c>
      <c r="BE6" s="6">
        <f t="shared" si="8"/>
        <v>1</v>
      </c>
      <c r="BF6" s="6">
        <f t="shared" si="9"/>
        <v>0</v>
      </c>
      <c r="BG6" s="6">
        <f t="shared" si="10"/>
        <v>0</v>
      </c>
      <c r="BH6" s="6">
        <f t="shared" si="11"/>
        <v>0</v>
      </c>
      <c r="BI6" s="6">
        <f t="shared" si="12"/>
        <v>0</v>
      </c>
      <c r="BJ6" s="6">
        <f t="shared" si="13"/>
        <v>0</v>
      </c>
      <c r="BK6" s="6">
        <f t="shared" si="14"/>
        <v>0</v>
      </c>
      <c r="BL6" s="6">
        <f t="shared" si="15"/>
        <v>0</v>
      </c>
      <c r="BM6" s="6">
        <f t="shared" si="16"/>
        <v>0</v>
      </c>
      <c r="BN6" s="6">
        <f t="shared" si="17"/>
        <v>1</v>
      </c>
      <c r="BO6" s="6">
        <f t="shared" si="18"/>
        <v>1</v>
      </c>
      <c r="BP6" s="6">
        <f t="shared" si="19"/>
        <v>0</v>
      </c>
      <c r="BQ6" s="6">
        <f t="shared" si="20"/>
        <v>1</v>
      </c>
      <c r="BR6" s="6">
        <f t="shared" si="21"/>
        <v>0</v>
      </c>
      <c r="BS6" s="6">
        <f t="shared" si="22"/>
        <v>0</v>
      </c>
      <c r="BT6" s="6">
        <f t="shared" si="23"/>
        <v>0</v>
      </c>
      <c r="BU6" s="6">
        <f t="shared" si="24"/>
        <v>0</v>
      </c>
      <c r="BV6" s="6">
        <f t="shared" si="25"/>
        <v>0</v>
      </c>
      <c r="BW6" s="6">
        <f t="shared" si="26"/>
        <v>0</v>
      </c>
      <c r="BY6" s="68" t="str">
        <f t="shared" si="34"/>
        <v/>
      </c>
      <c r="BZ6" s="68"/>
      <c r="CA6" s="68" t="str">
        <f t="shared" si="35"/>
        <v/>
      </c>
      <c r="CB6" s="68" t="str">
        <f t="shared" si="36"/>
        <v>MTE</v>
      </c>
      <c r="CC6" s="68" t="str">
        <f t="shared" si="37"/>
        <v>MTE</v>
      </c>
    </row>
    <row r="7" spans="1:81">
      <c r="A7" t="str">
        <f t="shared" si="0"/>
        <v>Not Completed</v>
      </c>
      <c r="C7" s="6">
        <f t="shared" si="32"/>
        <v>6</v>
      </c>
      <c r="D7" s="37" t="str">
        <f t="shared" si="27"/>
        <v/>
      </c>
      <c r="E7" s="71"/>
      <c r="F7" s="69"/>
      <c r="G7" s="69"/>
      <c r="H7" s="37" t="str">
        <f t="shared" si="1"/>
        <v/>
      </c>
      <c r="I7" s="69"/>
      <c r="J7" s="69"/>
      <c r="K7" s="6"/>
      <c r="L7" s="6"/>
      <c r="M7" s="6"/>
      <c r="N7" s="39"/>
      <c r="O7" s="69"/>
      <c r="P7" s="10"/>
      <c r="Q7" s="38" t="str">
        <f>IF(ISBLANK(O7)=TRUE,"",VLOOKUP(O7,'validation code'!$X$35:$Y$38,2,0))</f>
        <v/>
      </c>
      <c r="R7" s="73" t="e">
        <f t="shared" si="33"/>
        <v>#VALUE!</v>
      </c>
      <c r="S7" s="10"/>
      <c r="T7" s="38" t="str">
        <f t="shared" si="28"/>
        <v/>
      </c>
      <c r="U7" s="9"/>
      <c r="V7" s="9"/>
      <c r="W7" s="11"/>
      <c r="X7" s="11"/>
      <c r="Y7" s="10"/>
      <c r="Z7" s="11"/>
      <c r="AA7" s="10"/>
      <c r="AB7" s="78" t="str">
        <f t="shared" si="2"/>
        <v/>
      </c>
      <c r="AC7" s="78" t="str">
        <f t="shared" si="2"/>
        <v/>
      </c>
      <c r="AD7" s="78" t="str">
        <f t="shared" si="2"/>
        <v/>
      </c>
      <c r="AE7" s="78" t="str">
        <f t="shared" si="2"/>
        <v/>
      </c>
      <c r="AF7" s="78" t="str">
        <f t="shared" si="2"/>
        <v/>
      </c>
      <c r="AG7" s="78" t="str">
        <f t="shared" si="2"/>
        <v/>
      </c>
      <c r="AH7" s="78" t="str">
        <f t="shared" si="2"/>
        <v/>
      </c>
      <c r="AI7" s="78" t="str">
        <f t="shared" si="2"/>
        <v/>
      </c>
      <c r="AJ7" s="78" t="str">
        <f t="shared" si="2"/>
        <v/>
      </c>
      <c r="AK7" s="78" t="str">
        <f t="shared" si="2"/>
        <v/>
      </c>
      <c r="AL7" s="78" t="str">
        <f t="shared" si="2"/>
        <v/>
      </c>
      <c r="AM7" s="78" t="str">
        <f t="shared" si="2"/>
        <v/>
      </c>
      <c r="AN7" s="10" t="e">
        <f t="shared" si="29"/>
        <v>#VALUE!</v>
      </c>
      <c r="AP7" t="str">
        <f>IF(ISBLANK(F7),"",VLOOKUP(F7,'validation code'!$T$64:$U$120,2,0))</f>
        <v/>
      </c>
      <c r="AQ7" t="str">
        <f>IF(ISBLANK(F7),"",VLOOKUP(F7,'validation code'!$T$3:$U$59,2,0))</f>
        <v/>
      </c>
      <c r="AR7" t="str">
        <f>IF(ISBLANK(M7)=TRUE,"",VLOOKUP(M7,'validation code'!$X$48:$Y$49,2,0))</f>
        <v/>
      </c>
      <c r="AS7" t="str">
        <f>IF(ISBLANK(F7)=TRUE,"",VLOOKUP(F7,'validation code'!$A$22:$B$79,2,0))</f>
        <v/>
      </c>
      <c r="AU7" t="s">
        <v>1131</v>
      </c>
      <c r="AV7" t="str">
        <f>IF(ISBLANK($B$2)=TRUE,"",VLOOKUP($B$2,'validation code'!$W$54:$X$69,2,0))</f>
        <v>MTE</v>
      </c>
      <c r="AW7" t="str">
        <f t="shared" si="30"/>
        <v>01</v>
      </c>
      <c r="AX7" t="str">
        <f t="shared" si="3"/>
        <v/>
      </c>
      <c r="AY7" t="str">
        <f t="shared" si="4"/>
        <v>0006</v>
      </c>
      <c r="AZ7" t="str">
        <f t="shared" si="5"/>
        <v>EX-22-MTE-01--0006</v>
      </c>
      <c r="BA7" t="str">
        <f t="shared" si="31"/>
        <v>Not Completed</v>
      </c>
      <c r="BB7" s="6">
        <f t="shared" si="6"/>
        <v>0</v>
      </c>
      <c r="BC7" s="6">
        <f t="shared" si="6"/>
        <v>0</v>
      </c>
      <c r="BD7" s="6">
        <f t="shared" si="7"/>
        <v>0</v>
      </c>
      <c r="BE7" s="6">
        <f t="shared" si="8"/>
        <v>1</v>
      </c>
      <c r="BF7" s="6">
        <f t="shared" si="9"/>
        <v>0</v>
      </c>
      <c r="BG7" s="6">
        <f t="shared" si="10"/>
        <v>0</v>
      </c>
      <c r="BH7" s="6">
        <f t="shared" si="11"/>
        <v>0</v>
      </c>
      <c r="BI7" s="6">
        <f t="shared" si="12"/>
        <v>0</v>
      </c>
      <c r="BJ7" s="6">
        <f t="shared" si="13"/>
        <v>0</v>
      </c>
      <c r="BK7" s="6">
        <f t="shared" si="14"/>
        <v>0</v>
      </c>
      <c r="BL7" s="6">
        <f t="shared" si="15"/>
        <v>0</v>
      </c>
      <c r="BM7" s="6">
        <f t="shared" si="16"/>
        <v>0</v>
      </c>
      <c r="BN7" s="6">
        <f t="shared" si="17"/>
        <v>1</v>
      </c>
      <c r="BO7" s="6">
        <f t="shared" si="18"/>
        <v>1</v>
      </c>
      <c r="BP7" s="6">
        <f t="shared" si="19"/>
        <v>0</v>
      </c>
      <c r="BQ7" s="6">
        <f t="shared" si="20"/>
        <v>1</v>
      </c>
      <c r="BR7" s="6">
        <f t="shared" si="21"/>
        <v>0</v>
      </c>
      <c r="BS7" s="6">
        <f t="shared" si="22"/>
        <v>0</v>
      </c>
      <c r="BT7" s="6">
        <f t="shared" si="23"/>
        <v>0</v>
      </c>
      <c r="BU7" s="6">
        <f t="shared" si="24"/>
        <v>0</v>
      </c>
      <c r="BV7" s="6">
        <f t="shared" si="25"/>
        <v>0</v>
      </c>
      <c r="BW7" s="6">
        <f t="shared" si="26"/>
        <v>0</v>
      </c>
      <c r="BY7" s="68" t="str">
        <f t="shared" si="34"/>
        <v/>
      </c>
      <c r="BZ7" s="68"/>
      <c r="CA7" s="68" t="str">
        <f t="shared" si="35"/>
        <v/>
      </c>
      <c r="CB7" s="68" t="str">
        <f t="shared" si="36"/>
        <v>MTE</v>
      </c>
      <c r="CC7" s="68" t="str">
        <f t="shared" si="37"/>
        <v>MTE</v>
      </c>
    </row>
    <row r="8" spans="1:81">
      <c r="A8" t="str">
        <f t="shared" si="0"/>
        <v>Not Completed</v>
      </c>
      <c r="C8" s="6">
        <f t="shared" si="32"/>
        <v>7</v>
      </c>
      <c r="D8" s="37" t="str">
        <f t="shared" si="27"/>
        <v/>
      </c>
      <c r="E8" s="71"/>
      <c r="F8" s="69"/>
      <c r="G8" s="69"/>
      <c r="H8" s="37" t="str">
        <f t="shared" si="1"/>
        <v/>
      </c>
      <c r="I8" s="69"/>
      <c r="J8" s="69"/>
      <c r="K8" s="6"/>
      <c r="L8" s="6"/>
      <c r="M8" s="6"/>
      <c r="N8" s="39"/>
      <c r="O8" s="69"/>
      <c r="P8" s="10"/>
      <c r="Q8" s="38" t="str">
        <f>IF(ISBLANK(O8)=TRUE,"",VLOOKUP(O8,'validation code'!$X$35:$Y$38,2,0))</f>
        <v/>
      </c>
      <c r="R8" s="73" t="e">
        <f t="shared" si="33"/>
        <v>#VALUE!</v>
      </c>
      <c r="S8" s="10"/>
      <c r="T8" s="38" t="str">
        <f t="shared" si="28"/>
        <v/>
      </c>
      <c r="U8" s="9"/>
      <c r="V8" s="9"/>
      <c r="W8" s="11"/>
      <c r="X8" s="11"/>
      <c r="Y8" s="10"/>
      <c r="Z8" s="11"/>
      <c r="AA8" s="10"/>
      <c r="AB8" s="78" t="str">
        <f t="shared" si="2"/>
        <v/>
      </c>
      <c r="AC8" s="78" t="str">
        <f t="shared" si="2"/>
        <v/>
      </c>
      <c r="AD8" s="78" t="str">
        <f t="shared" si="2"/>
        <v/>
      </c>
      <c r="AE8" s="78" t="str">
        <f t="shared" si="2"/>
        <v/>
      </c>
      <c r="AF8" s="78" t="str">
        <f t="shared" si="2"/>
        <v/>
      </c>
      <c r="AG8" s="78" t="str">
        <f t="shared" si="2"/>
        <v/>
      </c>
      <c r="AH8" s="78" t="str">
        <f t="shared" si="2"/>
        <v/>
      </c>
      <c r="AI8" s="78" t="str">
        <f t="shared" si="2"/>
        <v/>
      </c>
      <c r="AJ8" s="78" t="str">
        <f t="shared" si="2"/>
        <v/>
      </c>
      <c r="AK8" s="78" t="str">
        <f t="shared" si="2"/>
        <v/>
      </c>
      <c r="AL8" s="78" t="str">
        <f t="shared" si="2"/>
        <v/>
      </c>
      <c r="AM8" s="78" t="str">
        <f t="shared" si="2"/>
        <v/>
      </c>
      <c r="AN8" s="10" t="e">
        <f t="shared" si="29"/>
        <v>#VALUE!</v>
      </c>
      <c r="AP8" t="str">
        <f>IF(ISBLANK(F8),"",VLOOKUP(F8,'validation code'!$T$64:$U$120,2,0))</f>
        <v/>
      </c>
      <c r="AQ8" t="str">
        <f>IF(ISBLANK(F8),"",VLOOKUP(F8,'validation code'!$T$3:$U$59,2,0))</f>
        <v/>
      </c>
      <c r="AR8" t="str">
        <f>IF(ISBLANK(M8)=TRUE,"",VLOOKUP(M8,'validation code'!$X$48:$Y$49,2,0))</f>
        <v/>
      </c>
      <c r="AS8" t="str">
        <f>IF(ISBLANK(F8)=TRUE,"",VLOOKUP(F8,'validation code'!$A$22:$B$79,2,0))</f>
        <v/>
      </c>
      <c r="AU8" t="s">
        <v>1131</v>
      </c>
      <c r="AV8" t="str">
        <f>IF(ISBLANK($B$2)=TRUE,"",VLOOKUP($B$2,'validation code'!$W$54:$X$69,2,0))</f>
        <v>MTE</v>
      </c>
      <c r="AW8" t="str">
        <f t="shared" si="30"/>
        <v>01</v>
      </c>
      <c r="AX8" t="str">
        <f t="shared" si="3"/>
        <v/>
      </c>
      <c r="AY8" t="str">
        <f t="shared" si="4"/>
        <v>0007</v>
      </c>
      <c r="AZ8" t="str">
        <f t="shared" si="5"/>
        <v>EX-22-MTE-01--0007</v>
      </c>
      <c r="BA8" t="str">
        <f t="shared" si="31"/>
        <v>Not Completed</v>
      </c>
      <c r="BB8" s="6">
        <f t="shared" si="6"/>
        <v>0</v>
      </c>
      <c r="BC8" s="6">
        <f t="shared" si="6"/>
        <v>0</v>
      </c>
      <c r="BD8" s="6">
        <f t="shared" si="7"/>
        <v>0</v>
      </c>
      <c r="BE8" s="6">
        <f t="shared" si="8"/>
        <v>1</v>
      </c>
      <c r="BF8" s="6">
        <f t="shared" si="9"/>
        <v>0</v>
      </c>
      <c r="BG8" s="6">
        <f t="shared" si="10"/>
        <v>0</v>
      </c>
      <c r="BH8" s="6">
        <f t="shared" si="11"/>
        <v>0</v>
      </c>
      <c r="BI8" s="6">
        <f t="shared" si="12"/>
        <v>0</v>
      </c>
      <c r="BJ8" s="6">
        <f t="shared" si="13"/>
        <v>0</v>
      </c>
      <c r="BK8" s="6">
        <f t="shared" si="14"/>
        <v>0</v>
      </c>
      <c r="BL8" s="6">
        <f t="shared" si="15"/>
        <v>0</v>
      </c>
      <c r="BM8" s="6">
        <f t="shared" si="16"/>
        <v>0</v>
      </c>
      <c r="BN8" s="6">
        <f t="shared" si="17"/>
        <v>1</v>
      </c>
      <c r="BO8" s="6">
        <f t="shared" si="18"/>
        <v>1</v>
      </c>
      <c r="BP8" s="6">
        <f t="shared" si="19"/>
        <v>0</v>
      </c>
      <c r="BQ8" s="6">
        <f t="shared" si="20"/>
        <v>1</v>
      </c>
      <c r="BR8" s="6">
        <f t="shared" si="21"/>
        <v>0</v>
      </c>
      <c r="BS8" s="6">
        <f t="shared" si="22"/>
        <v>0</v>
      </c>
      <c r="BT8" s="6">
        <f t="shared" si="23"/>
        <v>0</v>
      </c>
      <c r="BU8" s="6">
        <f t="shared" si="24"/>
        <v>0</v>
      </c>
      <c r="BV8" s="6">
        <f t="shared" si="25"/>
        <v>0</v>
      </c>
      <c r="BW8" s="6">
        <f t="shared" si="26"/>
        <v>0</v>
      </c>
      <c r="BY8" s="68" t="str">
        <f t="shared" si="34"/>
        <v/>
      </c>
      <c r="BZ8" s="68"/>
      <c r="CA8" s="68" t="str">
        <f t="shared" si="35"/>
        <v/>
      </c>
      <c r="CB8" s="68" t="str">
        <f t="shared" si="36"/>
        <v>MTE</v>
      </c>
      <c r="CC8" s="68" t="str">
        <f t="shared" si="37"/>
        <v>MTE</v>
      </c>
    </row>
    <row r="9" spans="1:81">
      <c r="A9" t="str">
        <f t="shared" si="0"/>
        <v>Not Completed</v>
      </c>
      <c r="C9" s="6">
        <f t="shared" si="32"/>
        <v>8</v>
      </c>
      <c r="D9" s="37" t="str">
        <f t="shared" si="27"/>
        <v/>
      </c>
      <c r="E9" s="71"/>
      <c r="F9" s="69"/>
      <c r="G9" s="69"/>
      <c r="H9" s="37" t="str">
        <f t="shared" si="1"/>
        <v/>
      </c>
      <c r="I9" s="69"/>
      <c r="J9" s="69"/>
      <c r="K9" s="6"/>
      <c r="L9" s="6"/>
      <c r="M9" s="6"/>
      <c r="N9" s="39"/>
      <c r="O9" s="69"/>
      <c r="P9" s="10"/>
      <c r="Q9" s="38" t="str">
        <f>IF(ISBLANK(O9)=TRUE,"",VLOOKUP(O9,'validation code'!$X$35:$Y$38,2,0))</f>
        <v/>
      </c>
      <c r="R9" s="73" t="e">
        <f t="shared" si="33"/>
        <v>#VALUE!</v>
      </c>
      <c r="S9" s="10"/>
      <c r="T9" s="38" t="str">
        <f t="shared" si="28"/>
        <v/>
      </c>
      <c r="U9" s="9"/>
      <c r="V9" s="9"/>
      <c r="W9" s="11"/>
      <c r="X9" s="11"/>
      <c r="Y9" s="10"/>
      <c r="Z9" s="11"/>
      <c r="AA9" s="10"/>
      <c r="AB9" s="78" t="str">
        <f t="shared" si="2"/>
        <v/>
      </c>
      <c r="AC9" s="78" t="str">
        <f t="shared" si="2"/>
        <v/>
      </c>
      <c r="AD9" s="78" t="str">
        <f t="shared" si="2"/>
        <v/>
      </c>
      <c r="AE9" s="78" t="str">
        <f t="shared" si="2"/>
        <v/>
      </c>
      <c r="AF9" s="78" t="str">
        <f t="shared" si="2"/>
        <v/>
      </c>
      <c r="AG9" s="78" t="str">
        <f t="shared" si="2"/>
        <v/>
      </c>
      <c r="AH9" s="78" t="str">
        <f t="shared" si="2"/>
        <v/>
      </c>
      <c r="AI9" s="78" t="str">
        <f t="shared" si="2"/>
        <v/>
      </c>
      <c r="AJ9" s="78" t="str">
        <f t="shared" si="2"/>
        <v/>
      </c>
      <c r="AK9" s="78" t="str">
        <f t="shared" si="2"/>
        <v/>
      </c>
      <c r="AL9" s="78" t="str">
        <f t="shared" si="2"/>
        <v/>
      </c>
      <c r="AM9" s="78" t="str">
        <f t="shared" si="2"/>
        <v/>
      </c>
      <c r="AN9" s="10" t="e">
        <f t="shared" si="29"/>
        <v>#VALUE!</v>
      </c>
      <c r="AP9" t="str">
        <f>IF(ISBLANK(F9),"",VLOOKUP(F9,'validation code'!$T$64:$U$120,2,0))</f>
        <v/>
      </c>
      <c r="AQ9" t="str">
        <f>IF(ISBLANK(F9),"",VLOOKUP(F9,'validation code'!$T$3:$U$59,2,0))</f>
        <v/>
      </c>
      <c r="AR9" t="str">
        <f>IF(ISBLANK(M9)=TRUE,"",VLOOKUP(M9,'validation code'!$X$48:$Y$49,2,0))</f>
        <v/>
      </c>
      <c r="AS9" t="str">
        <f>IF(ISBLANK(F9)=TRUE,"",VLOOKUP(F9,'validation code'!$A$22:$B$79,2,0))</f>
        <v/>
      </c>
      <c r="AU9" t="s">
        <v>1131</v>
      </c>
      <c r="AV9" t="str">
        <f>IF(ISBLANK($B$2)=TRUE,"",VLOOKUP($B$2,'validation code'!$W$54:$X$69,2,0))</f>
        <v>MTE</v>
      </c>
      <c r="AW9" t="str">
        <f t="shared" si="30"/>
        <v>01</v>
      </c>
      <c r="AX9" t="str">
        <f t="shared" si="3"/>
        <v/>
      </c>
      <c r="AY9" t="str">
        <f t="shared" si="4"/>
        <v>0008</v>
      </c>
      <c r="AZ9" t="str">
        <f t="shared" si="5"/>
        <v>EX-22-MTE-01--0008</v>
      </c>
      <c r="BA9" t="str">
        <f t="shared" si="31"/>
        <v>Not Completed</v>
      </c>
      <c r="BB9" s="6">
        <f t="shared" si="6"/>
        <v>0</v>
      </c>
      <c r="BC9" s="6">
        <f t="shared" si="6"/>
        <v>0</v>
      </c>
      <c r="BD9" s="6">
        <f t="shared" si="7"/>
        <v>0</v>
      </c>
      <c r="BE9" s="6">
        <f t="shared" si="8"/>
        <v>1</v>
      </c>
      <c r="BF9" s="6">
        <f t="shared" si="9"/>
        <v>0</v>
      </c>
      <c r="BG9" s="6">
        <f t="shared" si="10"/>
        <v>0</v>
      </c>
      <c r="BH9" s="6">
        <f t="shared" si="11"/>
        <v>0</v>
      </c>
      <c r="BI9" s="6">
        <f t="shared" si="12"/>
        <v>0</v>
      </c>
      <c r="BJ9" s="6">
        <f t="shared" si="13"/>
        <v>0</v>
      </c>
      <c r="BK9" s="6">
        <f t="shared" si="14"/>
        <v>0</v>
      </c>
      <c r="BL9" s="6">
        <f t="shared" si="15"/>
        <v>0</v>
      </c>
      <c r="BM9" s="6">
        <f t="shared" si="16"/>
        <v>0</v>
      </c>
      <c r="BN9" s="6">
        <f t="shared" si="17"/>
        <v>1</v>
      </c>
      <c r="BO9" s="6">
        <f t="shared" si="18"/>
        <v>1</v>
      </c>
      <c r="BP9" s="6">
        <f t="shared" si="19"/>
        <v>0</v>
      </c>
      <c r="BQ9" s="6">
        <f t="shared" si="20"/>
        <v>1</v>
      </c>
      <c r="BR9" s="6">
        <f t="shared" si="21"/>
        <v>0</v>
      </c>
      <c r="BS9" s="6">
        <f t="shared" si="22"/>
        <v>0</v>
      </c>
      <c r="BT9" s="6">
        <f t="shared" si="23"/>
        <v>0</v>
      </c>
      <c r="BU9" s="6">
        <f t="shared" si="24"/>
        <v>0</v>
      </c>
      <c r="BV9" s="6">
        <f t="shared" si="25"/>
        <v>0</v>
      </c>
      <c r="BW9" s="6">
        <f t="shared" si="26"/>
        <v>0</v>
      </c>
      <c r="BY9" s="68" t="str">
        <f t="shared" si="34"/>
        <v/>
      </c>
      <c r="BZ9" s="68"/>
      <c r="CA9" s="68" t="str">
        <f t="shared" si="35"/>
        <v/>
      </c>
      <c r="CB9" s="68" t="str">
        <f t="shared" si="36"/>
        <v>MTE</v>
      </c>
      <c r="CC9" s="68" t="str">
        <f t="shared" si="37"/>
        <v>MTE</v>
      </c>
    </row>
    <row r="10" spans="1:81">
      <c r="A10" t="str">
        <f t="shared" si="0"/>
        <v>Not Completed</v>
      </c>
      <c r="C10" s="6">
        <f>C9+1</f>
        <v>9</v>
      </c>
      <c r="D10" s="37" t="str">
        <f t="shared" si="27"/>
        <v/>
      </c>
      <c r="E10" s="71"/>
      <c r="F10" s="69"/>
      <c r="G10" s="69"/>
      <c r="H10" s="37" t="str">
        <f t="shared" si="1"/>
        <v/>
      </c>
      <c r="I10" s="69"/>
      <c r="J10" s="69"/>
      <c r="K10" s="6"/>
      <c r="L10" s="6"/>
      <c r="M10" s="6"/>
      <c r="N10" s="39"/>
      <c r="O10" s="69"/>
      <c r="P10" s="10"/>
      <c r="Q10" s="38" t="str">
        <f>IF(ISBLANK(O10)=TRUE,"",VLOOKUP(O10,'validation code'!$X$35:$Y$38,2,0))</f>
        <v/>
      </c>
      <c r="R10" s="73" t="e">
        <f t="shared" si="33"/>
        <v>#VALUE!</v>
      </c>
      <c r="S10" s="10"/>
      <c r="T10" s="38" t="str">
        <f t="shared" si="28"/>
        <v/>
      </c>
      <c r="U10" s="9"/>
      <c r="V10" s="9"/>
      <c r="W10" s="11"/>
      <c r="X10" s="11"/>
      <c r="Y10" s="10"/>
      <c r="Z10" s="11"/>
      <c r="AA10" s="10"/>
      <c r="AB10" s="78" t="str">
        <f t="shared" si="2"/>
        <v/>
      </c>
      <c r="AC10" s="78" t="str">
        <f t="shared" si="2"/>
        <v/>
      </c>
      <c r="AD10" s="78" t="str">
        <f t="shared" si="2"/>
        <v/>
      </c>
      <c r="AE10" s="78" t="str">
        <f t="shared" si="2"/>
        <v/>
      </c>
      <c r="AF10" s="78" t="str">
        <f t="shared" si="2"/>
        <v/>
      </c>
      <c r="AG10" s="78" t="str">
        <f t="shared" si="2"/>
        <v/>
      </c>
      <c r="AH10" s="78" t="str">
        <f t="shared" si="2"/>
        <v/>
      </c>
      <c r="AI10" s="78" t="str">
        <f t="shared" si="2"/>
        <v/>
      </c>
      <c r="AJ10" s="78" t="str">
        <f t="shared" si="2"/>
        <v/>
      </c>
      <c r="AK10" s="78" t="str">
        <f t="shared" si="2"/>
        <v/>
      </c>
      <c r="AL10" s="78" t="str">
        <f t="shared" si="2"/>
        <v/>
      </c>
      <c r="AM10" s="78" t="str">
        <f t="shared" si="2"/>
        <v/>
      </c>
      <c r="AN10" s="10" t="e">
        <f t="shared" si="29"/>
        <v>#VALUE!</v>
      </c>
      <c r="AP10" t="str">
        <f>IF(ISBLANK(F10),"",VLOOKUP(F10,'validation code'!$T$64:$U$120,2,0))</f>
        <v/>
      </c>
      <c r="AQ10" t="str">
        <f>IF(ISBLANK(F10),"",VLOOKUP(F10,'validation code'!$T$3:$U$59,2,0))</f>
        <v/>
      </c>
      <c r="AR10" t="str">
        <f>IF(ISBLANK(M10)=TRUE,"",VLOOKUP(M10,'validation code'!$X$48:$Y$49,2,0))</f>
        <v/>
      </c>
      <c r="AS10" t="str">
        <f>IF(ISBLANK(F10)=TRUE,"",VLOOKUP(F10,'validation code'!$A$22:$B$79,2,0))</f>
        <v/>
      </c>
      <c r="AU10" t="s">
        <v>1131</v>
      </c>
      <c r="AV10" t="str">
        <f>IF(ISBLANK($B$2)=TRUE,"",VLOOKUP($B$2,'validation code'!$W$54:$X$69,2,0))</f>
        <v>MTE</v>
      </c>
      <c r="AW10" t="str">
        <f t="shared" si="30"/>
        <v>01</v>
      </c>
      <c r="AX10" t="str">
        <f t="shared" si="3"/>
        <v/>
      </c>
      <c r="AY10" t="str">
        <f t="shared" si="4"/>
        <v>0009</v>
      </c>
      <c r="AZ10" t="str">
        <f t="shared" si="5"/>
        <v>EX-22-MTE-01--0009</v>
      </c>
      <c r="BA10" t="str">
        <f t="shared" si="31"/>
        <v>Not Completed</v>
      </c>
      <c r="BB10" s="6">
        <f t="shared" si="6"/>
        <v>0</v>
      </c>
      <c r="BC10" s="6">
        <f t="shared" si="6"/>
        <v>0</v>
      </c>
      <c r="BD10" s="6">
        <f t="shared" si="7"/>
        <v>0</v>
      </c>
      <c r="BE10" s="6">
        <f t="shared" si="8"/>
        <v>1</v>
      </c>
      <c r="BF10" s="6">
        <f t="shared" si="9"/>
        <v>0</v>
      </c>
      <c r="BG10" s="6">
        <f t="shared" si="10"/>
        <v>0</v>
      </c>
      <c r="BH10" s="6">
        <f t="shared" si="11"/>
        <v>0</v>
      </c>
      <c r="BI10" s="6">
        <f t="shared" si="12"/>
        <v>0</v>
      </c>
      <c r="BJ10" s="6">
        <f t="shared" si="13"/>
        <v>0</v>
      </c>
      <c r="BK10" s="6">
        <f t="shared" si="14"/>
        <v>0</v>
      </c>
      <c r="BL10" s="6">
        <f t="shared" si="15"/>
        <v>0</v>
      </c>
      <c r="BM10" s="6">
        <f t="shared" si="16"/>
        <v>0</v>
      </c>
      <c r="BN10" s="6">
        <f t="shared" si="17"/>
        <v>1</v>
      </c>
      <c r="BO10" s="6">
        <f t="shared" si="18"/>
        <v>1</v>
      </c>
      <c r="BP10" s="6">
        <f t="shared" si="19"/>
        <v>0</v>
      </c>
      <c r="BQ10" s="6">
        <f t="shared" si="20"/>
        <v>1</v>
      </c>
      <c r="BR10" s="6">
        <f t="shared" si="21"/>
        <v>0</v>
      </c>
      <c r="BS10" s="6">
        <f t="shared" si="22"/>
        <v>0</v>
      </c>
      <c r="BT10" s="6">
        <f t="shared" si="23"/>
        <v>0</v>
      </c>
      <c r="BU10" s="6">
        <f t="shared" si="24"/>
        <v>0</v>
      </c>
      <c r="BV10" s="6">
        <f t="shared" si="25"/>
        <v>0</v>
      </c>
      <c r="BW10" s="6">
        <f t="shared" si="26"/>
        <v>0</v>
      </c>
      <c r="BY10" s="68" t="str">
        <f t="shared" si="34"/>
        <v/>
      </c>
      <c r="BZ10" s="68"/>
      <c r="CA10" s="68" t="str">
        <f t="shared" si="35"/>
        <v/>
      </c>
      <c r="CB10" s="68" t="str">
        <f t="shared" si="36"/>
        <v>MTE</v>
      </c>
      <c r="CC10" s="68" t="str">
        <f t="shared" si="37"/>
        <v>MTE</v>
      </c>
    </row>
    <row r="11" spans="1:81">
      <c r="A11" t="str">
        <f t="shared" si="0"/>
        <v>Not Completed</v>
      </c>
      <c r="C11" s="6">
        <f t="shared" si="32"/>
        <v>10</v>
      </c>
      <c r="D11" s="37" t="str">
        <f t="shared" si="27"/>
        <v/>
      </c>
      <c r="E11" s="71"/>
      <c r="F11" s="69"/>
      <c r="G11" s="69"/>
      <c r="H11" s="37" t="str">
        <f t="shared" si="1"/>
        <v/>
      </c>
      <c r="I11" s="69"/>
      <c r="J11" s="69"/>
      <c r="K11" s="6"/>
      <c r="L11" s="6"/>
      <c r="M11" s="6"/>
      <c r="N11" s="39"/>
      <c r="O11" s="69"/>
      <c r="P11" s="10"/>
      <c r="Q11" s="38" t="str">
        <f>IF(ISBLANK(O11)=TRUE,"",VLOOKUP(O11,'validation code'!$X$35:$Y$38,2,0))</f>
        <v/>
      </c>
      <c r="R11" s="73" t="e">
        <f t="shared" si="33"/>
        <v>#VALUE!</v>
      </c>
      <c r="S11" s="10"/>
      <c r="T11" s="38" t="str">
        <f t="shared" si="28"/>
        <v/>
      </c>
      <c r="U11" s="9"/>
      <c r="V11" s="9"/>
      <c r="W11" s="11"/>
      <c r="X11" s="11"/>
      <c r="Y11" s="10"/>
      <c r="Z11" s="11"/>
      <c r="AA11" s="10"/>
      <c r="AB11" s="78" t="str">
        <f t="shared" si="2"/>
        <v/>
      </c>
      <c r="AC11" s="78" t="str">
        <f t="shared" si="2"/>
        <v/>
      </c>
      <c r="AD11" s="78" t="str">
        <f t="shared" si="2"/>
        <v/>
      </c>
      <c r="AE11" s="78" t="str">
        <f t="shared" si="2"/>
        <v/>
      </c>
      <c r="AF11" s="78" t="str">
        <f t="shared" si="2"/>
        <v/>
      </c>
      <c r="AG11" s="78" t="str">
        <f t="shared" si="2"/>
        <v/>
      </c>
      <c r="AH11" s="78" t="str">
        <f t="shared" si="2"/>
        <v/>
      </c>
      <c r="AI11" s="78" t="str">
        <f t="shared" si="2"/>
        <v/>
      </c>
      <c r="AJ11" s="78" t="str">
        <f t="shared" si="2"/>
        <v/>
      </c>
      <c r="AK11" s="78" t="str">
        <f t="shared" si="2"/>
        <v/>
      </c>
      <c r="AL11" s="78" t="str">
        <f t="shared" si="2"/>
        <v/>
      </c>
      <c r="AM11" s="78" t="str">
        <f t="shared" si="2"/>
        <v/>
      </c>
      <c r="AN11" s="10" t="e">
        <f t="shared" si="29"/>
        <v>#VALUE!</v>
      </c>
      <c r="AP11" t="str">
        <f>IF(ISBLANK(F11),"",VLOOKUP(F11,'validation code'!$T$64:$U$120,2,0))</f>
        <v/>
      </c>
      <c r="AQ11" t="str">
        <f>IF(ISBLANK(F11),"",VLOOKUP(F11,'validation code'!$T$3:$U$59,2,0))</f>
        <v/>
      </c>
      <c r="AR11" t="str">
        <f>IF(ISBLANK(M11)=TRUE,"",VLOOKUP(M11,'validation code'!$X$48:$Y$49,2,0))</f>
        <v/>
      </c>
      <c r="AS11" t="str">
        <f>IF(ISBLANK(F11)=TRUE,"",VLOOKUP(F11,'validation code'!$A$22:$B$79,2,0))</f>
        <v/>
      </c>
      <c r="AU11" t="s">
        <v>1131</v>
      </c>
      <c r="AV11" t="str">
        <f>IF(ISBLANK($B$2)=TRUE,"",VLOOKUP($B$2,'validation code'!$W$54:$X$69,2,0))</f>
        <v>MTE</v>
      </c>
      <c r="AW11" t="str">
        <f t="shared" si="30"/>
        <v>01</v>
      </c>
      <c r="AX11" t="str">
        <f t="shared" si="3"/>
        <v/>
      </c>
      <c r="AY11" t="str">
        <f t="shared" si="4"/>
        <v>0010</v>
      </c>
      <c r="AZ11" t="str">
        <f t="shared" si="5"/>
        <v>EX-22-MTE-01--0010</v>
      </c>
      <c r="BA11" t="str">
        <f t="shared" si="31"/>
        <v>Not Completed</v>
      </c>
      <c r="BB11" s="6">
        <f t="shared" si="6"/>
        <v>0</v>
      </c>
      <c r="BC11" s="6">
        <f t="shared" si="6"/>
        <v>0</v>
      </c>
      <c r="BD11" s="6">
        <f t="shared" si="7"/>
        <v>0</v>
      </c>
      <c r="BE11" s="6">
        <f t="shared" si="8"/>
        <v>1</v>
      </c>
      <c r="BF11" s="6">
        <f t="shared" si="9"/>
        <v>0</v>
      </c>
      <c r="BG11" s="6">
        <f t="shared" si="10"/>
        <v>0</v>
      </c>
      <c r="BH11" s="6">
        <f t="shared" si="11"/>
        <v>0</v>
      </c>
      <c r="BI11" s="6">
        <f t="shared" si="12"/>
        <v>0</v>
      </c>
      <c r="BJ11" s="6">
        <f t="shared" si="13"/>
        <v>0</v>
      </c>
      <c r="BK11" s="6">
        <f t="shared" si="14"/>
        <v>0</v>
      </c>
      <c r="BL11" s="6">
        <f t="shared" si="15"/>
        <v>0</v>
      </c>
      <c r="BM11" s="6">
        <f t="shared" si="16"/>
        <v>0</v>
      </c>
      <c r="BN11" s="6">
        <f t="shared" si="17"/>
        <v>1</v>
      </c>
      <c r="BO11" s="6">
        <f t="shared" si="18"/>
        <v>1</v>
      </c>
      <c r="BP11" s="6">
        <f t="shared" si="19"/>
        <v>0</v>
      </c>
      <c r="BQ11" s="6">
        <f t="shared" si="20"/>
        <v>1</v>
      </c>
      <c r="BR11" s="6">
        <f t="shared" si="21"/>
        <v>0</v>
      </c>
      <c r="BS11" s="6">
        <f t="shared" si="22"/>
        <v>0</v>
      </c>
      <c r="BT11" s="6">
        <f t="shared" si="23"/>
        <v>0</v>
      </c>
      <c r="BU11" s="6">
        <f t="shared" si="24"/>
        <v>0</v>
      </c>
      <c r="BV11" s="6">
        <f t="shared" si="25"/>
        <v>0</v>
      </c>
      <c r="BW11" s="6">
        <f t="shared" si="26"/>
        <v>0</v>
      </c>
      <c r="BY11" s="68" t="str">
        <f t="shared" si="34"/>
        <v/>
      </c>
      <c r="BZ11" s="68"/>
      <c r="CA11" s="68" t="str">
        <f t="shared" si="35"/>
        <v/>
      </c>
      <c r="CB11" s="68" t="str">
        <f t="shared" si="36"/>
        <v>MTE</v>
      </c>
      <c r="CC11" s="68" t="str">
        <f t="shared" si="37"/>
        <v>MTE</v>
      </c>
    </row>
    <row r="12" spans="1:81">
      <c r="A12" t="str">
        <f t="shared" si="0"/>
        <v>Not Completed</v>
      </c>
      <c r="C12" s="6">
        <f t="shared" si="32"/>
        <v>11</v>
      </c>
      <c r="D12" s="37" t="str">
        <f t="shared" si="27"/>
        <v/>
      </c>
      <c r="E12" s="71"/>
      <c r="F12" s="69"/>
      <c r="G12" s="69"/>
      <c r="H12" s="37" t="str">
        <f t="shared" si="1"/>
        <v/>
      </c>
      <c r="I12" s="69"/>
      <c r="J12" s="69"/>
      <c r="K12" s="6"/>
      <c r="L12" s="6"/>
      <c r="M12" s="6"/>
      <c r="N12" s="39"/>
      <c r="O12" s="69"/>
      <c r="P12" s="10"/>
      <c r="Q12" s="38" t="str">
        <f>IF(ISBLANK(O12)=TRUE,"",VLOOKUP(O12,'validation code'!$X$35:$Y$38,2,0))</f>
        <v/>
      </c>
      <c r="R12" s="73" t="e">
        <f t="shared" si="33"/>
        <v>#VALUE!</v>
      </c>
      <c r="S12" s="10"/>
      <c r="T12" s="38" t="str">
        <f t="shared" si="28"/>
        <v/>
      </c>
      <c r="U12" s="9"/>
      <c r="V12" s="9"/>
      <c r="W12" s="11"/>
      <c r="X12" s="11"/>
      <c r="Y12" s="10"/>
      <c r="Z12" s="11"/>
      <c r="AA12" s="10"/>
      <c r="AB12" s="78" t="str">
        <f t="shared" ref="AB12:AM21" si="38">IF(OR(ISBLANK($V12)=TRUE,$V12&lt;&gt;AB$1=TRUE,ISBLANK($T12)=TRUE),"",IF(AB$1=$V12,$T12/1000,0))</f>
        <v/>
      </c>
      <c r="AC12" s="78" t="str">
        <f t="shared" si="38"/>
        <v/>
      </c>
      <c r="AD12" s="78" t="str">
        <f t="shared" si="38"/>
        <v/>
      </c>
      <c r="AE12" s="78" t="str">
        <f t="shared" si="38"/>
        <v/>
      </c>
      <c r="AF12" s="78" t="str">
        <f t="shared" si="38"/>
        <v/>
      </c>
      <c r="AG12" s="78" t="str">
        <f t="shared" si="38"/>
        <v/>
      </c>
      <c r="AH12" s="78" t="str">
        <f t="shared" si="38"/>
        <v/>
      </c>
      <c r="AI12" s="78" t="str">
        <f t="shared" si="38"/>
        <v/>
      </c>
      <c r="AJ12" s="78" t="str">
        <f t="shared" si="38"/>
        <v/>
      </c>
      <c r="AK12" s="78" t="str">
        <f t="shared" si="38"/>
        <v/>
      </c>
      <c r="AL12" s="78" t="str">
        <f t="shared" si="38"/>
        <v/>
      </c>
      <c r="AM12" s="78" t="str">
        <f t="shared" si="38"/>
        <v/>
      </c>
      <c r="AN12" s="10" t="e">
        <f t="shared" si="29"/>
        <v>#VALUE!</v>
      </c>
      <c r="AP12" t="str">
        <f>IF(ISBLANK(F12),"",VLOOKUP(F12,'validation code'!$T$64:$U$120,2,0))</f>
        <v/>
      </c>
      <c r="AQ12" t="str">
        <f>IF(ISBLANK(F12),"",VLOOKUP(F12,'validation code'!$T$3:$U$59,2,0))</f>
        <v/>
      </c>
      <c r="AR12" t="str">
        <f>IF(ISBLANK(M12)=TRUE,"",VLOOKUP(M12,'validation code'!$X$48:$Y$49,2,0))</f>
        <v/>
      </c>
      <c r="AS12" t="str">
        <f>IF(ISBLANK(F12)=TRUE,"",VLOOKUP(F12,'validation code'!$A$22:$B$79,2,0))</f>
        <v/>
      </c>
      <c r="AU12" t="s">
        <v>1131</v>
      </c>
      <c r="AV12" t="str">
        <f>IF(ISBLANK($B$2)=TRUE,"",VLOOKUP($B$2,'validation code'!$W$54:$X$69,2,0))</f>
        <v>MTE</v>
      </c>
      <c r="AW12" t="str">
        <f t="shared" si="30"/>
        <v>01</v>
      </c>
      <c r="AX12" t="str">
        <f t="shared" si="3"/>
        <v/>
      </c>
      <c r="AY12" t="str">
        <f t="shared" si="4"/>
        <v>0011</v>
      </c>
      <c r="AZ12" t="str">
        <f t="shared" si="5"/>
        <v>EX-22-MTE-01--0011</v>
      </c>
      <c r="BA12" t="str">
        <f t="shared" si="31"/>
        <v>Not Completed</v>
      </c>
      <c r="BB12" s="6">
        <f t="shared" si="6"/>
        <v>0</v>
      </c>
      <c r="BC12" s="6">
        <f t="shared" si="6"/>
        <v>0</v>
      </c>
      <c r="BD12" s="6">
        <f t="shared" si="7"/>
        <v>0</v>
      </c>
      <c r="BE12" s="6">
        <f t="shared" si="8"/>
        <v>1</v>
      </c>
      <c r="BF12" s="6">
        <f t="shared" si="9"/>
        <v>0</v>
      </c>
      <c r="BG12" s="6">
        <f t="shared" si="10"/>
        <v>0</v>
      </c>
      <c r="BH12" s="6">
        <f t="shared" si="11"/>
        <v>0</v>
      </c>
      <c r="BI12" s="6">
        <f t="shared" si="12"/>
        <v>0</v>
      </c>
      <c r="BJ12" s="6">
        <f t="shared" si="13"/>
        <v>0</v>
      </c>
      <c r="BK12" s="6">
        <f t="shared" si="14"/>
        <v>0</v>
      </c>
      <c r="BL12" s="6">
        <f t="shared" si="15"/>
        <v>0</v>
      </c>
      <c r="BM12" s="6">
        <f t="shared" si="16"/>
        <v>0</v>
      </c>
      <c r="BN12" s="6">
        <f t="shared" si="17"/>
        <v>1</v>
      </c>
      <c r="BO12" s="6">
        <f t="shared" si="18"/>
        <v>1</v>
      </c>
      <c r="BP12" s="6">
        <f t="shared" si="19"/>
        <v>0</v>
      </c>
      <c r="BQ12" s="6">
        <f t="shared" si="20"/>
        <v>1</v>
      </c>
      <c r="BR12" s="6">
        <f t="shared" si="21"/>
        <v>0</v>
      </c>
      <c r="BS12" s="6">
        <f t="shared" si="22"/>
        <v>0</v>
      </c>
      <c r="BT12" s="6">
        <f t="shared" si="23"/>
        <v>0</v>
      </c>
      <c r="BU12" s="6">
        <f t="shared" si="24"/>
        <v>0</v>
      </c>
      <c r="BV12" s="6">
        <f t="shared" si="25"/>
        <v>0</v>
      </c>
      <c r="BW12" s="6">
        <f t="shared" si="26"/>
        <v>0</v>
      </c>
      <c r="BY12" s="68" t="str">
        <f t="shared" si="34"/>
        <v/>
      </c>
      <c r="BZ12" s="68"/>
      <c r="CA12" s="68" t="str">
        <f t="shared" si="35"/>
        <v/>
      </c>
      <c r="CB12" s="68" t="str">
        <f t="shared" si="36"/>
        <v>MTE</v>
      </c>
      <c r="CC12" s="68" t="str">
        <f t="shared" si="37"/>
        <v>MTE</v>
      </c>
    </row>
    <row r="13" spans="1:81">
      <c r="A13" t="str">
        <f t="shared" si="0"/>
        <v>Not Completed</v>
      </c>
      <c r="C13" s="6">
        <f t="shared" si="32"/>
        <v>12</v>
      </c>
      <c r="D13" s="37" t="str">
        <f t="shared" si="27"/>
        <v/>
      </c>
      <c r="E13" s="71"/>
      <c r="F13" s="69"/>
      <c r="G13" s="69"/>
      <c r="H13" s="37" t="str">
        <f t="shared" si="1"/>
        <v/>
      </c>
      <c r="I13" s="69"/>
      <c r="J13" s="69"/>
      <c r="K13" s="6"/>
      <c r="L13" s="6"/>
      <c r="M13" s="6"/>
      <c r="N13" s="39"/>
      <c r="O13" s="69"/>
      <c r="P13" s="10"/>
      <c r="Q13" s="38" t="str">
        <f>IF(ISBLANK(O13)=TRUE,"",VLOOKUP(O13,'validation code'!$X$35:$Y$38,2,0))</f>
        <v/>
      </c>
      <c r="R13" s="73" t="e">
        <f t="shared" si="33"/>
        <v>#VALUE!</v>
      </c>
      <c r="S13" s="10"/>
      <c r="T13" s="38" t="str">
        <f t="shared" si="28"/>
        <v/>
      </c>
      <c r="U13" s="9"/>
      <c r="V13" s="9"/>
      <c r="W13" s="11"/>
      <c r="X13" s="11"/>
      <c r="Y13" s="10"/>
      <c r="Z13" s="11"/>
      <c r="AA13" s="10"/>
      <c r="AB13" s="78" t="str">
        <f t="shared" si="38"/>
        <v/>
      </c>
      <c r="AC13" s="78" t="str">
        <f t="shared" si="38"/>
        <v/>
      </c>
      <c r="AD13" s="78" t="str">
        <f t="shared" si="38"/>
        <v/>
      </c>
      <c r="AE13" s="78" t="str">
        <f t="shared" si="38"/>
        <v/>
      </c>
      <c r="AF13" s="78" t="str">
        <f t="shared" si="38"/>
        <v/>
      </c>
      <c r="AG13" s="78" t="str">
        <f t="shared" si="38"/>
        <v/>
      </c>
      <c r="AH13" s="78" t="str">
        <f t="shared" si="38"/>
        <v/>
      </c>
      <c r="AI13" s="78" t="str">
        <f t="shared" si="38"/>
        <v/>
      </c>
      <c r="AJ13" s="78" t="str">
        <f t="shared" si="38"/>
        <v/>
      </c>
      <c r="AK13" s="78" t="str">
        <f t="shared" si="38"/>
        <v/>
      </c>
      <c r="AL13" s="78" t="str">
        <f t="shared" si="38"/>
        <v/>
      </c>
      <c r="AM13" s="78" t="str">
        <f t="shared" si="38"/>
        <v/>
      </c>
      <c r="AN13" s="10" t="e">
        <f t="shared" si="29"/>
        <v>#VALUE!</v>
      </c>
      <c r="AP13" t="str">
        <f>IF(ISBLANK(F13),"",VLOOKUP(F13,'validation code'!$T$64:$U$120,2,0))</f>
        <v/>
      </c>
      <c r="AQ13" t="str">
        <f>IF(ISBLANK(F13),"",VLOOKUP(F13,'validation code'!$T$3:$U$59,2,0))</f>
        <v/>
      </c>
      <c r="AR13" t="str">
        <f>IF(ISBLANK(M13)=TRUE,"",VLOOKUP(M13,'validation code'!$X$48:$Y$49,2,0))</f>
        <v/>
      </c>
      <c r="AS13" t="str">
        <f>IF(ISBLANK(F13)=TRUE,"",VLOOKUP(F13,'validation code'!$A$22:$B$79,2,0))</f>
        <v/>
      </c>
      <c r="AU13" t="s">
        <v>1131</v>
      </c>
      <c r="AV13" t="str">
        <f>IF(ISBLANK($B$2)=TRUE,"",VLOOKUP($B$2,'validation code'!$W$54:$X$69,2,0))</f>
        <v>MTE</v>
      </c>
      <c r="AW13" t="str">
        <f t="shared" si="30"/>
        <v>01</v>
      </c>
      <c r="AX13" t="str">
        <f t="shared" si="3"/>
        <v/>
      </c>
      <c r="AY13" t="str">
        <f t="shared" si="4"/>
        <v>0012</v>
      </c>
      <c r="AZ13" t="str">
        <f t="shared" si="5"/>
        <v>EX-22-MTE-01--0012</v>
      </c>
      <c r="BA13" t="str">
        <f t="shared" si="31"/>
        <v>Not Completed</v>
      </c>
      <c r="BB13" s="6">
        <f t="shared" si="6"/>
        <v>0</v>
      </c>
      <c r="BC13" s="6">
        <f t="shared" si="6"/>
        <v>0</v>
      </c>
      <c r="BD13" s="6">
        <f t="shared" si="7"/>
        <v>0</v>
      </c>
      <c r="BE13" s="6">
        <f t="shared" si="8"/>
        <v>1</v>
      </c>
      <c r="BF13" s="6">
        <f t="shared" si="9"/>
        <v>0</v>
      </c>
      <c r="BG13" s="6">
        <f t="shared" si="10"/>
        <v>0</v>
      </c>
      <c r="BH13" s="6">
        <f t="shared" si="11"/>
        <v>0</v>
      </c>
      <c r="BI13" s="6">
        <f t="shared" si="12"/>
        <v>0</v>
      </c>
      <c r="BJ13" s="6">
        <f t="shared" si="13"/>
        <v>0</v>
      </c>
      <c r="BK13" s="6">
        <f t="shared" si="14"/>
        <v>0</v>
      </c>
      <c r="BL13" s="6">
        <f t="shared" si="15"/>
        <v>0</v>
      </c>
      <c r="BM13" s="6">
        <f t="shared" si="16"/>
        <v>0</v>
      </c>
      <c r="BN13" s="6">
        <f t="shared" si="17"/>
        <v>1</v>
      </c>
      <c r="BO13" s="6">
        <f t="shared" si="18"/>
        <v>1</v>
      </c>
      <c r="BP13" s="6">
        <f t="shared" si="19"/>
        <v>0</v>
      </c>
      <c r="BQ13" s="6">
        <f t="shared" si="20"/>
        <v>1</v>
      </c>
      <c r="BR13" s="6">
        <f t="shared" si="21"/>
        <v>0</v>
      </c>
      <c r="BS13" s="6">
        <f t="shared" si="22"/>
        <v>0</v>
      </c>
      <c r="BT13" s="6">
        <f t="shared" si="23"/>
        <v>0</v>
      </c>
      <c r="BU13" s="6">
        <f t="shared" si="24"/>
        <v>0</v>
      </c>
      <c r="BV13" s="6">
        <f t="shared" si="25"/>
        <v>0</v>
      </c>
      <c r="BW13" s="6">
        <f t="shared" si="26"/>
        <v>0</v>
      </c>
      <c r="BY13" s="68" t="str">
        <f t="shared" si="34"/>
        <v/>
      </c>
      <c r="BZ13" s="68"/>
      <c r="CA13" s="68" t="str">
        <f t="shared" si="35"/>
        <v/>
      </c>
      <c r="CB13" s="68" t="str">
        <f t="shared" si="36"/>
        <v>MTE</v>
      </c>
      <c r="CC13" s="68" t="str">
        <f t="shared" si="37"/>
        <v>MTE</v>
      </c>
    </row>
    <row r="14" spans="1:81">
      <c r="A14" t="str">
        <f t="shared" si="0"/>
        <v>Not Completed</v>
      </c>
      <c r="C14" s="6">
        <f t="shared" si="32"/>
        <v>13</v>
      </c>
      <c r="D14" s="37" t="str">
        <f t="shared" si="27"/>
        <v/>
      </c>
      <c r="E14" s="71"/>
      <c r="F14" s="69"/>
      <c r="G14" s="69"/>
      <c r="H14" s="37" t="str">
        <f t="shared" si="1"/>
        <v/>
      </c>
      <c r="I14" s="69"/>
      <c r="J14" s="69"/>
      <c r="K14" s="6"/>
      <c r="L14" s="6"/>
      <c r="M14" s="6"/>
      <c r="N14" s="39"/>
      <c r="O14" s="69"/>
      <c r="P14" s="10"/>
      <c r="Q14" s="38" t="str">
        <f>IF(ISBLANK(O14)=TRUE,"",VLOOKUP(O14,'validation code'!$X$35:$Y$38,2,0))</f>
        <v/>
      </c>
      <c r="R14" s="73" t="e">
        <f t="shared" si="33"/>
        <v>#VALUE!</v>
      </c>
      <c r="S14" s="10"/>
      <c r="T14" s="38" t="str">
        <f t="shared" si="28"/>
        <v/>
      </c>
      <c r="U14" s="9"/>
      <c r="V14" s="9"/>
      <c r="W14" s="11"/>
      <c r="X14" s="11"/>
      <c r="Y14" s="10"/>
      <c r="Z14" s="11"/>
      <c r="AA14" s="10"/>
      <c r="AB14" s="78" t="str">
        <f t="shared" si="38"/>
        <v/>
      </c>
      <c r="AC14" s="78" t="str">
        <f t="shared" si="38"/>
        <v/>
      </c>
      <c r="AD14" s="78" t="str">
        <f t="shared" si="38"/>
        <v/>
      </c>
      <c r="AE14" s="78" t="str">
        <f t="shared" si="38"/>
        <v/>
      </c>
      <c r="AF14" s="78" t="str">
        <f t="shared" si="38"/>
        <v/>
      </c>
      <c r="AG14" s="78" t="str">
        <f t="shared" si="38"/>
        <v/>
      </c>
      <c r="AH14" s="78" t="str">
        <f t="shared" si="38"/>
        <v/>
      </c>
      <c r="AI14" s="78" t="str">
        <f t="shared" si="38"/>
        <v/>
      </c>
      <c r="AJ14" s="78" t="str">
        <f t="shared" si="38"/>
        <v/>
      </c>
      <c r="AK14" s="78" t="str">
        <f t="shared" si="38"/>
        <v/>
      </c>
      <c r="AL14" s="78" t="str">
        <f t="shared" si="38"/>
        <v/>
      </c>
      <c r="AM14" s="78" t="str">
        <f t="shared" si="38"/>
        <v/>
      </c>
      <c r="AN14" s="10" t="e">
        <f t="shared" si="29"/>
        <v>#VALUE!</v>
      </c>
      <c r="AP14" t="str">
        <f>IF(ISBLANK(F14),"",VLOOKUP(F14,'validation code'!$T$64:$U$120,2,0))</f>
        <v/>
      </c>
      <c r="AQ14" t="str">
        <f>IF(ISBLANK(F14),"",VLOOKUP(F14,'validation code'!$T$3:$U$59,2,0))</f>
        <v/>
      </c>
      <c r="AR14" t="str">
        <f>IF(ISBLANK(M14)=TRUE,"",VLOOKUP(M14,'validation code'!$X$48:$Y$49,2,0))</f>
        <v/>
      </c>
      <c r="AS14" t="str">
        <f>IF(ISBLANK(F14)=TRUE,"",VLOOKUP(F14,'validation code'!$A$22:$B$79,2,0))</f>
        <v/>
      </c>
      <c r="AU14" t="s">
        <v>1131</v>
      </c>
      <c r="AV14" t="str">
        <f>IF(ISBLANK($B$2)=TRUE,"",VLOOKUP($B$2,'validation code'!$W$54:$X$69,2,0))</f>
        <v>MTE</v>
      </c>
      <c r="AW14" t="str">
        <f t="shared" si="30"/>
        <v>01</v>
      </c>
      <c r="AX14" t="str">
        <f t="shared" si="3"/>
        <v/>
      </c>
      <c r="AY14" t="str">
        <f t="shared" si="4"/>
        <v>0013</v>
      </c>
      <c r="AZ14" t="str">
        <f t="shared" si="5"/>
        <v>EX-22-MTE-01--0013</v>
      </c>
      <c r="BA14" t="str">
        <f t="shared" si="31"/>
        <v>Not Completed</v>
      </c>
      <c r="BB14" s="6">
        <f t="shared" si="6"/>
        <v>0</v>
      </c>
      <c r="BC14" s="6">
        <f t="shared" si="6"/>
        <v>0</v>
      </c>
      <c r="BD14" s="6">
        <f t="shared" si="7"/>
        <v>0</v>
      </c>
      <c r="BE14" s="6">
        <f t="shared" si="8"/>
        <v>1</v>
      </c>
      <c r="BF14" s="6">
        <f t="shared" si="9"/>
        <v>0</v>
      </c>
      <c r="BG14" s="6">
        <f t="shared" si="10"/>
        <v>0</v>
      </c>
      <c r="BH14" s="6">
        <f t="shared" si="11"/>
        <v>0</v>
      </c>
      <c r="BI14" s="6">
        <f t="shared" si="12"/>
        <v>0</v>
      </c>
      <c r="BJ14" s="6">
        <f t="shared" si="13"/>
        <v>0</v>
      </c>
      <c r="BK14" s="6">
        <f t="shared" si="14"/>
        <v>0</v>
      </c>
      <c r="BL14" s="6">
        <f t="shared" si="15"/>
        <v>0</v>
      </c>
      <c r="BM14" s="6">
        <f t="shared" si="16"/>
        <v>0</v>
      </c>
      <c r="BN14" s="6">
        <f t="shared" si="17"/>
        <v>1</v>
      </c>
      <c r="BO14" s="6">
        <f t="shared" si="18"/>
        <v>1</v>
      </c>
      <c r="BP14" s="6">
        <f t="shared" si="19"/>
        <v>0</v>
      </c>
      <c r="BQ14" s="6">
        <f t="shared" si="20"/>
        <v>1</v>
      </c>
      <c r="BR14" s="6">
        <f t="shared" si="21"/>
        <v>0</v>
      </c>
      <c r="BS14" s="6">
        <f t="shared" si="22"/>
        <v>0</v>
      </c>
      <c r="BT14" s="6">
        <f t="shared" si="23"/>
        <v>0</v>
      </c>
      <c r="BU14" s="6">
        <f t="shared" si="24"/>
        <v>0</v>
      </c>
      <c r="BV14" s="6">
        <f t="shared" si="25"/>
        <v>0</v>
      </c>
      <c r="BW14" s="6">
        <f t="shared" si="26"/>
        <v>0</v>
      </c>
      <c r="BY14" s="68" t="str">
        <f t="shared" si="34"/>
        <v/>
      </c>
      <c r="BZ14" s="68"/>
      <c r="CA14" s="68" t="str">
        <f t="shared" si="35"/>
        <v/>
      </c>
      <c r="CB14" s="68" t="str">
        <f t="shared" si="36"/>
        <v>MTE</v>
      </c>
      <c r="CC14" s="68" t="str">
        <f t="shared" si="37"/>
        <v>MTE</v>
      </c>
    </row>
    <row r="15" spans="1:81">
      <c r="A15" t="str">
        <f t="shared" si="0"/>
        <v>Not Completed</v>
      </c>
      <c r="C15" s="6">
        <f t="shared" si="32"/>
        <v>14</v>
      </c>
      <c r="D15" s="37" t="str">
        <f t="shared" si="27"/>
        <v/>
      </c>
      <c r="E15" s="71"/>
      <c r="F15" s="69"/>
      <c r="G15" s="69"/>
      <c r="H15" s="37" t="str">
        <f t="shared" si="1"/>
        <v/>
      </c>
      <c r="I15" s="69"/>
      <c r="J15" s="69"/>
      <c r="K15" s="6"/>
      <c r="L15" s="6"/>
      <c r="M15" s="6"/>
      <c r="N15" s="39"/>
      <c r="O15" s="69"/>
      <c r="P15" s="10"/>
      <c r="Q15" s="38" t="str">
        <f>IF(ISBLANK(O15)=TRUE,"",VLOOKUP(O15,'validation code'!$X$35:$Y$38,2,0))</f>
        <v/>
      </c>
      <c r="R15" s="73" t="e">
        <f t="shared" si="33"/>
        <v>#VALUE!</v>
      </c>
      <c r="S15" s="10"/>
      <c r="T15" s="38" t="str">
        <f t="shared" si="28"/>
        <v/>
      </c>
      <c r="U15" s="9"/>
      <c r="V15" s="9"/>
      <c r="W15" s="11"/>
      <c r="X15" s="11"/>
      <c r="Y15" s="10"/>
      <c r="Z15" s="11"/>
      <c r="AA15" s="10"/>
      <c r="AB15" s="78" t="str">
        <f t="shared" si="38"/>
        <v/>
      </c>
      <c r="AC15" s="78" t="str">
        <f t="shared" si="38"/>
        <v/>
      </c>
      <c r="AD15" s="78" t="str">
        <f t="shared" si="38"/>
        <v/>
      </c>
      <c r="AE15" s="78" t="str">
        <f t="shared" si="38"/>
        <v/>
      </c>
      <c r="AF15" s="78" t="str">
        <f t="shared" si="38"/>
        <v/>
      </c>
      <c r="AG15" s="78" t="str">
        <f t="shared" si="38"/>
        <v/>
      </c>
      <c r="AH15" s="78" t="str">
        <f t="shared" si="38"/>
        <v/>
      </c>
      <c r="AI15" s="78" t="str">
        <f t="shared" si="38"/>
        <v/>
      </c>
      <c r="AJ15" s="78" t="str">
        <f t="shared" si="38"/>
        <v/>
      </c>
      <c r="AK15" s="78" t="str">
        <f t="shared" si="38"/>
        <v/>
      </c>
      <c r="AL15" s="78" t="str">
        <f t="shared" si="38"/>
        <v/>
      </c>
      <c r="AM15" s="78" t="str">
        <f t="shared" si="38"/>
        <v/>
      </c>
      <c r="AN15" s="10" t="e">
        <f t="shared" si="29"/>
        <v>#VALUE!</v>
      </c>
      <c r="AP15" t="str">
        <f>IF(ISBLANK(F15),"",VLOOKUP(F15,'validation code'!$T$64:$U$120,2,0))</f>
        <v/>
      </c>
      <c r="AQ15" t="str">
        <f>IF(ISBLANK(F15),"",VLOOKUP(F15,'validation code'!$T$3:$U$59,2,0))</f>
        <v/>
      </c>
      <c r="AR15" t="str">
        <f>IF(ISBLANK(M15)=TRUE,"",VLOOKUP(M15,'validation code'!$X$48:$Y$49,2,0))</f>
        <v/>
      </c>
      <c r="AS15" t="str">
        <f>IF(ISBLANK(F15)=TRUE,"",VLOOKUP(F15,'validation code'!$A$22:$B$79,2,0))</f>
        <v/>
      </c>
      <c r="AU15" t="s">
        <v>1131</v>
      </c>
      <c r="AV15" t="str">
        <f>IF(ISBLANK($B$2)=TRUE,"",VLOOKUP($B$2,'validation code'!$W$54:$X$69,2,0))</f>
        <v>MTE</v>
      </c>
      <c r="AW15" t="str">
        <f t="shared" si="30"/>
        <v>01</v>
      </c>
      <c r="AX15" t="str">
        <f t="shared" si="3"/>
        <v/>
      </c>
      <c r="AY15" t="str">
        <f t="shared" si="4"/>
        <v>0014</v>
      </c>
      <c r="AZ15" t="str">
        <f t="shared" si="5"/>
        <v>EX-22-MTE-01--0014</v>
      </c>
      <c r="BA15" t="str">
        <f t="shared" si="31"/>
        <v>Not Completed</v>
      </c>
      <c r="BB15" s="6">
        <f t="shared" si="6"/>
        <v>0</v>
      </c>
      <c r="BC15" s="6">
        <f t="shared" si="6"/>
        <v>0</v>
      </c>
      <c r="BD15" s="6">
        <f t="shared" si="7"/>
        <v>0</v>
      </c>
      <c r="BE15" s="6">
        <f t="shared" si="8"/>
        <v>1</v>
      </c>
      <c r="BF15" s="6">
        <f t="shared" si="9"/>
        <v>0</v>
      </c>
      <c r="BG15" s="6">
        <f t="shared" si="10"/>
        <v>0</v>
      </c>
      <c r="BH15" s="6">
        <f t="shared" si="11"/>
        <v>0</v>
      </c>
      <c r="BI15" s="6">
        <f t="shared" si="12"/>
        <v>0</v>
      </c>
      <c r="BJ15" s="6">
        <f t="shared" si="13"/>
        <v>0</v>
      </c>
      <c r="BK15" s="6">
        <f t="shared" si="14"/>
        <v>0</v>
      </c>
      <c r="BL15" s="6">
        <f t="shared" si="15"/>
        <v>0</v>
      </c>
      <c r="BM15" s="6">
        <f t="shared" si="16"/>
        <v>0</v>
      </c>
      <c r="BN15" s="6">
        <f t="shared" si="17"/>
        <v>1</v>
      </c>
      <c r="BO15" s="6">
        <f t="shared" si="18"/>
        <v>1</v>
      </c>
      <c r="BP15" s="6">
        <f t="shared" si="19"/>
        <v>0</v>
      </c>
      <c r="BQ15" s="6">
        <f t="shared" si="20"/>
        <v>1</v>
      </c>
      <c r="BR15" s="6">
        <f t="shared" si="21"/>
        <v>0</v>
      </c>
      <c r="BS15" s="6">
        <f t="shared" si="22"/>
        <v>0</v>
      </c>
      <c r="BT15" s="6">
        <f t="shared" si="23"/>
        <v>0</v>
      </c>
      <c r="BU15" s="6">
        <f t="shared" si="24"/>
        <v>0</v>
      </c>
      <c r="BV15" s="6">
        <f t="shared" si="25"/>
        <v>0</v>
      </c>
      <c r="BW15" s="6">
        <f t="shared" si="26"/>
        <v>0</v>
      </c>
      <c r="BY15" s="68" t="str">
        <f t="shared" si="34"/>
        <v/>
      </c>
      <c r="BZ15" s="68"/>
      <c r="CA15" s="68" t="str">
        <f t="shared" si="35"/>
        <v/>
      </c>
      <c r="CB15" s="68" t="str">
        <f t="shared" si="36"/>
        <v>MTE</v>
      </c>
      <c r="CC15" s="68" t="str">
        <f t="shared" si="37"/>
        <v>MTE</v>
      </c>
    </row>
    <row r="16" spans="1:81">
      <c r="A16" t="str">
        <f t="shared" si="0"/>
        <v>Not Completed</v>
      </c>
      <c r="C16" s="6">
        <f t="shared" si="32"/>
        <v>15</v>
      </c>
      <c r="D16" s="37" t="str">
        <f t="shared" si="27"/>
        <v/>
      </c>
      <c r="E16" s="71"/>
      <c r="F16" s="69"/>
      <c r="G16" s="69"/>
      <c r="H16" s="37" t="str">
        <f t="shared" si="1"/>
        <v/>
      </c>
      <c r="I16" s="69"/>
      <c r="J16" s="69"/>
      <c r="K16" s="6"/>
      <c r="L16" s="6"/>
      <c r="M16" s="6"/>
      <c r="N16" s="39"/>
      <c r="O16" s="69"/>
      <c r="P16" s="10"/>
      <c r="Q16" s="38" t="str">
        <f>IF(ISBLANK(O16)=TRUE,"",VLOOKUP(O16,'validation code'!$X$35:$Y$38,2,0))</f>
        <v/>
      </c>
      <c r="R16" s="73" t="e">
        <f t="shared" si="33"/>
        <v>#VALUE!</v>
      </c>
      <c r="S16" s="10"/>
      <c r="T16" s="38" t="str">
        <f t="shared" si="28"/>
        <v/>
      </c>
      <c r="U16" s="9"/>
      <c r="V16" s="9"/>
      <c r="W16" s="11"/>
      <c r="X16" s="11"/>
      <c r="Y16" s="10"/>
      <c r="Z16" s="11"/>
      <c r="AA16" s="10"/>
      <c r="AB16" s="78" t="str">
        <f t="shared" si="38"/>
        <v/>
      </c>
      <c r="AC16" s="78" t="str">
        <f t="shared" si="38"/>
        <v/>
      </c>
      <c r="AD16" s="78" t="str">
        <f t="shared" si="38"/>
        <v/>
      </c>
      <c r="AE16" s="78" t="str">
        <f t="shared" si="38"/>
        <v/>
      </c>
      <c r="AF16" s="78" t="str">
        <f t="shared" si="38"/>
        <v/>
      </c>
      <c r="AG16" s="78" t="str">
        <f t="shared" si="38"/>
        <v/>
      </c>
      <c r="AH16" s="78" t="str">
        <f t="shared" si="38"/>
        <v/>
      </c>
      <c r="AI16" s="78" t="str">
        <f t="shared" si="38"/>
        <v/>
      </c>
      <c r="AJ16" s="78" t="str">
        <f t="shared" si="38"/>
        <v/>
      </c>
      <c r="AK16" s="78" t="str">
        <f t="shared" si="38"/>
        <v/>
      </c>
      <c r="AL16" s="78" t="str">
        <f t="shared" si="38"/>
        <v/>
      </c>
      <c r="AM16" s="78" t="str">
        <f t="shared" si="38"/>
        <v/>
      </c>
      <c r="AN16" s="10" t="e">
        <f t="shared" si="29"/>
        <v>#VALUE!</v>
      </c>
      <c r="AP16" t="str">
        <f>IF(ISBLANK(F16),"",VLOOKUP(F16,'validation code'!$T$64:$U$120,2,0))</f>
        <v/>
      </c>
      <c r="AQ16" t="str">
        <f>IF(ISBLANK(F16),"",VLOOKUP(F16,'validation code'!$T$3:$U$59,2,0))</f>
        <v/>
      </c>
      <c r="AR16" t="str">
        <f>IF(ISBLANK(M16)=TRUE,"",VLOOKUP(M16,'validation code'!$X$48:$Y$49,2,0))</f>
        <v/>
      </c>
      <c r="AS16" t="str">
        <f>IF(ISBLANK(F16)=TRUE,"",VLOOKUP(F16,'validation code'!$A$22:$B$79,2,0))</f>
        <v/>
      </c>
      <c r="AU16" t="s">
        <v>1131</v>
      </c>
      <c r="AV16" t="str">
        <f>IF(ISBLANK($B$2)=TRUE,"",VLOOKUP($B$2,'validation code'!$W$54:$X$69,2,0))</f>
        <v>MTE</v>
      </c>
      <c r="AW16" t="str">
        <f t="shared" si="30"/>
        <v>01</v>
      </c>
      <c r="AX16" t="str">
        <f t="shared" si="3"/>
        <v/>
      </c>
      <c r="AY16" t="str">
        <f t="shared" si="4"/>
        <v>0015</v>
      </c>
      <c r="AZ16" t="str">
        <f t="shared" si="5"/>
        <v>EX-22-MTE-01--0015</v>
      </c>
      <c r="BA16" t="str">
        <f t="shared" si="31"/>
        <v>Not Completed</v>
      </c>
      <c r="BB16" s="6">
        <f t="shared" si="6"/>
        <v>0</v>
      </c>
      <c r="BC16" s="6">
        <f t="shared" si="6"/>
        <v>0</v>
      </c>
      <c r="BD16" s="6">
        <f t="shared" si="7"/>
        <v>0</v>
      </c>
      <c r="BE16" s="6">
        <f t="shared" si="8"/>
        <v>1</v>
      </c>
      <c r="BF16" s="6">
        <f t="shared" si="9"/>
        <v>0</v>
      </c>
      <c r="BG16" s="6">
        <f t="shared" si="10"/>
        <v>0</v>
      </c>
      <c r="BH16" s="6">
        <f t="shared" si="11"/>
        <v>0</v>
      </c>
      <c r="BI16" s="6">
        <f t="shared" si="12"/>
        <v>0</v>
      </c>
      <c r="BJ16" s="6">
        <f t="shared" si="13"/>
        <v>0</v>
      </c>
      <c r="BK16" s="6">
        <f t="shared" si="14"/>
        <v>0</v>
      </c>
      <c r="BL16" s="6">
        <f t="shared" si="15"/>
        <v>0</v>
      </c>
      <c r="BM16" s="6">
        <f t="shared" si="16"/>
        <v>0</v>
      </c>
      <c r="BN16" s="6">
        <f t="shared" si="17"/>
        <v>1</v>
      </c>
      <c r="BO16" s="6">
        <f t="shared" si="18"/>
        <v>1</v>
      </c>
      <c r="BP16" s="6">
        <f t="shared" si="19"/>
        <v>0</v>
      </c>
      <c r="BQ16" s="6">
        <f t="shared" si="20"/>
        <v>1</v>
      </c>
      <c r="BR16" s="6">
        <f t="shared" si="21"/>
        <v>0</v>
      </c>
      <c r="BS16" s="6">
        <f t="shared" si="22"/>
        <v>0</v>
      </c>
      <c r="BT16" s="6">
        <f t="shared" si="23"/>
        <v>0</v>
      </c>
      <c r="BU16" s="6">
        <f t="shared" si="24"/>
        <v>0</v>
      </c>
      <c r="BV16" s="6">
        <f t="shared" si="25"/>
        <v>0</v>
      </c>
      <c r="BW16" s="6">
        <f t="shared" si="26"/>
        <v>0</v>
      </c>
      <c r="BY16" s="68" t="str">
        <f t="shared" si="34"/>
        <v/>
      </c>
      <c r="BZ16" s="68"/>
      <c r="CA16" s="68" t="str">
        <f t="shared" si="35"/>
        <v/>
      </c>
      <c r="CB16" s="68" t="str">
        <f t="shared" si="36"/>
        <v>MTE</v>
      </c>
      <c r="CC16" s="68" t="str">
        <f t="shared" si="37"/>
        <v>MTE</v>
      </c>
    </row>
    <row r="17" spans="1:81">
      <c r="A17" t="str">
        <f t="shared" si="0"/>
        <v>Not Completed</v>
      </c>
      <c r="C17" s="6">
        <f t="shared" si="32"/>
        <v>16</v>
      </c>
      <c r="D17" s="37" t="str">
        <f t="shared" si="27"/>
        <v/>
      </c>
      <c r="E17" s="71"/>
      <c r="F17" s="69"/>
      <c r="G17" s="69"/>
      <c r="H17" s="37" t="str">
        <f t="shared" si="1"/>
        <v/>
      </c>
      <c r="I17" s="69"/>
      <c r="J17" s="69"/>
      <c r="K17" s="6"/>
      <c r="L17" s="6"/>
      <c r="M17" s="6"/>
      <c r="N17" s="39"/>
      <c r="O17" s="69"/>
      <c r="P17" s="10"/>
      <c r="Q17" s="38" t="str">
        <f>IF(ISBLANK(O17)=TRUE,"",VLOOKUP(O17,'validation code'!$X$35:$Y$38,2,0))</f>
        <v/>
      </c>
      <c r="R17" s="73" t="e">
        <f t="shared" si="33"/>
        <v>#VALUE!</v>
      </c>
      <c r="S17" s="10"/>
      <c r="T17" s="38" t="str">
        <f t="shared" si="28"/>
        <v/>
      </c>
      <c r="U17" s="9"/>
      <c r="V17" s="9"/>
      <c r="W17" s="11"/>
      <c r="X17" s="11"/>
      <c r="Y17" s="10"/>
      <c r="Z17" s="11"/>
      <c r="AA17" s="10"/>
      <c r="AB17" s="78" t="str">
        <f t="shared" si="38"/>
        <v/>
      </c>
      <c r="AC17" s="78" t="str">
        <f t="shared" si="38"/>
        <v/>
      </c>
      <c r="AD17" s="78" t="str">
        <f t="shared" si="38"/>
        <v/>
      </c>
      <c r="AE17" s="78" t="str">
        <f t="shared" si="38"/>
        <v/>
      </c>
      <c r="AF17" s="78" t="str">
        <f t="shared" si="38"/>
        <v/>
      </c>
      <c r="AG17" s="78" t="str">
        <f t="shared" si="38"/>
        <v/>
      </c>
      <c r="AH17" s="78" t="str">
        <f t="shared" si="38"/>
        <v/>
      </c>
      <c r="AI17" s="78" t="str">
        <f t="shared" si="38"/>
        <v/>
      </c>
      <c r="AJ17" s="78" t="str">
        <f t="shared" si="38"/>
        <v/>
      </c>
      <c r="AK17" s="78" t="str">
        <f t="shared" si="38"/>
        <v/>
      </c>
      <c r="AL17" s="78" t="str">
        <f t="shared" si="38"/>
        <v/>
      </c>
      <c r="AM17" s="78" t="str">
        <f t="shared" si="38"/>
        <v/>
      </c>
      <c r="AN17" s="10" t="e">
        <f t="shared" si="29"/>
        <v>#VALUE!</v>
      </c>
      <c r="AP17" t="str">
        <f>IF(ISBLANK(F17),"",VLOOKUP(F17,'validation code'!$T$64:$U$120,2,0))</f>
        <v/>
      </c>
      <c r="AQ17" t="str">
        <f>IF(ISBLANK(F17),"",VLOOKUP(F17,'validation code'!$T$3:$U$59,2,0))</f>
        <v/>
      </c>
      <c r="AR17" t="str">
        <f>IF(ISBLANK(M17)=TRUE,"",VLOOKUP(M17,'validation code'!$X$48:$Y$49,2,0))</f>
        <v/>
      </c>
      <c r="AS17" t="str">
        <f>IF(ISBLANK(F17)=TRUE,"",VLOOKUP(F17,'validation code'!$A$22:$B$79,2,0))</f>
        <v/>
      </c>
      <c r="AU17" t="s">
        <v>1131</v>
      </c>
      <c r="AV17" t="str">
        <f>IF(ISBLANK($B$2)=TRUE,"",VLOOKUP($B$2,'validation code'!$W$54:$X$69,2,0))</f>
        <v>MTE</v>
      </c>
      <c r="AW17" t="str">
        <f t="shared" si="30"/>
        <v>01</v>
      </c>
      <c r="AX17" t="str">
        <f t="shared" si="3"/>
        <v/>
      </c>
      <c r="AY17" t="str">
        <f t="shared" si="4"/>
        <v>0016</v>
      </c>
      <c r="AZ17" t="str">
        <f t="shared" si="5"/>
        <v>EX-22-MTE-01--0016</v>
      </c>
      <c r="BA17" t="str">
        <f t="shared" si="31"/>
        <v>Not Completed</v>
      </c>
      <c r="BB17" s="6">
        <f t="shared" si="6"/>
        <v>0</v>
      </c>
      <c r="BC17" s="6">
        <f t="shared" si="6"/>
        <v>0</v>
      </c>
      <c r="BD17" s="6">
        <f t="shared" si="7"/>
        <v>0</v>
      </c>
      <c r="BE17" s="6">
        <f t="shared" si="8"/>
        <v>1</v>
      </c>
      <c r="BF17" s="6">
        <f t="shared" si="9"/>
        <v>0</v>
      </c>
      <c r="BG17" s="6">
        <f t="shared" si="10"/>
        <v>0</v>
      </c>
      <c r="BH17" s="6">
        <f t="shared" si="11"/>
        <v>0</v>
      </c>
      <c r="BI17" s="6">
        <f t="shared" si="12"/>
        <v>0</v>
      </c>
      <c r="BJ17" s="6">
        <f t="shared" si="13"/>
        <v>0</v>
      </c>
      <c r="BK17" s="6">
        <f t="shared" si="14"/>
        <v>0</v>
      </c>
      <c r="BL17" s="6">
        <f t="shared" si="15"/>
        <v>0</v>
      </c>
      <c r="BM17" s="6">
        <f t="shared" si="16"/>
        <v>0</v>
      </c>
      <c r="BN17" s="6">
        <f t="shared" si="17"/>
        <v>1</v>
      </c>
      <c r="BO17" s="6">
        <f t="shared" si="18"/>
        <v>1</v>
      </c>
      <c r="BP17" s="6">
        <f t="shared" si="19"/>
        <v>0</v>
      </c>
      <c r="BQ17" s="6">
        <f t="shared" si="20"/>
        <v>1</v>
      </c>
      <c r="BR17" s="6">
        <f t="shared" si="21"/>
        <v>0</v>
      </c>
      <c r="BS17" s="6">
        <f t="shared" si="22"/>
        <v>0</v>
      </c>
      <c r="BT17" s="6">
        <f t="shared" si="23"/>
        <v>0</v>
      </c>
      <c r="BU17" s="6">
        <f t="shared" si="24"/>
        <v>0</v>
      </c>
      <c r="BV17" s="6">
        <f t="shared" si="25"/>
        <v>0</v>
      </c>
      <c r="BW17" s="6">
        <f t="shared" si="26"/>
        <v>0</v>
      </c>
      <c r="BY17" s="68" t="str">
        <f t="shared" si="34"/>
        <v/>
      </c>
      <c r="BZ17" s="68"/>
      <c r="CA17" s="68" t="str">
        <f t="shared" si="35"/>
        <v/>
      </c>
      <c r="CB17" s="68" t="str">
        <f t="shared" si="36"/>
        <v>MTE</v>
      </c>
      <c r="CC17" s="68" t="str">
        <f t="shared" si="37"/>
        <v>MTE</v>
      </c>
    </row>
    <row r="18" spans="1:81">
      <c r="A18" t="str">
        <f t="shared" si="0"/>
        <v>Not Completed</v>
      </c>
      <c r="C18" s="6">
        <f t="shared" si="32"/>
        <v>17</v>
      </c>
      <c r="D18" s="37" t="str">
        <f t="shared" si="27"/>
        <v/>
      </c>
      <c r="E18" s="71"/>
      <c r="F18" s="69"/>
      <c r="G18" s="69"/>
      <c r="H18" s="37" t="str">
        <f t="shared" si="1"/>
        <v/>
      </c>
      <c r="I18" s="69"/>
      <c r="J18" s="69"/>
      <c r="K18" s="6"/>
      <c r="L18" s="6"/>
      <c r="M18" s="6"/>
      <c r="N18" s="39"/>
      <c r="O18" s="69"/>
      <c r="P18" s="10"/>
      <c r="Q18" s="38" t="str">
        <f>IF(ISBLANK(O18)=TRUE,"",VLOOKUP(O18,'validation code'!$X$35:$Y$38,2,0))</f>
        <v/>
      </c>
      <c r="R18" s="73" t="e">
        <f t="shared" si="33"/>
        <v>#VALUE!</v>
      </c>
      <c r="S18" s="10"/>
      <c r="T18" s="38" t="str">
        <f t="shared" si="28"/>
        <v/>
      </c>
      <c r="U18" s="9"/>
      <c r="V18" s="9"/>
      <c r="W18" s="11"/>
      <c r="X18" s="11"/>
      <c r="Y18" s="10"/>
      <c r="Z18" s="11"/>
      <c r="AA18" s="10"/>
      <c r="AB18" s="78" t="str">
        <f t="shared" si="38"/>
        <v/>
      </c>
      <c r="AC18" s="78" t="str">
        <f t="shared" si="38"/>
        <v/>
      </c>
      <c r="AD18" s="78" t="str">
        <f t="shared" si="38"/>
        <v/>
      </c>
      <c r="AE18" s="78" t="str">
        <f t="shared" si="38"/>
        <v/>
      </c>
      <c r="AF18" s="78" t="str">
        <f t="shared" si="38"/>
        <v/>
      </c>
      <c r="AG18" s="78" t="str">
        <f t="shared" si="38"/>
        <v/>
      </c>
      <c r="AH18" s="78" t="str">
        <f t="shared" si="38"/>
        <v/>
      </c>
      <c r="AI18" s="78" t="str">
        <f t="shared" si="38"/>
        <v/>
      </c>
      <c r="AJ18" s="78" t="str">
        <f t="shared" si="38"/>
        <v/>
      </c>
      <c r="AK18" s="78" t="str">
        <f t="shared" si="38"/>
        <v/>
      </c>
      <c r="AL18" s="78" t="str">
        <f t="shared" si="38"/>
        <v/>
      </c>
      <c r="AM18" s="78" t="str">
        <f t="shared" si="38"/>
        <v/>
      </c>
      <c r="AN18" s="10" t="e">
        <f t="shared" si="29"/>
        <v>#VALUE!</v>
      </c>
      <c r="AP18" t="str">
        <f>IF(ISBLANK(F18),"",VLOOKUP(F18,'validation code'!$T$64:$U$120,2,0))</f>
        <v/>
      </c>
      <c r="AQ18" t="str">
        <f>IF(ISBLANK(F18),"",VLOOKUP(F18,'validation code'!$T$3:$U$59,2,0))</f>
        <v/>
      </c>
      <c r="AR18" t="str">
        <f>IF(ISBLANK(M18)=TRUE,"",VLOOKUP(M18,'validation code'!$X$48:$Y$49,2,0))</f>
        <v/>
      </c>
      <c r="AS18" t="str">
        <f>IF(ISBLANK(F18)=TRUE,"",VLOOKUP(F18,'validation code'!$A$22:$B$79,2,0))</f>
        <v/>
      </c>
      <c r="AU18" t="s">
        <v>1131</v>
      </c>
      <c r="AV18" t="str">
        <f>IF(ISBLANK($B$2)=TRUE,"",VLOOKUP($B$2,'validation code'!$W$54:$X$69,2,0))</f>
        <v>MTE</v>
      </c>
      <c r="AW18" t="str">
        <f t="shared" si="30"/>
        <v>01</v>
      </c>
      <c r="AX18" t="str">
        <f t="shared" si="3"/>
        <v/>
      </c>
      <c r="AY18" t="str">
        <f t="shared" si="4"/>
        <v>0017</v>
      </c>
      <c r="AZ18" t="str">
        <f t="shared" si="5"/>
        <v>EX-22-MTE-01--0017</v>
      </c>
      <c r="BA18" t="str">
        <f t="shared" si="31"/>
        <v>Not Completed</v>
      </c>
      <c r="BB18" s="6">
        <f t="shared" si="6"/>
        <v>0</v>
      </c>
      <c r="BC18" s="6">
        <f t="shared" si="6"/>
        <v>0</v>
      </c>
      <c r="BD18" s="6">
        <f t="shared" si="7"/>
        <v>0</v>
      </c>
      <c r="BE18" s="6">
        <f t="shared" si="8"/>
        <v>1</v>
      </c>
      <c r="BF18" s="6">
        <f t="shared" si="9"/>
        <v>0</v>
      </c>
      <c r="BG18" s="6">
        <f t="shared" si="10"/>
        <v>0</v>
      </c>
      <c r="BH18" s="6">
        <f t="shared" si="11"/>
        <v>0</v>
      </c>
      <c r="BI18" s="6">
        <f t="shared" si="12"/>
        <v>0</v>
      </c>
      <c r="BJ18" s="6">
        <f t="shared" si="13"/>
        <v>0</v>
      </c>
      <c r="BK18" s="6">
        <f t="shared" si="14"/>
        <v>0</v>
      </c>
      <c r="BL18" s="6">
        <f t="shared" si="15"/>
        <v>0</v>
      </c>
      <c r="BM18" s="6">
        <f t="shared" si="16"/>
        <v>0</v>
      </c>
      <c r="BN18" s="6">
        <f t="shared" si="17"/>
        <v>1</v>
      </c>
      <c r="BO18" s="6">
        <f t="shared" si="18"/>
        <v>1</v>
      </c>
      <c r="BP18" s="6">
        <f t="shared" si="19"/>
        <v>0</v>
      </c>
      <c r="BQ18" s="6">
        <f t="shared" si="20"/>
        <v>1</v>
      </c>
      <c r="BR18" s="6">
        <f t="shared" si="21"/>
        <v>0</v>
      </c>
      <c r="BS18" s="6">
        <f t="shared" si="22"/>
        <v>0</v>
      </c>
      <c r="BT18" s="6">
        <f t="shared" si="23"/>
        <v>0</v>
      </c>
      <c r="BU18" s="6">
        <f t="shared" si="24"/>
        <v>0</v>
      </c>
      <c r="BV18" s="6">
        <f t="shared" si="25"/>
        <v>0</v>
      </c>
      <c r="BW18" s="6">
        <f t="shared" si="26"/>
        <v>0</v>
      </c>
      <c r="BY18" s="68" t="str">
        <f t="shared" si="34"/>
        <v/>
      </c>
      <c r="BZ18" s="68"/>
      <c r="CA18" s="68" t="str">
        <f t="shared" si="35"/>
        <v/>
      </c>
      <c r="CB18" s="68" t="str">
        <f t="shared" si="36"/>
        <v>MTE</v>
      </c>
      <c r="CC18" s="68" t="str">
        <f t="shared" si="37"/>
        <v>MTE</v>
      </c>
    </row>
    <row r="19" spans="1:81">
      <c r="A19" t="str">
        <f t="shared" si="0"/>
        <v>Not Completed</v>
      </c>
      <c r="C19" s="6">
        <f t="shared" si="32"/>
        <v>18</v>
      </c>
      <c r="D19" s="37" t="str">
        <f t="shared" si="27"/>
        <v/>
      </c>
      <c r="E19" s="71"/>
      <c r="F19" s="69"/>
      <c r="G19" s="69"/>
      <c r="H19" s="37" t="str">
        <f t="shared" si="1"/>
        <v/>
      </c>
      <c r="I19" s="69"/>
      <c r="J19" s="69"/>
      <c r="K19" s="6"/>
      <c r="L19" s="6"/>
      <c r="M19" s="6"/>
      <c r="N19" s="39"/>
      <c r="O19" s="69"/>
      <c r="P19" s="10"/>
      <c r="Q19" s="38" t="str">
        <f>IF(ISBLANK(O19)=TRUE,"",VLOOKUP(O19,'validation code'!$X$35:$Y$38,2,0))</f>
        <v/>
      </c>
      <c r="R19" s="73" t="e">
        <f t="shared" si="33"/>
        <v>#VALUE!</v>
      </c>
      <c r="S19" s="10"/>
      <c r="T19" s="38" t="str">
        <f t="shared" si="28"/>
        <v/>
      </c>
      <c r="U19" s="9"/>
      <c r="V19" s="9"/>
      <c r="W19" s="11"/>
      <c r="X19" s="11"/>
      <c r="Y19" s="10"/>
      <c r="Z19" s="11"/>
      <c r="AA19" s="10"/>
      <c r="AB19" s="78" t="str">
        <f t="shared" si="38"/>
        <v/>
      </c>
      <c r="AC19" s="78" t="str">
        <f t="shared" si="38"/>
        <v/>
      </c>
      <c r="AD19" s="78" t="str">
        <f t="shared" si="38"/>
        <v/>
      </c>
      <c r="AE19" s="78" t="str">
        <f t="shared" si="38"/>
        <v/>
      </c>
      <c r="AF19" s="78" t="str">
        <f t="shared" si="38"/>
        <v/>
      </c>
      <c r="AG19" s="78" t="str">
        <f t="shared" si="38"/>
        <v/>
      </c>
      <c r="AH19" s="78" t="str">
        <f t="shared" si="38"/>
        <v/>
      </c>
      <c r="AI19" s="78" t="str">
        <f t="shared" si="38"/>
        <v/>
      </c>
      <c r="AJ19" s="78" t="str">
        <f t="shared" si="38"/>
        <v/>
      </c>
      <c r="AK19" s="78" t="str">
        <f t="shared" si="38"/>
        <v/>
      </c>
      <c r="AL19" s="78" t="str">
        <f t="shared" si="38"/>
        <v/>
      </c>
      <c r="AM19" s="78" t="str">
        <f t="shared" si="38"/>
        <v/>
      </c>
      <c r="AN19" s="10" t="e">
        <f t="shared" si="29"/>
        <v>#VALUE!</v>
      </c>
      <c r="AP19" t="str">
        <f>IF(ISBLANK(F19),"",VLOOKUP(F19,'validation code'!$T$64:$U$120,2,0))</f>
        <v/>
      </c>
      <c r="AQ19" t="str">
        <f>IF(ISBLANK(F19),"",VLOOKUP(F19,'validation code'!$T$3:$U$59,2,0))</f>
        <v/>
      </c>
      <c r="AR19" t="str">
        <f>IF(ISBLANK(M19)=TRUE,"",VLOOKUP(M19,'validation code'!$X$48:$Y$49,2,0))</f>
        <v/>
      </c>
      <c r="AS19" t="str">
        <f>IF(ISBLANK(F19)=TRUE,"",VLOOKUP(F19,'validation code'!$A$22:$B$79,2,0))</f>
        <v/>
      </c>
      <c r="AU19" t="s">
        <v>1131</v>
      </c>
      <c r="AV19" t="str">
        <f>IF(ISBLANK($B$2)=TRUE,"",VLOOKUP($B$2,'validation code'!$W$54:$X$69,2,0))</f>
        <v>MTE</v>
      </c>
      <c r="AW19" t="str">
        <f t="shared" si="30"/>
        <v>01</v>
      </c>
      <c r="AX19" t="str">
        <f t="shared" si="3"/>
        <v/>
      </c>
      <c r="AY19" t="str">
        <f t="shared" si="4"/>
        <v>0018</v>
      </c>
      <c r="AZ19" t="str">
        <f t="shared" si="5"/>
        <v>EX-22-MTE-01--0018</v>
      </c>
      <c r="BA19" t="str">
        <f t="shared" si="31"/>
        <v>Not Completed</v>
      </c>
      <c r="BB19" s="6">
        <f t="shared" si="6"/>
        <v>0</v>
      </c>
      <c r="BC19" s="6">
        <f t="shared" si="6"/>
        <v>0</v>
      </c>
      <c r="BD19" s="6">
        <f t="shared" si="7"/>
        <v>0</v>
      </c>
      <c r="BE19" s="6">
        <f t="shared" si="8"/>
        <v>1</v>
      </c>
      <c r="BF19" s="6">
        <f t="shared" si="9"/>
        <v>0</v>
      </c>
      <c r="BG19" s="6">
        <f t="shared" si="10"/>
        <v>0</v>
      </c>
      <c r="BH19" s="6">
        <f t="shared" si="11"/>
        <v>0</v>
      </c>
      <c r="BI19" s="6">
        <f t="shared" si="12"/>
        <v>0</v>
      </c>
      <c r="BJ19" s="6">
        <f t="shared" si="13"/>
        <v>0</v>
      </c>
      <c r="BK19" s="6">
        <f t="shared" si="14"/>
        <v>0</v>
      </c>
      <c r="BL19" s="6">
        <f t="shared" si="15"/>
        <v>0</v>
      </c>
      <c r="BM19" s="6">
        <f t="shared" si="16"/>
        <v>0</v>
      </c>
      <c r="BN19" s="6">
        <f t="shared" si="17"/>
        <v>1</v>
      </c>
      <c r="BO19" s="6">
        <f t="shared" si="18"/>
        <v>1</v>
      </c>
      <c r="BP19" s="6">
        <f t="shared" si="19"/>
        <v>0</v>
      </c>
      <c r="BQ19" s="6">
        <f t="shared" si="20"/>
        <v>1</v>
      </c>
      <c r="BR19" s="6">
        <f t="shared" si="21"/>
        <v>0</v>
      </c>
      <c r="BS19" s="6">
        <f t="shared" si="22"/>
        <v>0</v>
      </c>
      <c r="BT19" s="6">
        <f t="shared" si="23"/>
        <v>0</v>
      </c>
      <c r="BU19" s="6">
        <f t="shared" si="24"/>
        <v>0</v>
      </c>
      <c r="BV19" s="6">
        <f t="shared" si="25"/>
        <v>0</v>
      </c>
      <c r="BW19" s="6">
        <f t="shared" si="26"/>
        <v>0</v>
      </c>
      <c r="BY19" s="68" t="str">
        <f t="shared" si="34"/>
        <v/>
      </c>
      <c r="BZ19" s="68"/>
      <c r="CA19" s="68" t="str">
        <f t="shared" si="35"/>
        <v/>
      </c>
      <c r="CB19" s="68" t="str">
        <f t="shared" si="36"/>
        <v>MTE</v>
      </c>
      <c r="CC19" s="68" t="str">
        <f t="shared" si="37"/>
        <v>MTE</v>
      </c>
    </row>
    <row r="20" spans="1:81">
      <c r="A20" t="str">
        <f t="shared" si="0"/>
        <v>Not Completed</v>
      </c>
      <c r="C20" s="6">
        <f t="shared" si="32"/>
        <v>19</v>
      </c>
      <c r="D20" s="37" t="str">
        <f t="shared" si="27"/>
        <v/>
      </c>
      <c r="E20" s="71"/>
      <c r="F20" s="69"/>
      <c r="G20" s="69"/>
      <c r="H20" s="37" t="str">
        <f t="shared" si="1"/>
        <v/>
      </c>
      <c r="I20" s="69"/>
      <c r="J20" s="69"/>
      <c r="K20" s="6"/>
      <c r="L20" s="6"/>
      <c r="M20" s="6"/>
      <c r="N20" s="39"/>
      <c r="O20" s="69"/>
      <c r="P20" s="10"/>
      <c r="Q20" s="38" t="str">
        <f>IF(ISBLANK(O20)=TRUE,"",VLOOKUP(O20,'validation code'!$X$35:$Y$38,2,0))</f>
        <v/>
      </c>
      <c r="R20" s="73" t="e">
        <f t="shared" si="33"/>
        <v>#VALUE!</v>
      </c>
      <c r="S20" s="10"/>
      <c r="T20" s="38" t="str">
        <f t="shared" si="28"/>
        <v/>
      </c>
      <c r="U20" s="9"/>
      <c r="V20" s="9"/>
      <c r="W20" s="11"/>
      <c r="X20" s="11"/>
      <c r="Y20" s="10"/>
      <c r="Z20" s="11"/>
      <c r="AA20" s="10"/>
      <c r="AB20" s="78" t="str">
        <f t="shared" si="38"/>
        <v/>
      </c>
      <c r="AC20" s="78" t="str">
        <f t="shared" si="38"/>
        <v/>
      </c>
      <c r="AD20" s="78" t="str">
        <f t="shared" si="38"/>
        <v/>
      </c>
      <c r="AE20" s="78" t="str">
        <f t="shared" si="38"/>
        <v/>
      </c>
      <c r="AF20" s="78" t="str">
        <f t="shared" si="38"/>
        <v/>
      </c>
      <c r="AG20" s="78" t="str">
        <f t="shared" si="38"/>
        <v/>
      </c>
      <c r="AH20" s="78" t="str">
        <f t="shared" si="38"/>
        <v/>
      </c>
      <c r="AI20" s="78" t="str">
        <f t="shared" si="38"/>
        <v/>
      </c>
      <c r="AJ20" s="78" t="str">
        <f t="shared" si="38"/>
        <v/>
      </c>
      <c r="AK20" s="78" t="str">
        <f t="shared" si="38"/>
        <v/>
      </c>
      <c r="AL20" s="78" t="str">
        <f t="shared" si="38"/>
        <v/>
      </c>
      <c r="AM20" s="78" t="str">
        <f t="shared" si="38"/>
        <v/>
      </c>
      <c r="AN20" s="10" t="e">
        <f t="shared" si="29"/>
        <v>#VALUE!</v>
      </c>
      <c r="AP20" t="str">
        <f>IF(ISBLANK(F20),"",VLOOKUP(F20,'validation code'!$T$64:$U$120,2,0))</f>
        <v/>
      </c>
      <c r="AQ20" t="str">
        <f>IF(ISBLANK(F20),"",VLOOKUP(F20,'validation code'!$T$3:$U$59,2,0))</f>
        <v/>
      </c>
      <c r="AR20" t="str">
        <f>IF(ISBLANK(M20)=TRUE,"",VLOOKUP(M20,'validation code'!$X$48:$Y$49,2,0))</f>
        <v/>
      </c>
      <c r="AS20" t="str">
        <f>IF(ISBLANK(F20)=TRUE,"",VLOOKUP(F20,'validation code'!$A$22:$B$79,2,0))</f>
        <v/>
      </c>
      <c r="AU20" t="s">
        <v>1131</v>
      </c>
      <c r="AV20" t="str">
        <f>IF(ISBLANK($B$2)=TRUE,"",VLOOKUP($B$2,'validation code'!$W$54:$X$69,2,0))</f>
        <v>MTE</v>
      </c>
      <c r="AW20" t="str">
        <f t="shared" si="30"/>
        <v>01</v>
      </c>
      <c r="AX20" t="str">
        <f t="shared" si="3"/>
        <v/>
      </c>
      <c r="AY20" t="str">
        <f t="shared" si="4"/>
        <v>0019</v>
      </c>
      <c r="AZ20" t="str">
        <f t="shared" si="5"/>
        <v>EX-22-MTE-01--0019</v>
      </c>
      <c r="BA20" t="str">
        <f t="shared" si="31"/>
        <v>Not Completed</v>
      </c>
      <c r="BB20" s="6">
        <f t="shared" si="6"/>
        <v>0</v>
      </c>
      <c r="BC20" s="6">
        <f t="shared" si="6"/>
        <v>0</v>
      </c>
      <c r="BD20" s="6">
        <f t="shared" si="7"/>
        <v>0</v>
      </c>
      <c r="BE20" s="6">
        <f t="shared" si="8"/>
        <v>1</v>
      </c>
      <c r="BF20" s="6">
        <f t="shared" si="9"/>
        <v>0</v>
      </c>
      <c r="BG20" s="6">
        <f t="shared" si="10"/>
        <v>0</v>
      </c>
      <c r="BH20" s="6">
        <f t="shared" si="11"/>
        <v>0</v>
      </c>
      <c r="BI20" s="6">
        <f t="shared" si="12"/>
        <v>0</v>
      </c>
      <c r="BJ20" s="6">
        <f t="shared" si="13"/>
        <v>0</v>
      </c>
      <c r="BK20" s="6">
        <f t="shared" si="14"/>
        <v>0</v>
      </c>
      <c r="BL20" s="6">
        <f t="shared" si="15"/>
        <v>0</v>
      </c>
      <c r="BM20" s="6">
        <f t="shared" si="16"/>
        <v>0</v>
      </c>
      <c r="BN20" s="6">
        <f t="shared" si="17"/>
        <v>1</v>
      </c>
      <c r="BO20" s="6">
        <f t="shared" si="18"/>
        <v>1</v>
      </c>
      <c r="BP20" s="6">
        <f t="shared" si="19"/>
        <v>0</v>
      </c>
      <c r="BQ20" s="6">
        <f t="shared" si="20"/>
        <v>1</v>
      </c>
      <c r="BR20" s="6">
        <f t="shared" si="21"/>
        <v>0</v>
      </c>
      <c r="BS20" s="6">
        <f t="shared" si="22"/>
        <v>0</v>
      </c>
      <c r="BT20" s="6">
        <f t="shared" si="23"/>
        <v>0</v>
      </c>
      <c r="BU20" s="6">
        <f t="shared" si="24"/>
        <v>0</v>
      </c>
      <c r="BV20" s="6">
        <f t="shared" si="25"/>
        <v>0</v>
      </c>
      <c r="BW20" s="6">
        <f t="shared" si="26"/>
        <v>0</v>
      </c>
      <c r="BY20" s="68" t="str">
        <f t="shared" si="34"/>
        <v/>
      </c>
      <c r="BZ20" s="68"/>
      <c r="CA20" s="68" t="str">
        <f t="shared" si="35"/>
        <v/>
      </c>
      <c r="CB20" s="68" t="str">
        <f t="shared" si="36"/>
        <v>MTE</v>
      </c>
      <c r="CC20" s="68" t="str">
        <f t="shared" si="37"/>
        <v>MTE</v>
      </c>
    </row>
    <row r="21" spans="1:81">
      <c r="A21" t="str">
        <f t="shared" si="0"/>
        <v>Not Completed</v>
      </c>
      <c r="C21" s="6">
        <f t="shared" si="32"/>
        <v>20</v>
      </c>
      <c r="D21" s="37" t="str">
        <f t="shared" si="27"/>
        <v/>
      </c>
      <c r="E21" s="71"/>
      <c r="F21" s="69"/>
      <c r="G21" s="69"/>
      <c r="H21" s="37" t="str">
        <f t="shared" si="1"/>
        <v/>
      </c>
      <c r="I21" s="69"/>
      <c r="J21" s="69"/>
      <c r="K21" s="6"/>
      <c r="L21" s="6"/>
      <c r="M21" s="6"/>
      <c r="N21" s="39"/>
      <c r="O21" s="69"/>
      <c r="P21" s="10"/>
      <c r="Q21" s="38" t="str">
        <f>IF(ISBLANK(O21)=TRUE,"",VLOOKUP(O21,'validation code'!$X$35:$Y$38,2,0))</f>
        <v/>
      </c>
      <c r="R21" s="73" t="e">
        <f t="shared" si="33"/>
        <v>#VALUE!</v>
      </c>
      <c r="S21" s="10"/>
      <c r="T21" s="38" t="str">
        <f t="shared" si="28"/>
        <v/>
      </c>
      <c r="U21" s="9"/>
      <c r="V21" s="9"/>
      <c r="W21" s="11"/>
      <c r="X21" s="11"/>
      <c r="Y21" s="10"/>
      <c r="Z21" s="11"/>
      <c r="AA21" s="10"/>
      <c r="AB21" s="78" t="str">
        <f t="shared" si="38"/>
        <v/>
      </c>
      <c r="AC21" s="78" t="str">
        <f t="shared" si="38"/>
        <v/>
      </c>
      <c r="AD21" s="78" t="str">
        <f t="shared" si="38"/>
        <v/>
      </c>
      <c r="AE21" s="78" t="str">
        <f t="shared" si="38"/>
        <v/>
      </c>
      <c r="AF21" s="78" t="str">
        <f t="shared" si="38"/>
        <v/>
      </c>
      <c r="AG21" s="78" t="str">
        <f t="shared" si="38"/>
        <v/>
      </c>
      <c r="AH21" s="78" t="str">
        <f t="shared" si="38"/>
        <v/>
      </c>
      <c r="AI21" s="78" t="str">
        <f t="shared" si="38"/>
        <v/>
      </c>
      <c r="AJ21" s="78" t="str">
        <f t="shared" si="38"/>
        <v/>
      </c>
      <c r="AK21" s="78" t="str">
        <f t="shared" si="38"/>
        <v/>
      </c>
      <c r="AL21" s="78" t="str">
        <f t="shared" si="38"/>
        <v/>
      </c>
      <c r="AM21" s="78" t="str">
        <f t="shared" si="38"/>
        <v/>
      </c>
      <c r="AN21" s="10" t="e">
        <f t="shared" si="29"/>
        <v>#VALUE!</v>
      </c>
      <c r="AP21" t="str">
        <f>IF(ISBLANK(F21),"",VLOOKUP(F21,'validation code'!$T$64:$U$120,2,0))</f>
        <v/>
      </c>
      <c r="AQ21" t="str">
        <f>IF(ISBLANK(F21),"",VLOOKUP(F21,'validation code'!$T$3:$U$59,2,0))</f>
        <v/>
      </c>
      <c r="AR21" t="str">
        <f>IF(ISBLANK(M21)=TRUE,"",VLOOKUP(M21,'validation code'!$X$48:$Y$49,2,0))</f>
        <v/>
      </c>
      <c r="AS21" t="str">
        <f>IF(ISBLANK(F21)=TRUE,"",VLOOKUP(F21,'validation code'!$A$22:$B$79,2,0))</f>
        <v/>
      </c>
      <c r="AU21" t="s">
        <v>1131</v>
      </c>
      <c r="AV21" t="str">
        <f>IF(ISBLANK($B$2)=TRUE,"",VLOOKUP($B$2,'validation code'!$W$54:$X$69,2,0))</f>
        <v>MTE</v>
      </c>
      <c r="AW21" t="str">
        <f t="shared" si="30"/>
        <v>01</v>
      </c>
      <c r="AX21" t="str">
        <f t="shared" si="3"/>
        <v/>
      </c>
      <c r="AY21" t="str">
        <f t="shared" si="4"/>
        <v>0020</v>
      </c>
      <c r="AZ21" t="str">
        <f t="shared" si="5"/>
        <v>EX-22-MTE-01--0020</v>
      </c>
      <c r="BA21" t="str">
        <f t="shared" si="31"/>
        <v>Not Completed</v>
      </c>
      <c r="BB21" s="6">
        <f t="shared" si="6"/>
        <v>0</v>
      </c>
      <c r="BC21" s="6">
        <f t="shared" si="6"/>
        <v>0</v>
      </c>
      <c r="BD21" s="6">
        <f t="shared" si="7"/>
        <v>0</v>
      </c>
      <c r="BE21" s="6">
        <f t="shared" si="8"/>
        <v>1</v>
      </c>
      <c r="BF21" s="6">
        <f t="shared" si="9"/>
        <v>0</v>
      </c>
      <c r="BG21" s="6">
        <f t="shared" si="10"/>
        <v>0</v>
      </c>
      <c r="BH21" s="6">
        <f t="shared" si="11"/>
        <v>0</v>
      </c>
      <c r="BI21" s="6">
        <f t="shared" si="12"/>
        <v>0</v>
      </c>
      <c r="BJ21" s="6">
        <f t="shared" si="13"/>
        <v>0</v>
      </c>
      <c r="BK21" s="6">
        <f t="shared" si="14"/>
        <v>0</v>
      </c>
      <c r="BL21" s="6">
        <f t="shared" si="15"/>
        <v>0</v>
      </c>
      <c r="BM21" s="6">
        <f t="shared" si="16"/>
        <v>0</v>
      </c>
      <c r="BN21" s="6">
        <f t="shared" si="17"/>
        <v>1</v>
      </c>
      <c r="BO21" s="6">
        <f t="shared" si="18"/>
        <v>1</v>
      </c>
      <c r="BP21" s="6">
        <f t="shared" si="19"/>
        <v>0</v>
      </c>
      <c r="BQ21" s="6">
        <f t="shared" si="20"/>
        <v>1</v>
      </c>
      <c r="BR21" s="6">
        <f t="shared" si="21"/>
        <v>0</v>
      </c>
      <c r="BS21" s="6">
        <f t="shared" si="22"/>
        <v>0</v>
      </c>
      <c r="BT21" s="6">
        <f t="shared" si="23"/>
        <v>0</v>
      </c>
      <c r="BU21" s="6">
        <f t="shared" si="24"/>
        <v>0</v>
      </c>
      <c r="BV21" s="6">
        <f t="shared" si="25"/>
        <v>0</v>
      </c>
      <c r="BW21" s="6">
        <f t="shared" si="26"/>
        <v>0</v>
      </c>
      <c r="BY21" s="68" t="str">
        <f t="shared" si="34"/>
        <v/>
      </c>
      <c r="BZ21" s="68"/>
      <c r="CA21" s="68" t="str">
        <f t="shared" si="35"/>
        <v/>
      </c>
      <c r="CB21" s="68" t="str">
        <f t="shared" si="36"/>
        <v>MTE</v>
      </c>
      <c r="CC21" s="68" t="str">
        <f t="shared" si="37"/>
        <v>MTE</v>
      </c>
    </row>
    <row r="22" spans="1:81">
      <c r="A22" t="str">
        <f t="shared" si="0"/>
        <v>Not Completed</v>
      </c>
      <c r="C22" s="6">
        <f t="shared" si="32"/>
        <v>21</v>
      </c>
      <c r="D22" s="37" t="str">
        <f t="shared" si="27"/>
        <v/>
      </c>
      <c r="E22" s="71"/>
      <c r="F22" s="69"/>
      <c r="G22" s="69"/>
      <c r="H22" s="37" t="str">
        <f t="shared" si="1"/>
        <v/>
      </c>
      <c r="I22" s="69"/>
      <c r="J22" s="69"/>
      <c r="K22" s="6"/>
      <c r="L22" s="6"/>
      <c r="M22" s="6"/>
      <c r="N22" s="39"/>
      <c r="O22" s="69"/>
      <c r="P22" s="10"/>
      <c r="Q22" s="38" t="str">
        <f>IF(ISBLANK(O22)=TRUE,"",VLOOKUP(O22,'validation code'!$X$35:$Y$38,2,0))</f>
        <v/>
      </c>
      <c r="R22" s="73" t="e">
        <f t="shared" si="33"/>
        <v>#VALUE!</v>
      </c>
      <c r="S22" s="10"/>
      <c r="T22" s="38" t="str">
        <f t="shared" si="28"/>
        <v/>
      </c>
      <c r="U22" s="9"/>
      <c r="V22" s="9"/>
      <c r="W22" s="11"/>
      <c r="X22" s="11"/>
      <c r="Y22" s="10"/>
      <c r="Z22" s="11"/>
      <c r="AA22" s="10"/>
      <c r="AB22" s="78" t="str">
        <f t="shared" ref="AB22:AM31" si="39">IF(OR(ISBLANK($V22)=TRUE,$V22&lt;&gt;AB$1=TRUE,ISBLANK($T22)=TRUE),"",IF(AB$1=$V22,$T22/1000,0))</f>
        <v/>
      </c>
      <c r="AC22" s="78" t="str">
        <f t="shared" si="39"/>
        <v/>
      </c>
      <c r="AD22" s="78" t="str">
        <f t="shared" si="39"/>
        <v/>
      </c>
      <c r="AE22" s="78" t="str">
        <f t="shared" si="39"/>
        <v/>
      </c>
      <c r="AF22" s="78" t="str">
        <f t="shared" si="39"/>
        <v/>
      </c>
      <c r="AG22" s="78" t="str">
        <f t="shared" si="39"/>
        <v/>
      </c>
      <c r="AH22" s="78" t="str">
        <f t="shared" si="39"/>
        <v/>
      </c>
      <c r="AI22" s="78" t="str">
        <f t="shared" si="39"/>
        <v/>
      </c>
      <c r="AJ22" s="78" t="str">
        <f t="shared" si="39"/>
        <v/>
      </c>
      <c r="AK22" s="78" t="str">
        <f t="shared" si="39"/>
        <v/>
      </c>
      <c r="AL22" s="78" t="str">
        <f t="shared" si="39"/>
        <v/>
      </c>
      <c r="AM22" s="78" t="str">
        <f t="shared" si="39"/>
        <v/>
      </c>
      <c r="AN22" s="10" t="e">
        <f t="shared" si="29"/>
        <v>#VALUE!</v>
      </c>
      <c r="AP22" t="str">
        <f>IF(ISBLANK(F22),"",VLOOKUP(F22,'validation code'!$T$64:$U$120,2,0))</f>
        <v/>
      </c>
      <c r="AQ22" t="str">
        <f>IF(ISBLANK(F22),"",VLOOKUP(F22,'validation code'!$T$3:$U$59,2,0))</f>
        <v/>
      </c>
      <c r="AR22" t="str">
        <f>IF(ISBLANK(M22)=TRUE,"",VLOOKUP(M22,'validation code'!$X$48:$Y$49,2,0))</f>
        <v/>
      </c>
      <c r="AS22" t="str">
        <f>IF(ISBLANK(F22)=TRUE,"",VLOOKUP(F22,'validation code'!$A$22:$B$79,2,0))</f>
        <v/>
      </c>
      <c r="AU22" t="s">
        <v>1131</v>
      </c>
      <c r="AV22" t="str">
        <f>IF(ISBLANK($B$2)=TRUE,"",VLOOKUP($B$2,'validation code'!$W$54:$X$69,2,0))</f>
        <v>MTE</v>
      </c>
      <c r="AW22" t="str">
        <f t="shared" si="30"/>
        <v>01</v>
      </c>
      <c r="AX22" t="str">
        <f t="shared" si="3"/>
        <v/>
      </c>
      <c r="AY22" t="str">
        <f t="shared" si="4"/>
        <v>0021</v>
      </c>
      <c r="AZ22" t="str">
        <f t="shared" si="5"/>
        <v>EX-22-MTE-01--0021</v>
      </c>
      <c r="BA22" t="str">
        <f t="shared" si="31"/>
        <v>Not Completed</v>
      </c>
      <c r="BB22" s="6">
        <f t="shared" si="6"/>
        <v>0</v>
      </c>
      <c r="BC22" s="6">
        <f t="shared" si="6"/>
        <v>0</v>
      </c>
      <c r="BD22" s="6">
        <f t="shared" si="7"/>
        <v>0</v>
      </c>
      <c r="BE22" s="6">
        <f t="shared" si="8"/>
        <v>1</v>
      </c>
      <c r="BF22" s="6">
        <f t="shared" si="9"/>
        <v>0</v>
      </c>
      <c r="BG22" s="6">
        <f t="shared" si="10"/>
        <v>0</v>
      </c>
      <c r="BH22" s="6">
        <f t="shared" si="11"/>
        <v>0</v>
      </c>
      <c r="BI22" s="6">
        <f t="shared" si="12"/>
        <v>0</v>
      </c>
      <c r="BJ22" s="6">
        <f t="shared" si="13"/>
        <v>0</v>
      </c>
      <c r="BK22" s="6">
        <f t="shared" si="14"/>
        <v>0</v>
      </c>
      <c r="BL22" s="6">
        <f t="shared" si="15"/>
        <v>0</v>
      </c>
      <c r="BM22" s="6">
        <f t="shared" si="16"/>
        <v>0</v>
      </c>
      <c r="BN22" s="6">
        <f t="shared" si="17"/>
        <v>1</v>
      </c>
      <c r="BO22" s="6">
        <f t="shared" si="18"/>
        <v>1</v>
      </c>
      <c r="BP22" s="6">
        <f t="shared" si="19"/>
        <v>0</v>
      </c>
      <c r="BQ22" s="6">
        <f t="shared" si="20"/>
        <v>1</v>
      </c>
      <c r="BR22" s="6">
        <f t="shared" si="21"/>
        <v>0</v>
      </c>
      <c r="BS22" s="6">
        <f t="shared" si="22"/>
        <v>0</v>
      </c>
      <c r="BT22" s="6">
        <f t="shared" si="23"/>
        <v>0</v>
      </c>
      <c r="BU22" s="6">
        <f t="shared" si="24"/>
        <v>0</v>
      </c>
      <c r="BV22" s="6">
        <f t="shared" si="25"/>
        <v>0</v>
      </c>
      <c r="BW22" s="6">
        <f t="shared" si="26"/>
        <v>0</v>
      </c>
      <c r="BY22" s="68" t="str">
        <f t="shared" si="34"/>
        <v/>
      </c>
      <c r="BZ22" s="68"/>
      <c r="CA22" s="68" t="str">
        <f t="shared" si="35"/>
        <v/>
      </c>
      <c r="CB22" s="68" t="str">
        <f t="shared" si="36"/>
        <v>MTE</v>
      </c>
      <c r="CC22" s="68" t="str">
        <f t="shared" si="37"/>
        <v>MTE</v>
      </c>
    </row>
    <row r="23" spans="1:81">
      <c r="A23" t="str">
        <f t="shared" si="0"/>
        <v>Not Completed</v>
      </c>
      <c r="C23" s="6">
        <f t="shared" si="32"/>
        <v>22</v>
      </c>
      <c r="D23" s="37" t="str">
        <f t="shared" si="27"/>
        <v/>
      </c>
      <c r="E23" s="71"/>
      <c r="F23" s="69"/>
      <c r="G23" s="69"/>
      <c r="H23" s="37" t="str">
        <f t="shared" si="1"/>
        <v/>
      </c>
      <c r="I23" s="69"/>
      <c r="J23" s="69"/>
      <c r="K23" s="6"/>
      <c r="L23" s="6"/>
      <c r="M23" s="6"/>
      <c r="N23" s="39"/>
      <c r="O23" s="69"/>
      <c r="P23" s="10"/>
      <c r="Q23" s="38" t="str">
        <f>IF(ISBLANK(O23)=TRUE,"",VLOOKUP(O23,'validation code'!$X$35:$Y$38,2,0))</f>
        <v/>
      </c>
      <c r="R23" s="73" t="e">
        <f t="shared" si="33"/>
        <v>#VALUE!</v>
      </c>
      <c r="S23" s="10"/>
      <c r="T23" s="38" t="str">
        <f t="shared" si="28"/>
        <v/>
      </c>
      <c r="U23" s="9"/>
      <c r="V23" s="9"/>
      <c r="W23" s="11"/>
      <c r="X23" s="11"/>
      <c r="Y23" s="10"/>
      <c r="Z23" s="11"/>
      <c r="AA23" s="10"/>
      <c r="AB23" s="78" t="str">
        <f t="shared" si="39"/>
        <v/>
      </c>
      <c r="AC23" s="78" t="str">
        <f t="shared" si="39"/>
        <v/>
      </c>
      <c r="AD23" s="78" t="str">
        <f t="shared" si="39"/>
        <v/>
      </c>
      <c r="AE23" s="78" t="str">
        <f t="shared" si="39"/>
        <v/>
      </c>
      <c r="AF23" s="78" t="str">
        <f t="shared" si="39"/>
        <v/>
      </c>
      <c r="AG23" s="78" t="str">
        <f t="shared" si="39"/>
        <v/>
      </c>
      <c r="AH23" s="78" t="str">
        <f t="shared" si="39"/>
        <v/>
      </c>
      <c r="AI23" s="78" t="str">
        <f t="shared" si="39"/>
        <v/>
      </c>
      <c r="AJ23" s="78" t="str">
        <f t="shared" si="39"/>
        <v/>
      </c>
      <c r="AK23" s="78" t="str">
        <f t="shared" si="39"/>
        <v/>
      </c>
      <c r="AL23" s="78" t="str">
        <f t="shared" si="39"/>
        <v/>
      </c>
      <c r="AM23" s="78" t="str">
        <f t="shared" si="39"/>
        <v/>
      </c>
      <c r="AN23" s="10" t="e">
        <f t="shared" si="29"/>
        <v>#VALUE!</v>
      </c>
      <c r="AP23" t="str">
        <f>IF(ISBLANK(F23),"",VLOOKUP(F23,'validation code'!$T$64:$U$120,2,0))</f>
        <v/>
      </c>
      <c r="AQ23" t="str">
        <f>IF(ISBLANK(F23),"",VLOOKUP(F23,'validation code'!$T$3:$U$59,2,0))</f>
        <v/>
      </c>
      <c r="AR23" t="str">
        <f>IF(ISBLANK(M23)=TRUE,"",VLOOKUP(M23,'validation code'!$X$48:$Y$49,2,0))</f>
        <v/>
      </c>
      <c r="AS23" t="str">
        <f>IF(ISBLANK(F23)=TRUE,"",VLOOKUP(F23,'validation code'!$A$22:$B$79,2,0))</f>
        <v/>
      </c>
      <c r="AU23" t="s">
        <v>1131</v>
      </c>
      <c r="AV23" t="str">
        <f>IF(ISBLANK($B$2)=TRUE,"",VLOOKUP($B$2,'validation code'!$W$54:$X$69,2,0))</f>
        <v>MTE</v>
      </c>
      <c r="AW23" t="str">
        <f t="shared" si="30"/>
        <v>01</v>
      </c>
      <c r="AX23" t="str">
        <f t="shared" si="3"/>
        <v/>
      </c>
      <c r="AY23" t="str">
        <f t="shared" si="4"/>
        <v>0022</v>
      </c>
      <c r="AZ23" t="str">
        <f t="shared" si="5"/>
        <v>EX-22-MTE-01--0022</v>
      </c>
      <c r="BA23" t="str">
        <f t="shared" si="31"/>
        <v>Not Completed</v>
      </c>
      <c r="BB23" s="6">
        <f t="shared" si="6"/>
        <v>0</v>
      </c>
      <c r="BC23" s="6">
        <f t="shared" si="6"/>
        <v>0</v>
      </c>
      <c r="BD23" s="6">
        <f t="shared" si="7"/>
        <v>0</v>
      </c>
      <c r="BE23" s="6">
        <f t="shared" si="8"/>
        <v>1</v>
      </c>
      <c r="BF23" s="6">
        <f t="shared" si="9"/>
        <v>0</v>
      </c>
      <c r="BG23" s="6">
        <f t="shared" si="10"/>
        <v>0</v>
      </c>
      <c r="BH23" s="6">
        <f t="shared" si="11"/>
        <v>0</v>
      </c>
      <c r="BI23" s="6">
        <f t="shared" si="12"/>
        <v>0</v>
      </c>
      <c r="BJ23" s="6">
        <f t="shared" si="13"/>
        <v>0</v>
      </c>
      <c r="BK23" s="6">
        <f t="shared" si="14"/>
        <v>0</v>
      </c>
      <c r="BL23" s="6">
        <f t="shared" si="15"/>
        <v>0</v>
      </c>
      <c r="BM23" s="6">
        <f t="shared" si="16"/>
        <v>0</v>
      </c>
      <c r="BN23" s="6">
        <f t="shared" si="17"/>
        <v>1</v>
      </c>
      <c r="BO23" s="6">
        <f t="shared" si="18"/>
        <v>1</v>
      </c>
      <c r="BP23" s="6">
        <f t="shared" si="19"/>
        <v>0</v>
      </c>
      <c r="BQ23" s="6">
        <f t="shared" si="20"/>
        <v>1</v>
      </c>
      <c r="BR23" s="6">
        <f t="shared" si="21"/>
        <v>0</v>
      </c>
      <c r="BS23" s="6">
        <f t="shared" si="22"/>
        <v>0</v>
      </c>
      <c r="BT23" s="6">
        <f t="shared" si="23"/>
        <v>0</v>
      </c>
      <c r="BU23" s="6">
        <f t="shared" si="24"/>
        <v>0</v>
      </c>
      <c r="BV23" s="6">
        <f t="shared" si="25"/>
        <v>0</v>
      </c>
      <c r="BW23" s="6">
        <f t="shared" si="26"/>
        <v>0</v>
      </c>
      <c r="BY23" s="68" t="str">
        <f t="shared" si="34"/>
        <v/>
      </c>
      <c r="BZ23" s="68"/>
      <c r="CA23" s="68" t="str">
        <f t="shared" si="35"/>
        <v/>
      </c>
      <c r="CB23" s="68" t="str">
        <f t="shared" si="36"/>
        <v>MTE</v>
      </c>
      <c r="CC23" s="68" t="str">
        <f t="shared" si="37"/>
        <v>MTE</v>
      </c>
    </row>
    <row r="24" spans="1:81">
      <c r="A24" t="str">
        <f t="shared" si="0"/>
        <v>Not Completed</v>
      </c>
      <c r="C24" s="6">
        <f t="shared" si="32"/>
        <v>23</v>
      </c>
      <c r="D24" s="37" t="str">
        <f t="shared" si="27"/>
        <v/>
      </c>
      <c r="E24" s="71"/>
      <c r="F24" s="69"/>
      <c r="G24" s="69"/>
      <c r="H24" s="37" t="str">
        <f t="shared" si="1"/>
        <v/>
      </c>
      <c r="I24" s="69"/>
      <c r="J24" s="69"/>
      <c r="K24" s="6"/>
      <c r="L24" s="6"/>
      <c r="M24" s="6"/>
      <c r="N24" s="39"/>
      <c r="O24" s="69"/>
      <c r="P24" s="10"/>
      <c r="Q24" s="38" t="str">
        <f>IF(ISBLANK(O24)=TRUE,"",VLOOKUP(O24,'validation code'!$X$35:$Y$38,2,0))</f>
        <v/>
      </c>
      <c r="R24" s="73" t="e">
        <f t="shared" si="33"/>
        <v>#VALUE!</v>
      </c>
      <c r="S24" s="10"/>
      <c r="T24" s="38" t="str">
        <f t="shared" si="28"/>
        <v/>
      </c>
      <c r="U24" s="9"/>
      <c r="V24" s="9"/>
      <c r="W24" s="11"/>
      <c r="X24" s="11"/>
      <c r="Y24" s="10"/>
      <c r="Z24" s="11"/>
      <c r="AA24" s="10"/>
      <c r="AB24" s="78" t="str">
        <f t="shared" si="39"/>
        <v/>
      </c>
      <c r="AC24" s="78" t="str">
        <f t="shared" si="39"/>
        <v/>
      </c>
      <c r="AD24" s="78" t="str">
        <f t="shared" si="39"/>
        <v/>
      </c>
      <c r="AE24" s="78" t="str">
        <f t="shared" si="39"/>
        <v/>
      </c>
      <c r="AF24" s="78" t="str">
        <f t="shared" si="39"/>
        <v/>
      </c>
      <c r="AG24" s="78" t="str">
        <f t="shared" si="39"/>
        <v/>
      </c>
      <c r="AH24" s="78" t="str">
        <f t="shared" si="39"/>
        <v/>
      </c>
      <c r="AI24" s="78" t="str">
        <f t="shared" si="39"/>
        <v/>
      </c>
      <c r="AJ24" s="78" t="str">
        <f t="shared" si="39"/>
        <v/>
      </c>
      <c r="AK24" s="78" t="str">
        <f t="shared" si="39"/>
        <v/>
      </c>
      <c r="AL24" s="78" t="str">
        <f t="shared" si="39"/>
        <v/>
      </c>
      <c r="AM24" s="78" t="str">
        <f t="shared" si="39"/>
        <v/>
      </c>
      <c r="AN24" s="10" t="e">
        <f t="shared" si="29"/>
        <v>#VALUE!</v>
      </c>
      <c r="AP24" t="str">
        <f>IF(ISBLANK(F24),"",VLOOKUP(F24,'validation code'!$T$64:$U$120,2,0))</f>
        <v/>
      </c>
      <c r="AQ24" t="str">
        <f>IF(ISBLANK(F24),"",VLOOKUP(F24,'validation code'!$T$3:$U$59,2,0))</f>
        <v/>
      </c>
      <c r="AR24" t="str">
        <f>IF(ISBLANK(M24)=TRUE,"",VLOOKUP(M24,'validation code'!$X$48:$Y$49,2,0))</f>
        <v/>
      </c>
      <c r="AS24" t="str">
        <f>IF(ISBLANK(F24)=TRUE,"",VLOOKUP(F24,'validation code'!$A$22:$B$79,2,0))</f>
        <v/>
      </c>
      <c r="AU24" t="s">
        <v>1131</v>
      </c>
      <c r="AV24" t="str">
        <f>IF(ISBLANK($B$2)=TRUE,"",VLOOKUP($B$2,'validation code'!$W$54:$X$69,2,0))</f>
        <v>MTE</v>
      </c>
      <c r="AW24" t="str">
        <f t="shared" si="30"/>
        <v>01</v>
      </c>
      <c r="AX24" t="str">
        <f t="shared" si="3"/>
        <v/>
      </c>
      <c r="AY24" t="str">
        <f t="shared" si="4"/>
        <v>0023</v>
      </c>
      <c r="AZ24" t="str">
        <f t="shared" si="5"/>
        <v>EX-22-MTE-01--0023</v>
      </c>
      <c r="BA24" t="str">
        <f t="shared" si="31"/>
        <v>Not Completed</v>
      </c>
      <c r="BB24" s="6">
        <f t="shared" si="6"/>
        <v>0</v>
      </c>
      <c r="BC24" s="6">
        <f t="shared" si="6"/>
        <v>0</v>
      </c>
      <c r="BD24" s="6">
        <f t="shared" si="7"/>
        <v>0</v>
      </c>
      <c r="BE24" s="6">
        <f t="shared" si="8"/>
        <v>1</v>
      </c>
      <c r="BF24" s="6">
        <f t="shared" si="9"/>
        <v>0</v>
      </c>
      <c r="BG24" s="6">
        <f t="shared" si="10"/>
        <v>0</v>
      </c>
      <c r="BH24" s="6">
        <f t="shared" si="11"/>
        <v>0</v>
      </c>
      <c r="BI24" s="6">
        <f t="shared" si="12"/>
        <v>0</v>
      </c>
      <c r="BJ24" s="6">
        <f t="shared" si="13"/>
        <v>0</v>
      </c>
      <c r="BK24" s="6">
        <f t="shared" si="14"/>
        <v>0</v>
      </c>
      <c r="BL24" s="6">
        <f t="shared" si="15"/>
        <v>0</v>
      </c>
      <c r="BM24" s="6">
        <f t="shared" si="16"/>
        <v>0</v>
      </c>
      <c r="BN24" s="6">
        <f t="shared" si="17"/>
        <v>1</v>
      </c>
      <c r="BO24" s="6">
        <f t="shared" si="18"/>
        <v>1</v>
      </c>
      <c r="BP24" s="6">
        <f t="shared" si="19"/>
        <v>0</v>
      </c>
      <c r="BQ24" s="6">
        <f t="shared" si="20"/>
        <v>1</v>
      </c>
      <c r="BR24" s="6">
        <f t="shared" si="21"/>
        <v>0</v>
      </c>
      <c r="BS24" s="6">
        <f t="shared" si="22"/>
        <v>0</v>
      </c>
      <c r="BT24" s="6">
        <f t="shared" si="23"/>
        <v>0</v>
      </c>
      <c r="BU24" s="6">
        <f t="shared" si="24"/>
        <v>0</v>
      </c>
      <c r="BV24" s="6">
        <f t="shared" si="25"/>
        <v>0</v>
      </c>
      <c r="BW24" s="6">
        <f t="shared" si="26"/>
        <v>0</v>
      </c>
      <c r="BY24" s="68" t="str">
        <f t="shared" si="34"/>
        <v/>
      </c>
      <c r="BZ24" s="68"/>
      <c r="CA24" s="68" t="str">
        <f t="shared" si="35"/>
        <v/>
      </c>
      <c r="CB24" s="68" t="str">
        <f t="shared" si="36"/>
        <v>MTE</v>
      </c>
      <c r="CC24" s="68" t="str">
        <f t="shared" si="37"/>
        <v>MTE</v>
      </c>
    </row>
    <row r="25" spans="1:81">
      <c r="A25" t="str">
        <f t="shared" si="0"/>
        <v>Not Completed</v>
      </c>
      <c r="C25" s="6">
        <f t="shared" si="32"/>
        <v>24</v>
      </c>
      <c r="D25" s="37" t="str">
        <f t="shared" si="27"/>
        <v/>
      </c>
      <c r="E25" s="71"/>
      <c r="F25" s="69"/>
      <c r="G25" s="69"/>
      <c r="H25" s="37" t="str">
        <f t="shared" si="1"/>
        <v/>
      </c>
      <c r="I25" s="69"/>
      <c r="J25" s="69"/>
      <c r="K25" s="6"/>
      <c r="L25" s="6"/>
      <c r="M25" s="6"/>
      <c r="N25" s="39"/>
      <c r="O25" s="69"/>
      <c r="P25" s="10"/>
      <c r="Q25" s="38" t="str">
        <f>IF(ISBLANK(O25)=TRUE,"",VLOOKUP(O25,'validation code'!$X$35:$Y$38,2,0))</f>
        <v/>
      </c>
      <c r="R25" s="73" t="e">
        <f t="shared" si="33"/>
        <v>#VALUE!</v>
      </c>
      <c r="S25" s="10"/>
      <c r="T25" s="38" t="str">
        <f t="shared" si="28"/>
        <v/>
      </c>
      <c r="U25" s="9"/>
      <c r="V25" s="9"/>
      <c r="W25" s="11"/>
      <c r="X25" s="11"/>
      <c r="Y25" s="10"/>
      <c r="Z25" s="11"/>
      <c r="AA25" s="10"/>
      <c r="AB25" s="78" t="str">
        <f t="shared" si="39"/>
        <v/>
      </c>
      <c r="AC25" s="78" t="str">
        <f t="shared" si="39"/>
        <v/>
      </c>
      <c r="AD25" s="78" t="str">
        <f t="shared" si="39"/>
        <v/>
      </c>
      <c r="AE25" s="78" t="str">
        <f t="shared" si="39"/>
        <v/>
      </c>
      <c r="AF25" s="78" t="str">
        <f t="shared" si="39"/>
        <v/>
      </c>
      <c r="AG25" s="78" t="str">
        <f t="shared" si="39"/>
        <v/>
      </c>
      <c r="AH25" s="78" t="str">
        <f t="shared" si="39"/>
        <v/>
      </c>
      <c r="AI25" s="78" t="str">
        <f t="shared" si="39"/>
        <v/>
      </c>
      <c r="AJ25" s="78" t="str">
        <f t="shared" si="39"/>
        <v/>
      </c>
      <c r="AK25" s="78" t="str">
        <f t="shared" si="39"/>
        <v/>
      </c>
      <c r="AL25" s="78" t="str">
        <f t="shared" si="39"/>
        <v/>
      </c>
      <c r="AM25" s="78" t="str">
        <f t="shared" si="39"/>
        <v/>
      </c>
      <c r="AN25" s="10" t="e">
        <f t="shared" si="29"/>
        <v>#VALUE!</v>
      </c>
      <c r="AP25" t="str">
        <f>IF(ISBLANK(F25),"",VLOOKUP(F25,'validation code'!$T$64:$U$120,2,0))</f>
        <v/>
      </c>
      <c r="AQ25" t="str">
        <f>IF(ISBLANK(F25),"",VLOOKUP(F25,'validation code'!$T$3:$U$59,2,0))</f>
        <v/>
      </c>
      <c r="AR25" t="str">
        <f>IF(ISBLANK(M25)=TRUE,"",VLOOKUP(M25,'validation code'!$X$48:$Y$49,2,0))</f>
        <v/>
      </c>
      <c r="AS25" t="str">
        <f>IF(ISBLANK(F25)=TRUE,"",VLOOKUP(F25,'validation code'!$A$22:$B$79,2,0))</f>
        <v/>
      </c>
      <c r="AU25" t="s">
        <v>1131</v>
      </c>
      <c r="AV25" t="str">
        <f>IF(ISBLANK($B$2)=TRUE,"",VLOOKUP($B$2,'validation code'!$W$54:$X$69,2,0))</f>
        <v>MTE</v>
      </c>
      <c r="AW25" t="str">
        <f t="shared" si="30"/>
        <v>01</v>
      </c>
      <c r="AX25" t="str">
        <f t="shared" si="3"/>
        <v/>
      </c>
      <c r="AY25" t="str">
        <f t="shared" si="4"/>
        <v>0024</v>
      </c>
      <c r="AZ25" t="str">
        <f t="shared" si="5"/>
        <v>EX-22-MTE-01--0024</v>
      </c>
      <c r="BA25" t="str">
        <f t="shared" si="31"/>
        <v>Not Completed</v>
      </c>
      <c r="BB25" s="6">
        <f t="shared" si="6"/>
        <v>0</v>
      </c>
      <c r="BC25" s="6">
        <f t="shared" si="6"/>
        <v>0</v>
      </c>
      <c r="BD25" s="6">
        <f t="shared" si="7"/>
        <v>0</v>
      </c>
      <c r="BE25" s="6">
        <f t="shared" si="8"/>
        <v>1</v>
      </c>
      <c r="BF25" s="6">
        <f t="shared" si="9"/>
        <v>0</v>
      </c>
      <c r="BG25" s="6">
        <f t="shared" si="10"/>
        <v>0</v>
      </c>
      <c r="BH25" s="6">
        <f t="shared" si="11"/>
        <v>0</v>
      </c>
      <c r="BI25" s="6">
        <f t="shared" si="12"/>
        <v>0</v>
      </c>
      <c r="BJ25" s="6">
        <f t="shared" si="13"/>
        <v>0</v>
      </c>
      <c r="BK25" s="6">
        <f t="shared" si="14"/>
        <v>0</v>
      </c>
      <c r="BL25" s="6">
        <f t="shared" si="15"/>
        <v>0</v>
      </c>
      <c r="BM25" s="6">
        <f t="shared" si="16"/>
        <v>0</v>
      </c>
      <c r="BN25" s="6">
        <f t="shared" si="17"/>
        <v>1</v>
      </c>
      <c r="BO25" s="6">
        <f t="shared" si="18"/>
        <v>1</v>
      </c>
      <c r="BP25" s="6">
        <f t="shared" si="19"/>
        <v>0</v>
      </c>
      <c r="BQ25" s="6">
        <f t="shared" si="20"/>
        <v>1</v>
      </c>
      <c r="BR25" s="6">
        <f t="shared" si="21"/>
        <v>0</v>
      </c>
      <c r="BS25" s="6">
        <f t="shared" si="22"/>
        <v>0</v>
      </c>
      <c r="BT25" s="6">
        <f t="shared" si="23"/>
        <v>0</v>
      </c>
      <c r="BU25" s="6">
        <f t="shared" si="24"/>
        <v>0</v>
      </c>
      <c r="BV25" s="6">
        <f t="shared" si="25"/>
        <v>0</v>
      </c>
      <c r="BW25" s="6">
        <f t="shared" si="26"/>
        <v>0</v>
      </c>
      <c r="BY25" s="68" t="str">
        <f t="shared" si="34"/>
        <v/>
      </c>
      <c r="BZ25" s="68"/>
      <c r="CA25" s="68" t="str">
        <f t="shared" si="35"/>
        <v/>
      </c>
      <c r="CB25" s="68" t="str">
        <f t="shared" si="36"/>
        <v>MTE</v>
      </c>
      <c r="CC25" s="68" t="str">
        <f t="shared" si="37"/>
        <v>MTE</v>
      </c>
    </row>
    <row r="26" spans="1:81">
      <c r="A26" t="str">
        <f t="shared" si="0"/>
        <v>Not Completed</v>
      </c>
      <c r="C26" s="6">
        <f t="shared" si="32"/>
        <v>25</v>
      </c>
      <c r="D26" s="37" t="str">
        <f t="shared" si="27"/>
        <v/>
      </c>
      <c r="E26" s="71"/>
      <c r="F26" s="69"/>
      <c r="G26" s="69"/>
      <c r="H26" s="37" t="str">
        <f t="shared" si="1"/>
        <v/>
      </c>
      <c r="I26" s="69"/>
      <c r="J26" s="69"/>
      <c r="K26" s="6"/>
      <c r="L26" s="6"/>
      <c r="M26" s="6"/>
      <c r="N26" s="39"/>
      <c r="O26" s="69"/>
      <c r="P26" s="10"/>
      <c r="Q26" s="38" t="str">
        <f>IF(ISBLANK(O26)=TRUE,"",VLOOKUP(O26,'validation code'!$X$35:$Y$38,2,0))</f>
        <v/>
      </c>
      <c r="R26" s="73" t="e">
        <f t="shared" si="33"/>
        <v>#VALUE!</v>
      </c>
      <c r="S26" s="10"/>
      <c r="T26" s="38" t="str">
        <f t="shared" si="28"/>
        <v/>
      </c>
      <c r="U26" s="9"/>
      <c r="V26" s="9"/>
      <c r="W26" s="11"/>
      <c r="X26" s="11"/>
      <c r="Y26" s="10"/>
      <c r="Z26" s="11"/>
      <c r="AA26" s="10"/>
      <c r="AB26" s="78" t="str">
        <f t="shared" si="39"/>
        <v/>
      </c>
      <c r="AC26" s="78" t="str">
        <f t="shared" si="39"/>
        <v/>
      </c>
      <c r="AD26" s="78" t="str">
        <f t="shared" si="39"/>
        <v/>
      </c>
      <c r="AE26" s="78" t="str">
        <f t="shared" si="39"/>
        <v/>
      </c>
      <c r="AF26" s="78" t="str">
        <f t="shared" si="39"/>
        <v/>
      </c>
      <c r="AG26" s="78" t="str">
        <f t="shared" si="39"/>
        <v/>
      </c>
      <c r="AH26" s="78" t="str">
        <f t="shared" si="39"/>
        <v/>
      </c>
      <c r="AI26" s="78" t="str">
        <f t="shared" si="39"/>
        <v/>
      </c>
      <c r="AJ26" s="78" t="str">
        <f t="shared" si="39"/>
        <v/>
      </c>
      <c r="AK26" s="78" t="str">
        <f t="shared" si="39"/>
        <v/>
      </c>
      <c r="AL26" s="78" t="str">
        <f t="shared" si="39"/>
        <v/>
      </c>
      <c r="AM26" s="78" t="str">
        <f t="shared" si="39"/>
        <v/>
      </c>
      <c r="AN26" s="10" t="e">
        <f t="shared" si="29"/>
        <v>#VALUE!</v>
      </c>
      <c r="AP26" t="str">
        <f>IF(ISBLANK(F26),"",VLOOKUP(F26,'validation code'!$T$64:$U$120,2,0))</f>
        <v/>
      </c>
      <c r="AQ26" t="str">
        <f>IF(ISBLANK(F26),"",VLOOKUP(F26,'validation code'!$T$3:$U$59,2,0))</f>
        <v/>
      </c>
      <c r="AR26" t="str">
        <f>IF(ISBLANK(M26)=TRUE,"",VLOOKUP(M26,'validation code'!$X$48:$Y$49,2,0))</f>
        <v/>
      </c>
      <c r="AS26" t="str">
        <f>IF(ISBLANK(F26)=TRUE,"",VLOOKUP(F26,'validation code'!$A$22:$B$79,2,0))</f>
        <v/>
      </c>
      <c r="AU26" t="s">
        <v>1131</v>
      </c>
      <c r="AV26" t="str">
        <f>IF(ISBLANK($B$2)=TRUE,"",VLOOKUP($B$2,'validation code'!$W$54:$X$69,2,0))</f>
        <v>MTE</v>
      </c>
      <c r="AW26" t="str">
        <f t="shared" si="30"/>
        <v>01</v>
      </c>
      <c r="AX26" t="str">
        <f t="shared" si="3"/>
        <v/>
      </c>
      <c r="AY26" t="str">
        <f t="shared" si="4"/>
        <v>0025</v>
      </c>
      <c r="AZ26" t="str">
        <f t="shared" si="5"/>
        <v>EX-22-MTE-01--0025</v>
      </c>
      <c r="BA26" t="str">
        <f t="shared" si="31"/>
        <v>Not Completed</v>
      </c>
      <c r="BB26" s="6">
        <f t="shared" si="6"/>
        <v>0</v>
      </c>
      <c r="BC26" s="6">
        <f t="shared" si="6"/>
        <v>0</v>
      </c>
      <c r="BD26" s="6">
        <f t="shared" si="7"/>
        <v>0</v>
      </c>
      <c r="BE26" s="6">
        <f t="shared" si="8"/>
        <v>1</v>
      </c>
      <c r="BF26" s="6">
        <f t="shared" si="9"/>
        <v>0</v>
      </c>
      <c r="BG26" s="6">
        <f t="shared" si="10"/>
        <v>0</v>
      </c>
      <c r="BH26" s="6">
        <f t="shared" si="11"/>
        <v>0</v>
      </c>
      <c r="BI26" s="6">
        <f t="shared" si="12"/>
        <v>0</v>
      </c>
      <c r="BJ26" s="6">
        <f t="shared" si="13"/>
        <v>0</v>
      </c>
      <c r="BK26" s="6">
        <f t="shared" si="14"/>
        <v>0</v>
      </c>
      <c r="BL26" s="6">
        <f t="shared" si="15"/>
        <v>0</v>
      </c>
      <c r="BM26" s="6">
        <f t="shared" si="16"/>
        <v>0</v>
      </c>
      <c r="BN26" s="6">
        <f t="shared" si="17"/>
        <v>1</v>
      </c>
      <c r="BO26" s="6">
        <f t="shared" si="18"/>
        <v>1</v>
      </c>
      <c r="BP26" s="6">
        <f t="shared" si="19"/>
        <v>0</v>
      </c>
      <c r="BQ26" s="6">
        <f t="shared" si="20"/>
        <v>1</v>
      </c>
      <c r="BR26" s="6">
        <f t="shared" si="21"/>
        <v>0</v>
      </c>
      <c r="BS26" s="6">
        <f t="shared" si="22"/>
        <v>0</v>
      </c>
      <c r="BT26" s="6">
        <f t="shared" si="23"/>
        <v>0</v>
      </c>
      <c r="BU26" s="6">
        <f t="shared" si="24"/>
        <v>0</v>
      </c>
      <c r="BV26" s="6">
        <f t="shared" si="25"/>
        <v>0</v>
      </c>
      <c r="BW26" s="6">
        <f t="shared" si="26"/>
        <v>0</v>
      </c>
      <c r="BY26" s="68" t="str">
        <f t="shared" si="34"/>
        <v/>
      </c>
      <c r="BZ26" s="68"/>
      <c r="CA26" s="68" t="str">
        <f t="shared" si="35"/>
        <v/>
      </c>
      <c r="CB26" s="68" t="str">
        <f t="shared" si="36"/>
        <v>MTE</v>
      </c>
      <c r="CC26" s="68" t="str">
        <f t="shared" si="37"/>
        <v>MTE</v>
      </c>
    </row>
    <row r="27" spans="1:81">
      <c r="A27" t="str">
        <f t="shared" si="0"/>
        <v>Not Completed</v>
      </c>
      <c r="C27" s="6">
        <f t="shared" si="32"/>
        <v>26</v>
      </c>
      <c r="D27" s="37" t="str">
        <f t="shared" si="27"/>
        <v/>
      </c>
      <c r="E27" s="71"/>
      <c r="F27" s="69"/>
      <c r="G27" s="69"/>
      <c r="H27" s="37" t="str">
        <f t="shared" si="1"/>
        <v/>
      </c>
      <c r="I27" s="69"/>
      <c r="J27" s="69"/>
      <c r="K27" s="6"/>
      <c r="L27" s="6"/>
      <c r="M27" s="6"/>
      <c r="N27" s="39"/>
      <c r="O27" s="69"/>
      <c r="P27" s="10"/>
      <c r="Q27" s="38" t="str">
        <f>IF(ISBLANK(O27)=TRUE,"",VLOOKUP(O27,'validation code'!$X$35:$Y$38,2,0))</f>
        <v/>
      </c>
      <c r="R27" s="73" t="e">
        <f t="shared" si="33"/>
        <v>#VALUE!</v>
      </c>
      <c r="S27" s="10"/>
      <c r="T27" s="38" t="str">
        <f t="shared" si="28"/>
        <v/>
      </c>
      <c r="U27" s="9"/>
      <c r="V27" s="9"/>
      <c r="W27" s="11"/>
      <c r="X27" s="11"/>
      <c r="Y27" s="10"/>
      <c r="Z27" s="11"/>
      <c r="AA27" s="10"/>
      <c r="AB27" s="78" t="str">
        <f t="shared" si="39"/>
        <v/>
      </c>
      <c r="AC27" s="78" t="str">
        <f t="shared" si="39"/>
        <v/>
      </c>
      <c r="AD27" s="78" t="str">
        <f t="shared" si="39"/>
        <v/>
      </c>
      <c r="AE27" s="78" t="str">
        <f t="shared" si="39"/>
        <v/>
      </c>
      <c r="AF27" s="78" t="str">
        <f t="shared" si="39"/>
        <v/>
      </c>
      <c r="AG27" s="78" t="str">
        <f t="shared" si="39"/>
        <v/>
      </c>
      <c r="AH27" s="78" t="str">
        <f t="shared" si="39"/>
        <v/>
      </c>
      <c r="AI27" s="78" t="str">
        <f t="shared" si="39"/>
        <v/>
      </c>
      <c r="AJ27" s="78" t="str">
        <f t="shared" si="39"/>
        <v/>
      </c>
      <c r="AK27" s="78" t="str">
        <f t="shared" si="39"/>
        <v/>
      </c>
      <c r="AL27" s="78" t="str">
        <f t="shared" si="39"/>
        <v/>
      </c>
      <c r="AM27" s="78" t="str">
        <f t="shared" si="39"/>
        <v/>
      </c>
      <c r="AN27" s="10" t="e">
        <f t="shared" si="29"/>
        <v>#VALUE!</v>
      </c>
      <c r="AP27" t="str">
        <f>IF(ISBLANK(F27),"",VLOOKUP(F27,'validation code'!$T$64:$U$120,2,0))</f>
        <v/>
      </c>
      <c r="AQ27" t="str">
        <f>IF(ISBLANK(F27),"",VLOOKUP(F27,'validation code'!$T$3:$U$59,2,0))</f>
        <v/>
      </c>
      <c r="AR27" t="str">
        <f>IF(ISBLANK(M27)=TRUE,"",VLOOKUP(M27,'validation code'!$X$48:$Y$49,2,0))</f>
        <v/>
      </c>
      <c r="AS27" t="str">
        <f>IF(ISBLANK(F27)=TRUE,"",VLOOKUP(F27,'validation code'!$A$22:$B$79,2,0))</f>
        <v/>
      </c>
      <c r="AU27" t="s">
        <v>1131</v>
      </c>
      <c r="AV27" t="str">
        <f>IF(ISBLANK($B$2)=TRUE,"",VLOOKUP($B$2,'validation code'!$W$54:$X$69,2,0))</f>
        <v>MTE</v>
      </c>
      <c r="AW27" t="str">
        <f t="shared" si="30"/>
        <v>01</v>
      </c>
      <c r="AX27" t="str">
        <f t="shared" si="3"/>
        <v/>
      </c>
      <c r="AY27" t="str">
        <f t="shared" si="4"/>
        <v>0026</v>
      </c>
      <c r="AZ27" t="str">
        <f t="shared" si="5"/>
        <v>EX-22-MTE-01--0026</v>
      </c>
      <c r="BA27" t="str">
        <f t="shared" si="31"/>
        <v>Not Completed</v>
      </c>
      <c r="BB27" s="6">
        <f t="shared" si="6"/>
        <v>0</v>
      </c>
      <c r="BC27" s="6">
        <f t="shared" si="6"/>
        <v>0</v>
      </c>
      <c r="BD27" s="6">
        <f t="shared" si="7"/>
        <v>0</v>
      </c>
      <c r="BE27" s="6">
        <f t="shared" si="8"/>
        <v>1</v>
      </c>
      <c r="BF27" s="6">
        <f t="shared" si="9"/>
        <v>0</v>
      </c>
      <c r="BG27" s="6">
        <f t="shared" si="10"/>
        <v>0</v>
      </c>
      <c r="BH27" s="6">
        <f t="shared" si="11"/>
        <v>0</v>
      </c>
      <c r="BI27" s="6">
        <f t="shared" si="12"/>
        <v>0</v>
      </c>
      <c r="BJ27" s="6">
        <f t="shared" si="13"/>
        <v>0</v>
      </c>
      <c r="BK27" s="6">
        <f t="shared" si="14"/>
        <v>0</v>
      </c>
      <c r="BL27" s="6">
        <f t="shared" si="15"/>
        <v>0</v>
      </c>
      <c r="BM27" s="6">
        <f t="shared" si="16"/>
        <v>0</v>
      </c>
      <c r="BN27" s="6">
        <f t="shared" si="17"/>
        <v>1</v>
      </c>
      <c r="BO27" s="6">
        <f t="shared" si="18"/>
        <v>1</v>
      </c>
      <c r="BP27" s="6">
        <f t="shared" si="19"/>
        <v>0</v>
      </c>
      <c r="BQ27" s="6">
        <f t="shared" si="20"/>
        <v>1</v>
      </c>
      <c r="BR27" s="6">
        <f t="shared" si="21"/>
        <v>0</v>
      </c>
      <c r="BS27" s="6">
        <f t="shared" si="22"/>
        <v>0</v>
      </c>
      <c r="BT27" s="6">
        <f t="shared" si="23"/>
        <v>0</v>
      </c>
      <c r="BU27" s="6">
        <f t="shared" si="24"/>
        <v>0</v>
      </c>
      <c r="BV27" s="6">
        <f t="shared" si="25"/>
        <v>0</v>
      </c>
      <c r="BW27" s="6">
        <f t="shared" si="26"/>
        <v>0</v>
      </c>
      <c r="BY27" s="68" t="str">
        <f t="shared" si="34"/>
        <v/>
      </c>
      <c r="BZ27" s="68"/>
      <c r="CA27" s="68" t="str">
        <f t="shared" si="35"/>
        <v/>
      </c>
      <c r="CB27" s="68" t="str">
        <f t="shared" si="36"/>
        <v>MTE</v>
      </c>
      <c r="CC27" s="68" t="str">
        <f t="shared" si="37"/>
        <v>MTE</v>
      </c>
    </row>
    <row r="28" spans="1:81">
      <c r="A28" t="str">
        <f t="shared" si="0"/>
        <v>Not Completed</v>
      </c>
      <c r="C28" s="6">
        <f t="shared" si="32"/>
        <v>27</v>
      </c>
      <c r="D28" s="37" t="str">
        <f t="shared" si="27"/>
        <v/>
      </c>
      <c r="E28" s="71"/>
      <c r="F28" s="69"/>
      <c r="G28" s="69"/>
      <c r="H28" s="37" t="str">
        <f t="shared" si="1"/>
        <v/>
      </c>
      <c r="I28" s="69"/>
      <c r="J28" s="69"/>
      <c r="K28" s="6"/>
      <c r="L28" s="6"/>
      <c r="M28" s="6"/>
      <c r="N28" s="39"/>
      <c r="O28" s="69"/>
      <c r="P28" s="10"/>
      <c r="Q28" s="38" t="str">
        <f>IF(ISBLANK(O28)=TRUE,"",VLOOKUP(O28,'validation code'!$X$35:$Y$38,2,0))</f>
        <v/>
      </c>
      <c r="R28" s="73" t="e">
        <f t="shared" si="33"/>
        <v>#VALUE!</v>
      </c>
      <c r="S28" s="10"/>
      <c r="T28" s="38" t="str">
        <f t="shared" si="28"/>
        <v/>
      </c>
      <c r="U28" s="9"/>
      <c r="V28" s="9"/>
      <c r="W28" s="11"/>
      <c r="X28" s="11"/>
      <c r="Y28" s="10"/>
      <c r="Z28" s="11"/>
      <c r="AA28" s="10"/>
      <c r="AB28" s="78" t="str">
        <f t="shared" si="39"/>
        <v/>
      </c>
      <c r="AC28" s="78" t="str">
        <f t="shared" si="39"/>
        <v/>
      </c>
      <c r="AD28" s="78" t="str">
        <f t="shared" si="39"/>
        <v/>
      </c>
      <c r="AE28" s="78" t="str">
        <f t="shared" si="39"/>
        <v/>
      </c>
      <c r="AF28" s="78" t="str">
        <f t="shared" si="39"/>
        <v/>
      </c>
      <c r="AG28" s="78" t="str">
        <f t="shared" si="39"/>
        <v/>
      </c>
      <c r="AH28" s="78" t="str">
        <f t="shared" si="39"/>
        <v/>
      </c>
      <c r="AI28" s="78" t="str">
        <f t="shared" si="39"/>
        <v/>
      </c>
      <c r="AJ28" s="78" t="str">
        <f t="shared" si="39"/>
        <v/>
      </c>
      <c r="AK28" s="78" t="str">
        <f t="shared" si="39"/>
        <v/>
      </c>
      <c r="AL28" s="78" t="str">
        <f t="shared" si="39"/>
        <v/>
      </c>
      <c r="AM28" s="78" t="str">
        <f t="shared" si="39"/>
        <v/>
      </c>
      <c r="AN28" s="10" t="e">
        <f t="shared" si="29"/>
        <v>#VALUE!</v>
      </c>
      <c r="AP28" t="str">
        <f>IF(ISBLANK(F28),"",VLOOKUP(F28,'validation code'!$T$64:$U$120,2,0))</f>
        <v/>
      </c>
      <c r="AQ28" t="str">
        <f>IF(ISBLANK(F28),"",VLOOKUP(F28,'validation code'!$T$3:$U$59,2,0))</f>
        <v/>
      </c>
      <c r="AR28" t="str">
        <f>IF(ISBLANK(M28)=TRUE,"",VLOOKUP(M28,'validation code'!$X$48:$Y$49,2,0))</f>
        <v/>
      </c>
      <c r="AS28" t="str">
        <f>IF(ISBLANK(F28)=TRUE,"",VLOOKUP(F28,'validation code'!$A$22:$B$79,2,0))</f>
        <v/>
      </c>
      <c r="AU28" t="s">
        <v>1131</v>
      </c>
      <c r="AV28" t="str">
        <f>IF(ISBLANK($B$2)=TRUE,"",VLOOKUP($B$2,'validation code'!$W$54:$X$69,2,0))</f>
        <v>MTE</v>
      </c>
      <c r="AW28" t="str">
        <f t="shared" si="30"/>
        <v>01</v>
      </c>
      <c r="AX28" t="str">
        <f t="shared" si="3"/>
        <v/>
      </c>
      <c r="AY28" t="str">
        <f t="shared" si="4"/>
        <v>0027</v>
      </c>
      <c r="AZ28" t="str">
        <f t="shared" si="5"/>
        <v>EX-22-MTE-01--0027</v>
      </c>
      <c r="BA28" t="str">
        <f t="shared" si="31"/>
        <v>Not Completed</v>
      </c>
      <c r="BB28" s="6">
        <f t="shared" si="6"/>
        <v>0</v>
      </c>
      <c r="BC28" s="6">
        <f t="shared" si="6"/>
        <v>0</v>
      </c>
      <c r="BD28" s="6">
        <f t="shared" si="7"/>
        <v>0</v>
      </c>
      <c r="BE28" s="6">
        <f t="shared" si="8"/>
        <v>1</v>
      </c>
      <c r="BF28" s="6">
        <f t="shared" si="9"/>
        <v>0</v>
      </c>
      <c r="BG28" s="6">
        <f t="shared" si="10"/>
        <v>0</v>
      </c>
      <c r="BH28" s="6">
        <f t="shared" si="11"/>
        <v>0</v>
      </c>
      <c r="BI28" s="6">
        <f t="shared" si="12"/>
        <v>0</v>
      </c>
      <c r="BJ28" s="6">
        <f t="shared" si="13"/>
        <v>0</v>
      </c>
      <c r="BK28" s="6">
        <f t="shared" si="14"/>
        <v>0</v>
      </c>
      <c r="BL28" s="6">
        <f t="shared" si="15"/>
        <v>0</v>
      </c>
      <c r="BM28" s="6">
        <f t="shared" si="16"/>
        <v>0</v>
      </c>
      <c r="BN28" s="6">
        <f t="shared" si="17"/>
        <v>1</v>
      </c>
      <c r="BO28" s="6">
        <f t="shared" si="18"/>
        <v>1</v>
      </c>
      <c r="BP28" s="6">
        <f t="shared" si="19"/>
        <v>0</v>
      </c>
      <c r="BQ28" s="6">
        <f t="shared" si="20"/>
        <v>1</v>
      </c>
      <c r="BR28" s="6">
        <f t="shared" si="21"/>
        <v>0</v>
      </c>
      <c r="BS28" s="6">
        <f t="shared" si="22"/>
        <v>0</v>
      </c>
      <c r="BT28" s="6">
        <f t="shared" si="23"/>
        <v>0</v>
      </c>
      <c r="BU28" s="6">
        <f t="shared" si="24"/>
        <v>0</v>
      </c>
      <c r="BV28" s="6">
        <f t="shared" si="25"/>
        <v>0</v>
      </c>
      <c r="BW28" s="6">
        <f t="shared" si="26"/>
        <v>0</v>
      </c>
      <c r="BY28" s="68" t="str">
        <f t="shared" si="34"/>
        <v/>
      </c>
      <c r="BZ28" s="68"/>
      <c r="CA28" s="68" t="str">
        <f t="shared" si="35"/>
        <v/>
      </c>
      <c r="CB28" s="68" t="str">
        <f t="shared" si="36"/>
        <v>MTE</v>
      </c>
      <c r="CC28" s="68" t="str">
        <f t="shared" si="37"/>
        <v>MTE</v>
      </c>
    </row>
    <row r="29" spans="1:81">
      <c r="A29" t="str">
        <f t="shared" si="0"/>
        <v>Not Completed</v>
      </c>
      <c r="C29" s="6">
        <f t="shared" si="32"/>
        <v>28</v>
      </c>
      <c r="D29" s="37" t="str">
        <f t="shared" si="27"/>
        <v/>
      </c>
      <c r="E29" s="71"/>
      <c r="F29" s="69"/>
      <c r="G29" s="69"/>
      <c r="H29" s="37" t="str">
        <f t="shared" si="1"/>
        <v/>
      </c>
      <c r="I29" s="69"/>
      <c r="J29" s="69"/>
      <c r="K29" s="6"/>
      <c r="L29" s="6"/>
      <c r="M29" s="6"/>
      <c r="N29" s="39"/>
      <c r="O29" s="69"/>
      <c r="P29" s="10"/>
      <c r="Q29" s="38" t="str">
        <f>IF(ISBLANK(O29)=TRUE,"",VLOOKUP(O29,'validation code'!$X$35:$Y$38,2,0))</f>
        <v/>
      </c>
      <c r="R29" s="73" t="e">
        <f t="shared" si="33"/>
        <v>#VALUE!</v>
      </c>
      <c r="S29" s="10"/>
      <c r="T29" s="38" t="str">
        <f t="shared" si="28"/>
        <v/>
      </c>
      <c r="U29" s="9"/>
      <c r="V29" s="9"/>
      <c r="W29" s="11"/>
      <c r="X29" s="11"/>
      <c r="Y29" s="10"/>
      <c r="Z29" s="11"/>
      <c r="AA29" s="10"/>
      <c r="AB29" s="78" t="str">
        <f t="shared" si="39"/>
        <v/>
      </c>
      <c r="AC29" s="78" t="str">
        <f t="shared" si="39"/>
        <v/>
      </c>
      <c r="AD29" s="78" t="str">
        <f t="shared" si="39"/>
        <v/>
      </c>
      <c r="AE29" s="78" t="str">
        <f t="shared" si="39"/>
        <v/>
      </c>
      <c r="AF29" s="78" t="str">
        <f t="shared" si="39"/>
        <v/>
      </c>
      <c r="AG29" s="78" t="str">
        <f t="shared" si="39"/>
        <v/>
      </c>
      <c r="AH29" s="78" t="str">
        <f t="shared" si="39"/>
        <v/>
      </c>
      <c r="AI29" s="78" t="str">
        <f t="shared" si="39"/>
        <v/>
      </c>
      <c r="AJ29" s="78" t="str">
        <f t="shared" si="39"/>
        <v/>
      </c>
      <c r="AK29" s="78" t="str">
        <f t="shared" si="39"/>
        <v/>
      </c>
      <c r="AL29" s="78" t="str">
        <f t="shared" si="39"/>
        <v/>
      </c>
      <c r="AM29" s="78" t="str">
        <f t="shared" si="39"/>
        <v/>
      </c>
      <c r="AN29" s="10" t="e">
        <f t="shared" si="29"/>
        <v>#VALUE!</v>
      </c>
      <c r="AP29" t="str">
        <f>IF(ISBLANK(F29),"",VLOOKUP(F29,'validation code'!$T$64:$U$120,2,0))</f>
        <v/>
      </c>
      <c r="AQ29" t="str">
        <f>IF(ISBLANK(F29),"",VLOOKUP(F29,'validation code'!$T$3:$U$59,2,0))</f>
        <v/>
      </c>
      <c r="AR29" t="str">
        <f>IF(ISBLANK(M29)=TRUE,"",VLOOKUP(M29,'validation code'!$X$48:$Y$49,2,0))</f>
        <v/>
      </c>
      <c r="AS29" t="str">
        <f>IF(ISBLANK(F29)=TRUE,"",VLOOKUP(F29,'validation code'!$A$22:$B$79,2,0))</f>
        <v/>
      </c>
      <c r="AU29" t="s">
        <v>1131</v>
      </c>
      <c r="AV29" t="str">
        <f>IF(ISBLANK($B$2)=TRUE,"",VLOOKUP($B$2,'validation code'!$W$54:$X$69,2,0))</f>
        <v>MTE</v>
      </c>
      <c r="AW29" t="str">
        <f t="shared" si="30"/>
        <v>01</v>
      </c>
      <c r="AX29" t="str">
        <f t="shared" si="3"/>
        <v/>
      </c>
      <c r="AY29" t="str">
        <f t="shared" si="4"/>
        <v>0028</v>
      </c>
      <c r="AZ29" t="str">
        <f t="shared" si="5"/>
        <v>EX-22-MTE-01--0028</v>
      </c>
      <c r="BA29" t="str">
        <f t="shared" si="31"/>
        <v>Not Completed</v>
      </c>
      <c r="BB29" s="6">
        <f t="shared" si="6"/>
        <v>0</v>
      </c>
      <c r="BC29" s="6">
        <f t="shared" si="6"/>
        <v>0</v>
      </c>
      <c r="BD29" s="6">
        <f t="shared" si="7"/>
        <v>0</v>
      </c>
      <c r="BE29" s="6">
        <f t="shared" si="8"/>
        <v>1</v>
      </c>
      <c r="BF29" s="6">
        <f t="shared" si="9"/>
        <v>0</v>
      </c>
      <c r="BG29" s="6">
        <f t="shared" si="10"/>
        <v>0</v>
      </c>
      <c r="BH29" s="6">
        <f t="shared" si="11"/>
        <v>0</v>
      </c>
      <c r="BI29" s="6">
        <f t="shared" si="12"/>
        <v>0</v>
      </c>
      <c r="BJ29" s="6">
        <f t="shared" si="13"/>
        <v>0</v>
      </c>
      <c r="BK29" s="6">
        <f t="shared" si="14"/>
        <v>0</v>
      </c>
      <c r="BL29" s="6">
        <f t="shared" si="15"/>
        <v>0</v>
      </c>
      <c r="BM29" s="6">
        <f t="shared" si="16"/>
        <v>0</v>
      </c>
      <c r="BN29" s="6">
        <f t="shared" si="17"/>
        <v>1</v>
      </c>
      <c r="BO29" s="6">
        <f t="shared" si="18"/>
        <v>1</v>
      </c>
      <c r="BP29" s="6">
        <f t="shared" si="19"/>
        <v>0</v>
      </c>
      <c r="BQ29" s="6">
        <f t="shared" si="20"/>
        <v>1</v>
      </c>
      <c r="BR29" s="6">
        <f t="shared" si="21"/>
        <v>0</v>
      </c>
      <c r="BS29" s="6">
        <f t="shared" si="22"/>
        <v>0</v>
      </c>
      <c r="BT29" s="6">
        <f t="shared" si="23"/>
        <v>0</v>
      </c>
      <c r="BU29" s="6">
        <f t="shared" si="24"/>
        <v>0</v>
      </c>
      <c r="BV29" s="6">
        <f t="shared" si="25"/>
        <v>0</v>
      </c>
      <c r="BW29" s="6">
        <f t="shared" si="26"/>
        <v>0</v>
      </c>
      <c r="BY29" s="68" t="str">
        <f t="shared" si="34"/>
        <v/>
      </c>
      <c r="BZ29" s="68"/>
      <c r="CA29" s="68" t="str">
        <f t="shared" si="35"/>
        <v/>
      </c>
      <c r="CB29" s="68" t="str">
        <f t="shared" si="36"/>
        <v>MTE</v>
      </c>
      <c r="CC29" s="68" t="str">
        <f t="shared" si="37"/>
        <v>MTE</v>
      </c>
    </row>
    <row r="30" spans="1:81">
      <c r="A30" t="str">
        <f t="shared" si="0"/>
        <v>Not Completed</v>
      </c>
      <c r="C30" s="6">
        <f t="shared" si="32"/>
        <v>29</v>
      </c>
      <c r="D30" s="37" t="str">
        <f t="shared" si="27"/>
        <v/>
      </c>
      <c r="E30" s="71"/>
      <c r="F30" s="69"/>
      <c r="G30" s="69"/>
      <c r="H30" s="37" t="str">
        <f t="shared" si="1"/>
        <v/>
      </c>
      <c r="I30" s="69"/>
      <c r="J30" s="69"/>
      <c r="K30" s="6"/>
      <c r="L30" s="6"/>
      <c r="M30" s="6"/>
      <c r="N30" s="39"/>
      <c r="O30" s="69"/>
      <c r="P30" s="10"/>
      <c r="Q30" s="38" t="str">
        <f>IF(ISBLANK(O30)=TRUE,"",VLOOKUP(O30,'validation code'!$X$35:$Y$38,2,0))</f>
        <v/>
      </c>
      <c r="R30" s="73" t="e">
        <f t="shared" si="33"/>
        <v>#VALUE!</v>
      </c>
      <c r="S30" s="10"/>
      <c r="T30" s="38" t="str">
        <f t="shared" si="28"/>
        <v/>
      </c>
      <c r="U30" s="9"/>
      <c r="V30" s="9"/>
      <c r="W30" s="11"/>
      <c r="X30" s="11"/>
      <c r="Y30" s="10"/>
      <c r="Z30" s="11"/>
      <c r="AA30" s="10"/>
      <c r="AB30" s="78" t="str">
        <f t="shared" si="39"/>
        <v/>
      </c>
      <c r="AC30" s="78" t="str">
        <f t="shared" si="39"/>
        <v/>
      </c>
      <c r="AD30" s="78" t="str">
        <f t="shared" si="39"/>
        <v/>
      </c>
      <c r="AE30" s="78" t="str">
        <f t="shared" si="39"/>
        <v/>
      </c>
      <c r="AF30" s="78" t="str">
        <f t="shared" si="39"/>
        <v/>
      </c>
      <c r="AG30" s="78" t="str">
        <f t="shared" si="39"/>
        <v/>
      </c>
      <c r="AH30" s="78" t="str">
        <f t="shared" si="39"/>
        <v/>
      </c>
      <c r="AI30" s="78" t="str">
        <f t="shared" si="39"/>
        <v/>
      </c>
      <c r="AJ30" s="78" t="str">
        <f t="shared" si="39"/>
        <v/>
      </c>
      <c r="AK30" s="78" t="str">
        <f t="shared" si="39"/>
        <v/>
      </c>
      <c r="AL30" s="78" t="str">
        <f t="shared" si="39"/>
        <v/>
      </c>
      <c r="AM30" s="78" t="str">
        <f t="shared" si="39"/>
        <v/>
      </c>
      <c r="AN30" s="10" t="e">
        <f t="shared" si="29"/>
        <v>#VALUE!</v>
      </c>
      <c r="AP30" t="str">
        <f>IF(ISBLANK(F30),"",VLOOKUP(F30,'validation code'!$T$64:$U$120,2,0))</f>
        <v/>
      </c>
      <c r="AQ30" t="str">
        <f>IF(ISBLANK(F30),"",VLOOKUP(F30,'validation code'!$T$3:$U$59,2,0))</f>
        <v/>
      </c>
      <c r="AR30" t="str">
        <f>IF(ISBLANK(M30)=TRUE,"",VLOOKUP(M30,'validation code'!$X$48:$Y$49,2,0))</f>
        <v/>
      </c>
      <c r="AS30" t="str">
        <f>IF(ISBLANK(F30)=TRUE,"",VLOOKUP(F30,'validation code'!$A$22:$B$79,2,0))</f>
        <v/>
      </c>
      <c r="AU30" t="s">
        <v>1131</v>
      </c>
      <c r="AV30" t="str">
        <f>IF(ISBLANK($B$2)=TRUE,"",VLOOKUP($B$2,'validation code'!$W$54:$X$69,2,0))</f>
        <v>MTE</v>
      </c>
      <c r="AW30" t="str">
        <f t="shared" si="30"/>
        <v>01</v>
      </c>
      <c r="AX30" t="str">
        <f t="shared" si="3"/>
        <v/>
      </c>
      <c r="AY30" t="str">
        <f t="shared" si="4"/>
        <v>0029</v>
      </c>
      <c r="AZ30" t="str">
        <f t="shared" si="5"/>
        <v>EX-22-MTE-01--0029</v>
      </c>
      <c r="BA30" t="str">
        <f t="shared" si="31"/>
        <v>Not Completed</v>
      </c>
      <c r="BB30" s="6">
        <f t="shared" si="6"/>
        <v>0</v>
      </c>
      <c r="BC30" s="6">
        <f t="shared" si="6"/>
        <v>0</v>
      </c>
      <c r="BD30" s="6">
        <f t="shared" si="7"/>
        <v>0</v>
      </c>
      <c r="BE30" s="6">
        <f t="shared" si="8"/>
        <v>1</v>
      </c>
      <c r="BF30" s="6">
        <f t="shared" si="9"/>
        <v>0</v>
      </c>
      <c r="BG30" s="6">
        <f t="shared" si="10"/>
        <v>0</v>
      </c>
      <c r="BH30" s="6">
        <f t="shared" si="11"/>
        <v>0</v>
      </c>
      <c r="BI30" s="6">
        <f t="shared" si="12"/>
        <v>0</v>
      </c>
      <c r="BJ30" s="6">
        <f t="shared" si="13"/>
        <v>0</v>
      </c>
      <c r="BK30" s="6">
        <f t="shared" si="14"/>
        <v>0</v>
      </c>
      <c r="BL30" s="6">
        <f t="shared" si="15"/>
        <v>0</v>
      </c>
      <c r="BM30" s="6">
        <f t="shared" si="16"/>
        <v>0</v>
      </c>
      <c r="BN30" s="6">
        <f t="shared" si="17"/>
        <v>1</v>
      </c>
      <c r="BO30" s="6">
        <f t="shared" si="18"/>
        <v>1</v>
      </c>
      <c r="BP30" s="6">
        <f t="shared" si="19"/>
        <v>0</v>
      </c>
      <c r="BQ30" s="6">
        <f t="shared" si="20"/>
        <v>1</v>
      </c>
      <c r="BR30" s="6">
        <f t="shared" si="21"/>
        <v>0</v>
      </c>
      <c r="BS30" s="6">
        <f t="shared" si="22"/>
        <v>0</v>
      </c>
      <c r="BT30" s="6">
        <f t="shared" si="23"/>
        <v>0</v>
      </c>
      <c r="BU30" s="6">
        <f t="shared" si="24"/>
        <v>0</v>
      </c>
      <c r="BV30" s="6">
        <f t="shared" si="25"/>
        <v>0</v>
      </c>
      <c r="BW30" s="6">
        <f t="shared" si="26"/>
        <v>0</v>
      </c>
      <c r="BY30" s="68" t="str">
        <f t="shared" si="34"/>
        <v/>
      </c>
      <c r="BZ30" s="68"/>
      <c r="CA30" s="68" t="str">
        <f t="shared" si="35"/>
        <v/>
      </c>
      <c r="CB30" s="68" t="str">
        <f t="shared" si="36"/>
        <v>MTE</v>
      </c>
      <c r="CC30" s="68" t="str">
        <f t="shared" si="37"/>
        <v>MTE</v>
      </c>
    </row>
    <row r="31" spans="1:81">
      <c r="A31" t="str">
        <f t="shared" si="0"/>
        <v>Not Completed</v>
      </c>
      <c r="C31" s="6">
        <f t="shared" si="32"/>
        <v>30</v>
      </c>
      <c r="D31" s="37" t="str">
        <f t="shared" si="27"/>
        <v/>
      </c>
      <c r="E31" s="71"/>
      <c r="F31" s="69"/>
      <c r="G31" s="69"/>
      <c r="H31" s="37" t="str">
        <f t="shared" si="1"/>
        <v/>
      </c>
      <c r="I31" s="69"/>
      <c r="J31" s="69"/>
      <c r="K31" s="6"/>
      <c r="L31" s="6"/>
      <c r="M31" s="6"/>
      <c r="N31" s="39"/>
      <c r="O31" s="69"/>
      <c r="P31" s="10"/>
      <c r="Q31" s="38" t="str">
        <f>IF(ISBLANK(O31)=TRUE,"",VLOOKUP(O31,'validation code'!$X$35:$Y$38,2,0))</f>
        <v/>
      </c>
      <c r="R31" s="73" t="e">
        <f t="shared" si="33"/>
        <v>#VALUE!</v>
      </c>
      <c r="S31" s="10"/>
      <c r="T31" s="38" t="str">
        <f t="shared" si="28"/>
        <v/>
      </c>
      <c r="U31" s="9"/>
      <c r="V31" s="9"/>
      <c r="W31" s="11"/>
      <c r="X31" s="11"/>
      <c r="Y31" s="10"/>
      <c r="Z31" s="11"/>
      <c r="AA31" s="10"/>
      <c r="AB31" s="78" t="str">
        <f t="shared" si="39"/>
        <v/>
      </c>
      <c r="AC31" s="78" t="str">
        <f t="shared" si="39"/>
        <v/>
      </c>
      <c r="AD31" s="78" t="str">
        <f t="shared" si="39"/>
        <v/>
      </c>
      <c r="AE31" s="78" t="str">
        <f t="shared" si="39"/>
        <v/>
      </c>
      <c r="AF31" s="78" t="str">
        <f t="shared" si="39"/>
        <v/>
      </c>
      <c r="AG31" s="78" t="str">
        <f t="shared" si="39"/>
        <v/>
      </c>
      <c r="AH31" s="78" t="str">
        <f t="shared" si="39"/>
        <v/>
      </c>
      <c r="AI31" s="78" t="str">
        <f t="shared" si="39"/>
        <v/>
      </c>
      <c r="AJ31" s="78" t="str">
        <f t="shared" si="39"/>
        <v/>
      </c>
      <c r="AK31" s="78" t="str">
        <f t="shared" si="39"/>
        <v/>
      </c>
      <c r="AL31" s="78" t="str">
        <f t="shared" si="39"/>
        <v/>
      </c>
      <c r="AM31" s="78" t="str">
        <f t="shared" si="39"/>
        <v/>
      </c>
      <c r="AN31" s="10" t="e">
        <f t="shared" si="29"/>
        <v>#VALUE!</v>
      </c>
      <c r="AP31" t="str">
        <f>IF(ISBLANK(F31),"",VLOOKUP(F31,'validation code'!$T$64:$U$120,2,0))</f>
        <v/>
      </c>
      <c r="AQ31" t="str">
        <f>IF(ISBLANK(F31),"",VLOOKUP(F31,'validation code'!$T$3:$U$59,2,0))</f>
        <v/>
      </c>
      <c r="AR31" t="str">
        <f>IF(ISBLANK(M31)=TRUE,"",VLOOKUP(M31,'validation code'!$X$48:$Y$49,2,0))</f>
        <v/>
      </c>
      <c r="AS31" t="str">
        <f>IF(ISBLANK(F31)=TRUE,"",VLOOKUP(F31,'validation code'!$A$22:$B$79,2,0))</f>
        <v/>
      </c>
      <c r="AU31" t="s">
        <v>1131</v>
      </c>
      <c r="AV31" t="str">
        <f>IF(ISBLANK($B$2)=TRUE,"",VLOOKUP($B$2,'validation code'!$W$54:$X$69,2,0))</f>
        <v>MTE</v>
      </c>
      <c r="AW31" t="str">
        <f t="shared" si="30"/>
        <v>01</v>
      </c>
      <c r="AX31" t="str">
        <f t="shared" si="3"/>
        <v/>
      </c>
      <c r="AY31" t="str">
        <f t="shared" si="4"/>
        <v>0030</v>
      </c>
      <c r="AZ31" t="str">
        <f t="shared" si="5"/>
        <v>EX-22-MTE-01--0030</v>
      </c>
      <c r="BA31" t="str">
        <f t="shared" si="31"/>
        <v>Not Completed</v>
      </c>
      <c r="BB31" s="6">
        <f t="shared" si="6"/>
        <v>0</v>
      </c>
      <c r="BC31" s="6">
        <f t="shared" si="6"/>
        <v>0</v>
      </c>
      <c r="BD31" s="6">
        <f t="shared" si="7"/>
        <v>0</v>
      </c>
      <c r="BE31" s="6">
        <f t="shared" si="8"/>
        <v>1</v>
      </c>
      <c r="BF31" s="6">
        <f t="shared" si="9"/>
        <v>0</v>
      </c>
      <c r="BG31" s="6">
        <f t="shared" si="10"/>
        <v>0</v>
      </c>
      <c r="BH31" s="6">
        <f t="shared" si="11"/>
        <v>0</v>
      </c>
      <c r="BI31" s="6">
        <f t="shared" si="12"/>
        <v>0</v>
      </c>
      <c r="BJ31" s="6">
        <f t="shared" si="13"/>
        <v>0</v>
      </c>
      <c r="BK31" s="6">
        <f t="shared" si="14"/>
        <v>0</v>
      </c>
      <c r="BL31" s="6">
        <f t="shared" si="15"/>
        <v>0</v>
      </c>
      <c r="BM31" s="6">
        <f t="shared" si="16"/>
        <v>0</v>
      </c>
      <c r="BN31" s="6">
        <f t="shared" si="17"/>
        <v>1</v>
      </c>
      <c r="BO31" s="6">
        <f t="shared" si="18"/>
        <v>1</v>
      </c>
      <c r="BP31" s="6">
        <f t="shared" si="19"/>
        <v>0</v>
      </c>
      <c r="BQ31" s="6">
        <f t="shared" si="20"/>
        <v>1</v>
      </c>
      <c r="BR31" s="6">
        <f t="shared" si="21"/>
        <v>0</v>
      </c>
      <c r="BS31" s="6">
        <f t="shared" si="22"/>
        <v>0</v>
      </c>
      <c r="BT31" s="6">
        <f t="shared" si="23"/>
        <v>0</v>
      </c>
      <c r="BU31" s="6">
        <f t="shared" si="24"/>
        <v>0</v>
      </c>
      <c r="BV31" s="6">
        <f t="shared" si="25"/>
        <v>0</v>
      </c>
      <c r="BW31" s="6">
        <f t="shared" si="26"/>
        <v>0</v>
      </c>
      <c r="BY31" s="68" t="str">
        <f t="shared" si="34"/>
        <v/>
      </c>
      <c r="BZ31" s="68"/>
      <c r="CA31" s="68" t="str">
        <f t="shared" si="35"/>
        <v/>
      </c>
      <c r="CB31" s="68" t="str">
        <f t="shared" si="36"/>
        <v>MTE</v>
      </c>
      <c r="CC31" s="68" t="str">
        <f t="shared" si="37"/>
        <v>MTE</v>
      </c>
    </row>
    <row r="32" spans="1:81">
      <c r="A32" t="str">
        <f t="shared" si="0"/>
        <v>Not Completed</v>
      </c>
      <c r="C32" s="6">
        <f t="shared" si="32"/>
        <v>31</v>
      </c>
      <c r="D32" s="37" t="str">
        <f t="shared" si="27"/>
        <v/>
      </c>
      <c r="E32" s="71"/>
      <c r="F32" s="69"/>
      <c r="G32" s="69"/>
      <c r="H32" s="37" t="str">
        <f t="shared" si="1"/>
        <v/>
      </c>
      <c r="I32" s="69"/>
      <c r="J32" s="69"/>
      <c r="K32" s="6"/>
      <c r="L32" s="6"/>
      <c r="M32" s="6"/>
      <c r="N32" s="39"/>
      <c r="O32" s="69"/>
      <c r="P32" s="10"/>
      <c r="Q32" s="38" t="str">
        <f>IF(ISBLANK(O32)=TRUE,"",VLOOKUP(O32,'validation code'!$X$35:$Y$38,2,0))</f>
        <v/>
      </c>
      <c r="R32" s="73" t="e">
        <f t="shared" si="33"/>
        <v>#VALUE!</v>
      </c>
      <c r="S32" s="10"/>
      <c r="T32" s="38" t="str">
        <f t="shared" si="28"/>
        <v/>
      </c>
      <c r="U32" s="9"/>
      <c r="V32" s="9"/>
      <c r="W32" s="11"/>
      <c r="X32" s="11"/>
      <c r="Y32" s="10"/>
      <c r="Z32" s="11"/>
      <c r="AA32" s="10"/>
      <c r="AB32" s="78" t="str">
        <f t="shared" ref="AB32:AM41" si="40">IF(OR(ISBLANK($V32)=TRUE,$V32&lt;&gt;AB$1=TRUE,ISBLANK($T32)=TRUE),"",IF(AB$1=$V32,$T32/1000,0))</f>
        <v/>
      </c>
      <c r="AC32" s="78" t="str">
        <f t="shared" si="40"/>
        <v/>
      </c>
      <c r="AD32" s="78" t="str">
        <f t="shared" si="40"/>
        <v/>
      </c>
      <c r="AE32" s="78" t="str">
        <f t="shared" si="40"/>
        <v/>
      </c>
      <c r="AF32" s="78" t="str">
        <f t="shared" si="40"/>
        <v/>
      </c>
      <c r="AG32" s="78" t="str">
        <f t="shared" si="40"/>
        <v/>
      </c>
      <c r="AH32" s="78" t="str">
        <f t="shared" si="40"/>
        <v/>
      </c>
      <c r="AI32" s="78" t="str">
        <f t="shared" si="40"/>
        <v/>
      </c>
      <c r="AJ32" s="78" t="str">
        <f t="shared" si="40"/>
        <v/>
      </c>
      <c r="AK32" s="78" t="str">
        <f t="shared" si="40"/>
        <v/>
      </c>
      <c r="AL32" s="78" t="str">
        <f t="shared" si="40"/>
        <v/>
      </c>
      <c r="AM32" s="78" t="str">
        <f t="shared" si="40"/>
        <v/>
      </c>
      <c r="AN32" s="10" t="e">
        <f t="shared" si="29"/>
        <v>#VALUE!</v>
      </c>
      <c r="AP32" t="str">
        <f>IF(ISBLANK(F32),"",VLOOKUP(F32,'validation code'!$T$64:$U$120,2,0))</f>
        <v/>
      </c>
      <c r="AQ32" t="str">
        <f>IF(ISBLANK(F32),"",VLOOKUP(F32,'validation code'!$T$3:$U$59,2,0))</f>
        <v/>
      </c>
      <c r="AR32" t="str">
        <f>IF(ISBLANK(M32)=TRUE,"",VLOOKUP(M32,'validation code'!$X$48:$Y$49,2,0))</f>
        <v/>
      </c>
      <c r="AS32" t="str">
        <f>IF(ISBLANK(F32)=TRUE,"",VLOOKUP(F32,'validation code'!$A$22:$B$79,2,0))</f>
        <v/>
      </c>
      <c r="AU32" t="s">
        <v>1131</v>
      </c>
      <c r="AV32" t="str">
        <f>IF(ISBLANK($B$2)=TRUE,"",VLOOKUP($B$2,'validation code'!$W$54:$X$69,2,0))</f>
        <v>MTE</v>
      </c>
      <c r="AW32" t="str">
        <f t="shared" si="30"/>
        <v>01</v>
      </c>
      <c r="AX32" t="str">
        <f t="shared" si="3"/>
        <v/>
      </c>
      <c r="AY32" t="str">
        <f t="shared" si="4"/>
        <v>0031</v>
      </c>
      <c r="AZ32" t="str">
        <f t="shared" si="5"/>
        <v>EX-22-MTE-01--0031</v>
      </c>
      <c r="BA32" t="str">
        <f t="shared" si="31"/>
        <v>Not Completed</v>
      </c>
      <c r="BB32" s="6">
        <f t="shared" si="6"/>
        <v>0</v>
      </c>
      <c r="BC32" s="6">
        <f t="shared" si="6"/>
        <v>0</v>
      </c>
      <c r="BD32" s="6">
        <f t="shared" si="7"/>
        <v>0</v>
      </c>
      <c r="BE32" s="6">
        <f t="shared" si="8"/>
        <v>1</v>
      </c>
      <c r="BF32" s="6">
        <f t="shared" si="9"/>
        <v>0</v>
      </c>
      <c r="BG32" s="6">
        <f t="shared" si="10"/>
        <v>0</v>
      </c>
      <c r="BH32" s="6">
        <f t="shared" si="11"/>
        <v>0</v>
      </c>
      <c r="BI32" s="6">
        <f t="shared" si="12"/>
        <v>0</v>
      </c>
      <c r="BJ32" s="6">
        <f t="shared" si="13"/>
        <v>0</v>
      </c>
      <c r="BK32" s="6">
        <f t="shared" si="14"/>
        <v>0</v>
      </c>
      <c r="BL32" s="6">
        <f t="shared" si="15"/>
        <v>0</v>
      </c>
      <c r="BM32" s="6">
        <f t="shared" si="16"/>
        <v>0</v>
      </c>
      <c r="BN32" s="6">
        <f t="shared" si="17"/>
        <v>1</v>
      </c>
      <c r="BO32" s="6">
        <f t="shared" si="18"/>
        <v>1</v>
      </c>
      <c r="BP32" s="6">
        <f t="shared" si="19"/>
        <v>0</v>
      </c>
      <c r="BQ32" s="6">
        <f t="shared" si="20"/>
        <v>1</v>
      </c>
      <c r="BR32" s="6">
        <f t="shared" si="21"/>
        <v>0</v>
      </c>
      <c r="BS32" s="6">
        <f t="shared" si="22"/>
        <v>0</v>
      </c>
      <c r="BT32" s="6">
        <f t="shared" si="23"/>
        <v>0</v>
      </c>
      <c r="BU32" s="6">
        <f t="shared" si="24"/>
        <v>0</v>
      </c>
      <c r="BV32" s="6">
        <f t="shared" si="25"/>
        <v>0</v>
      </c>
      <c r="BW32" s="6">
        <f t="shared" si="26"/>
        <v>0</v>
      </c>
      <c r="BY32" s="68" t="str">
        <f t="shared" si="34"/>
        <v/>
      </c>
      <c r="BZ32" s="68"/>
      <c r="CA32" s="68" t="str">
        <f t="shared" si="35"/>
        <v/>
      </c>
      <c r="CB32" s="68" t="str">
        <f t="shared" si="36"/>
        <v>MTE</v>
      </c>
      <c r="CC32" s="68" t="str">
        <f t="shared" si="37"/>
        <v>MTE</v>
      </c>
    </row>
    <row r="33" spans="1:81">
      <c r="A33" t="str">
        <f t="shared" si="0"/>
        <v>Not Completed</v>
      </c>
      <c r="C33" s="6">
        <f t="shared" si="32"/>
        <v>32</v>
      </c>
      <c r="D33" s="37" t="str">
        <f t="shared" si="27"/>
        <v/>
      </c>
      <c r="E33" s="71"/>
      <c r="F33" s="69"/>
      <c r="G33" s="69"/>
      <c r="H33" s="37" t="str">
        <f t="shared" si="1"/>
        <v/>
      </c>
      <c r="I33" s="69"/>
      <c r="J33" s="69"/>
      <c r="K33" s="6"/>
      <c r="L33" s="6"/>
      <c r="M33" s="6"/>
      <c r="N33" s="39"/>
      <c r="O33" s="69"/>
      <c r="P33" s="10"/>
      <c r="Q33" s="38" t="str">
        <f>IF(ISBLANK(O33)=TRUE,"",VLOOKUP(O33,'validation code'!$X$35:$Y$38,2,0))</f>
        <v/>
      </c>
      <c r="R33" s="73" t="e">
        <f t="shared" si="33"/>
        <v>#VALUE!</v>
      </c>
      <c r="S33" s="10"/>
      <c r="T33" s="38" t="str">
        <f t="shared" si="28"/>
        <v/>
      </c>
      <c r="U33" s="9"/>
      <c r="V33" s="9"/>
      <c r="W33" s="11"/>
      <c r="X33" s="11"/>
      <c r="Y33" s="10"/>
      <c r="Z33" s="11"/>
      <c r="AA33" s="10"/>
      <c r="AB33" s="78" t="str">
        <f t="shared" si="40"/>
        <v/>
      </c>
      <c r="AC33" s="78" t="str">
        <f t="shared" si="40"/>
        <v/>
      </c>
      <c r="AD33" s="78" t="str">
        <f t="shared" si="40"/>
        <v/>
      </c>
      <c r="AE33" s="78" t="str">
        <f t="shared" si="40"/>
        <v/>
      </c>
      <c r="AF33" s="78" t="str">
        <f t="shared" si="40"/>
        <v/>
      </c>
      <c r="AG33" s="78" t="str">
        <f t="shared" si="40"/>
        <v/>
      </c>
      <c r="AH33" s="78" t="str">
        <f t="shared" si="40"/>
        <v/>
      </c>
      <c r="AI33" s="78" t="str">
        <f t="shared" si="40"/>
        <v/>
      </c>
      <c r="AJ33" s="78" t="str">
        <f t="shared" si="40"/>
        <v/>
      </c>
      <c r="AK33" s="78" t="str">
        <f t="shared" si="40"/>
        <v/>
      </c>
      <c r="AL33" s="78" t="str">
        <f t="shared" si="40"/>
        <v/>
      </c>
      <c r="AM33" s="78" t="str">
        <f t="shared" si="40"/>
        <v/>
      </c>
      <c r="AN33" s="10" t="e">
        <f t="shared" ref="AN33:AN64" si="41">(SUM(AB33:AM33)*1000)-T33</f>
        <v>#VALUE!</v>
      </c>
      <c r="AP33" t="str">
        <f>IF(ISBLANK(F33),"",VLOOKUP(F33,'validation code'!$T$64:$U$120,2,0))</f>
        <v/>
      </c>
      <c r="AQ33" t="str">
        <f>IF(ISBLANK(F33),"",VLOOKUP(F33,'validation code'!$T$3:$U$59,2,0))</f>
        <v/>
      </c>
      <c r="AR33" t="str">
        <f>IF(ISBLANK(M33)=TRUE,"",VLOOKUP(M33,'validation code'!$X$48:$Y$49,2,0))</f>
        <v/>
      </c>
      <c r="AS33" t="str">
        <f>IF(ISBLANK(F33)=TRUE,"",VLOOKUP(F33,'validation code'!$A$22:$B$79,2,0))</f>
        <v/>
      </c>
      <c r="AU33" t="s">
        <v>1131</v>
      </c>
      <c r="AV33" t="str">
        <f>IF(ISBLANK($B$2)=TRUE,"",VLOOKUP($B$2,'validation code'!$W$54:$X$69,2,0))</f>
        <v>MTE</v>
      </c>
      <c r="AW33" t="str">
        <f t="shared" si="30"/>
        <v>01</v>
      </c>
      <c r="AX33" t="str">
        <f t="shared" si="3"/>
        <v/>
      </c>
      <c r="AY33" t="str">
        <f t="shared" si="4"/>
        <v>0032</v>
      </c>
      <c r="AZ33" t="str">
        <f t="shared" si="5"/>
        <v>EX-22-MTE-01--0032</v>
      </c>
      <c r="BA33" t="str">
        <f t="shared" si="31"/>
        <v>Not Completed</v>
      </c>
      <c r="BB33" s="6">
        <f t="shared" si="6"/>
        <v>0</v>
      </c>
      <c r="BC33" s="6">
        <f t="shared" si="6"/>
        <v>0</v>
      </c>
      <c r="BD33" s="6">
        <f t="shared" si="7"/>
        <v>0</v>
      </c>
      <c r="BE33" s="6">
        <f t="shared" si="8"/>
        <v>1</v>
      </c>
      <c r="BF33" s="6">
        <f t="shared" si="9"/>
        <v>0</v>
      </c>
      <c r="BG33" s="6">
        <f t="shared" si="10"/>
        <v>0</v>
      </c>
      <c r="BH33" s="6">
        <f t="shared" si="11"/>
        <v>0</v>
      </c>
      <c r="BI33" s="6">
        <f t="shared" si="12"/>
        <v>0</v>
      </c>
      <c r="BJ33" s="6">
        <f t="shared" si="13"/>
        <v>0</v>
      </c>
      <c r="BK33" s="6">
        <f t="shared" si="14"/>
        <v>0</v>
      </c>
      <c r="BL33" s="6">
        <f t="shared" si="15"/>
        <v>0</v>
      </c>
      <c r="BM33" s="6">
        <f t="shared" si="16"/>
        <v>0</v>
      </c>
      <c r="BN33" s="6">
        <f t="shared" si="17"/>
        <v>1</v>
      </c>
      <c r="BO33" s="6">
        <f t="shared" si="18"/>
        <v>1</v>
      </c>
      <c r="BP33" s="6">
        <f t="shared" si="19"/>
        <v>0</v>
      </c>
      <c r="BQ33" s="6">
        <f t="shared" si="20"/>
        <v>1</v>
      </c>
      <c r="BR33" s="6">
        <f t="shared" si="21"/>
        <v>0</v>
      </c>
      <c r="BS33" s="6">
        <f t="shared" si="22"/>
        <v>0</v>
      </c>
      <c r="BT33" s="6">
        <f t="shared" si="23"/>
        <v>0</v>
      </c>
      <c r="BU33" s="6">
        <f t="shared" si="24"/>
        <v>0</v>
      </c>
      <c r="BV33" s="6">
        <f t="shared" si="25"/>
        <v>0</v>
      </c>
      <c r="BW33" s="6">
        <f t="shared" si="26"/>
        <v>0</v>
      </c>
      <c r="BY33" s="68" t="str">
        <f t="shared" si="34"/>
        <v/>
      </c>
      <c r="BZ33" s="68"/>
      <c r="CA33" s="68" t="str">
        <f t="shared" si="35"/>
        <v/>
      </c>
      <c r="CB33" s="68" t="str">
        <f t="shared" si="36"/>
        <v>MTE</v>
      </c>
      <c r="CC33" s="68" t="str">
        <f t="shared" si="37"/>
        <v>MTE</v>
      </c>
    </row>
    <row r="34" spans="1:81">
      <c r="A34" t="str">
        <f t="shared" si="0"/>
        <v>Not Completed</v>
      </c>
      <c r="C34" s="6">
        <f t="shared" si="32"/>
        <v>33</v>
      </c>
      <c r="D34" s="37" t="str">
        <f t="shared" ref="D34:D65" si="42">IF(A34="not completed","",AZ34)</f>
        <v/>
      </c>
      <c r="E34" s="71"/>
      <c r="F34" s="69"/>
      <c r="G34" s="69"/>
      <c r="H34" s="37" t="str">
        <f t="shared" si="1"/>
        <v/>
      </c>
      <c r="I34" s="69"/>
      <c r="J34" s="69"/>
      <c r="K34" s="6"/>
      <c r="L34" s="6"/>
      <c r="M34" s="6"/>
      <c r="N34" s="39"/>
      <c r="O34" s="69"/>
      <c r="P34" s="10"/>
      <c r="Q34" s="38" t="str">
        <f>IF(ISBLANK(O34)=TRUE,"",VLOOKUP(O34,'validation code'!$X$35:$Y$38,2,0))</f>
        <v/>
      </c>
      <c r="R34" s="73" t="e">
        <f t="shared" si="33"/>
        <v>#VALUE!</v>
      </c>
      <c r="S34" s="10"/>
      <c r="T34" s="38" t="str">
        <f>IF(ISERR(P34*Q34)=TRUE,"",P34*Q34*N34)</f>
        <v/>
      </c>
      <c r="U34" s="9"/>
      <c r="V34" s="9"/>
      <c r="W34" s="11"/>
      <c r="X34" s="11"/>
      <c r="Y34" s="10"/>
      <c r="Z34" s="11"/>
      <c r="AA34" s="10"/>
      <c r="AB34" s="78" t="str">
        <f t="shared" si="40"/>
        <v/>
      </c>
      <c r="AC34" s="78" t="str">
        <f t="shared" si="40"/>
        <v/>
      </c>
      <c r="AD34" s="78" t="str">
        <f t="shared" si="40"/>
        <v/>
      </c>
      <c r="AE34" s="78" t="str">
        <f t="shared" si="40"/>
        <v/>
      </c>
      <c r="AF34" s="78" t="str">
        <f t="shared" si="40"/>
        <v/>
      </c>
      <c r="AG34" s="78" t="str">
        <f t="shared" si="40"/>
        <v/>
      </c>
      <c r="AH34" s="78" t="str">
        <f t="shared" si="40"/>
        <v/>
      </c>
      <c r="AI34" s="78" t="str">
        <f t="shared" si="40"/>
        <v/>
      </c>
      <c r="AJ34" s="78" t="str">
        <f t="shared" si="40"/>
        <v/>
      </c>
      <c r="AK34" s="78" t="str">
        <f t="shared" si="40"/>
        <v/>
      </c>
      <c r="AL34" s="78" t="str">
        <f t="shared" si="40"/>
        <v/>
      </c>
      <c r="AM34" s="78" t="str">
        <f t="shared" si="40"/>
        <v/>
      </c>
      <c r="AN34" s="10" t="e">
        <f t="shared" si="41"/>
        <v>#VALUE!</v>
      </c>
      <c r="AP34" t="str">
        <f>IF(ISBLANK(F34),"",VLOOKUP(F34,'validation code'!$T$64:$U$120,2,0))</f>
        <v/>
      </c>
      <c r="AQ34" t="str">
        <f>IF(ISBLANK(F34),"",VLOOKUP(F34,'validation code'!$T$3:$U$59,2,0))</f>
        <v/>
      </c>
      <c r="AR34" t="str">
        <f>IF(ISBLANK(M34)=TRUE,"",VLOOKUP(M34,'validation code'!$X$48:$Y$49,2,0))</f>
        <v/>
      </c>
      <c r="AS34" t="str">
        <f>IF(ISBLANK(F34)=TRUE,"",VLOOKUP(F34,'validation code'!$A$22:$B$79,2,0))</f>
        <v/>
      </c>
      <c r="AU34" t="s">
        <v>1131</v>
      </c>
      <c r="AV34" t="str">
        <f>IF(ISBLANK($B$2)=TRUE,"",VLOOKUP($B$2,'validation code'!$W$54:$X$69,2,0))</f>
        <v>MTE</v>
      </c>
      <c r="AW34" t="str">
        <f t="shared" ref="AW34:AW65" si="43">TEXT(MONTH(V34),"00")</f>
        <v>01</v>
      </c>
      <c r="AX34" t="str">
        <f t="shared" ref="AX34:AX65" si="44">TEXT(LEFT(G34,1),"ABC")</f>
        <v/>
      </c>
      <c r="AY34" t="str">
        <f t="shared" ref="AY34:AY65" si="45">TEXT(C34,"0000")</f>
        <v>0033</v>
      </c>
      <c r="AZ34" t="str">
        <f t="shared" si="5"/>
        <v>EX-22-MTE-01--0033</v>
      </c>
      <c r="BA34" t="str">
        <f t="shared" si="31"/>
        <v>Not Completed</v>
      </c>
      <c r="BB34" s="6">
        <f t="shared" si="6"/>
        <v>0</v>
      </c>
      <c r="BC34" s="6">
        <f t="shared" si="6"/>
        <v>0</v>
      </c>
      <c r="BD34" s="6">
        <f t="shared" si="7"/>
        <v>0</v>
      </c>
      <c r="BE34" s="6">
        <f t="shared" si="8"/>
        <v>1</v>
      </c>
      <c r="BF34" s="6">
        <f t="shared" si="9"/>
        <v>0</v>
      </c>
      <c r="BG34" s="6">
        <f t="shared" si="10"/>
        <v>0</v>
      </c>
      <c r="BH34" s="6">
        <f t="shared" si="11"/>
        <v>0</v>
      </c>
      <c r="BI34" s="6">
        <f t="shared" si="12"/>
        <v>0</v>
      </c>
      <c r="BJ34" s="6">
        <f t="shared" si="13"/>
        <v>0</v>
      </c>
      <c r="BK34" s="6">
        <f t="shared" si="14"/>
        <v>0</v>
      </c>
      <c r="BL34" s="6">
        <f t="shared" si="15"/>
        <v>0</v>
      </c>
      <c r="BM34" s="6">
        <f t="shared" si="16"/>
        <v>0</v>
      </c>
      <c r="BN34" s="6">
        <f t="shared" si="17"/>
        <v>1</v>
      </c>
      <c r="BO34" s="6">
        <f t="shared" si="18"/>
        <v>1</v>
      </c>
      <c r="BP34" s="6">
        <f t="shared" si="19"/>
        <v>0</v>
      </c>
      <c r="BQ34" s="6">
        <f t="shared" si="20"/>
        <v>1</v>
      </c>
      <c r="BR34" s="6">
        <f t="shared" si="21"/>
        <v>0</v>
      </c>
      <c r="BS34" s="6">
        <f t="shared" si="22"/>
        <v>0</v>
      </c>
      <c r="BT34" s="6">
        <f t="shared" si="23"/>
        <v>0</v>
      </c>
      <c r="BU34" s="6">
        <f t="shared" si="24"/>
        <v>0</v>
      </c>
      <c r="BV34" s="6">
        <f t="shared" si="25"/>
        <v>0</v>
      </c>
      <c r="BW34" s="6">
        <f t="shared" si="26"/>
        <v>0</v>
      </c>
      <c r="BY34" s="68" t="str">
        <f t="shared" si="34"/>
        <v/>
      </c>
      <c r="BZ34" s="68"/>
      <c r="CA34" s="68" t="str">
        <f t="shared" si="35"/>
        <v/>
      </c>
      <c r="CB34" s="68" t="str">
        <f t="shared" si="36"/>
        <v>MTE</v>
      </c>
      <c r="CC34" s="68" t="str">
        <f t="shared" si="37"/>
        <v>MTE</v>
      </c>
    </row>
    <row r="35" spans="1:81">
      <c r="A35" t="str">
        <f t="shared" si="0"/>
        <v>Not Completed</v>
      </c>
      <c r="C35" s="6">
        <f t="shared" si="32"/>
        <v>34</v>
      </c>
      <c r="D35" s="37" t="str">
        <f t="shared" si="42"/>
        <v/>
      </c>
      <c r="E35" s="71"/>
      <c r="F35" s="69"/>
      <c r="G35" s="69"/>
      <c r="H35" s="37" t="str">
        <f t="shared" si="1"/>
        <v/>
      </c>
      <c r="I35" s="69"/>
      <c r="J35" s="69"/>
      <c r="K35" s="6"/>
      <c r="L35" s="6"/>
      <c r="M35" s="6"/>
      <c r="N35" s="39"/>
      <c r="O35" s="69"/>
      <c r="P35" s="10"/>
      <c r="Q35" s="38" t="str">
        <f>IF(ISBLANK(O35)=TRUE,"",VLOOKUP(O35,'validation code'!$X$35:$Y$38,2,0))</f>
        <v/>
      </c>
      <c r="R35" s="73" t="e">
        <f t="shared" si="33"/>
        <v>#VALUE!</v>
      </c>
      <c r="S35" s="10"/>
      <c r="T35" s="38" t="str">
        <f t="shared" si="28"/>
        <v/>
      </c>
      <c r="U35" s="9"/>
      <c r="V35" s="9"/>
      <c r="W35" s="11"/>
      <c r="X35" s="11"/>
      <c r="Y35" s="10"/>
      <c r="Z35" s="11"/>
      <c r="AA35" s="10"/>
      <c r="AB35" s="78" t="str">
        <f t="shared" si="40"/>
        <v/>
      </c>
      <c r="AC35" s="78" t="str">
        <f t="shared" si="40"/>
        <v/>
      </c>
      <c r="AD35" s="78" t="str">
        <f t="shared" si="40"/>
        <v/>
      </c>
      <c r="AE35" s="78" t="str">
        <f t="shared" si="40"/>
        <v/>
      </c>
      <c r="AF35" s="78" t="str">
        <f t="shared" si="40"/>
        <v/>
      </c>
      <c r="AG35" s="78" t="str">
        <f t="shared" si="40"/>
        <v/>
      </c>
      <c r="AH35" s="78" t="str">
        <f t="shared" si="40"/>
        <v/>
      </c>
      <c r="AI35" s="78" t="str">
        <f t="shared" si="40"/>
        <v/>
      </c>
      <c r="AJ35" s="78" t="str">
        <f t="shared" si="40"/>
        <v/>
      </c>
      <c r="AK35" s="78" t="str">
        <f t="shared" si="40"/>
        <v/>
      </c>
      <c r="AL35" s="78" t="str">
        <f t="shared" si="40"/>
        <v/>
      </c>
      <c r="AM35" s="78" t="str">
        <f t="shared" si="40"/>
        <v/>
      </c>
      <c r="AN35" s="10" t="e">
        <f t="shared" si="41"/>
        <v>#VALUE!</v>
      </c>
      <c r="AP35" t="str">
        <f>IF(ISBLANK(F35),"",VLOOKUP(F35,'validation code'!$T$64:$U$120,2,0))</f>
        <v/>
      </c>
      <c r="AQ35" t="str">
        <f>IF(ISBLANK(F35),"",VLOOKUP(F35,'validation code'!$T$3:$U$59,2,0))</f>
        <v/>
      </c>
      <c r="AR35" t="str">
        <f>IF(ISBLANK(M35)=TRUE,"",VLOOKUP(M35,'validation code'!$X$48:$Y$49,2,0))</f>
        <v/>
      </c>
      <c r="AS35" t="str">
        <f>IF(ISBLANK(F35)=TRUE,"",VLOOKUP(F35,'validation code'!$A$22:$B$79,2,0))</f>
        <v/>
      </c>
      <c r="AU35" t="s">
        <v>1131</v>
      </c>
      <c r="AV35" t="str">
        <f>IF(ISBLANK($B$2)=TRUE,"",VLOOKUP($B$2,'validation code'!$W$54:$X$69,2,0))</f>
        <v>MTE</v>
      </c>
      <c r="AW35" t="str">
        <f t="shared" si="43"/>
        <v>01</v>
      </c>
      <c r="AX35" t="str">
        <f t="shared" si="44"/>
        <v/>
      </c>
      <c r="AY35" t="str">
        <f t="shared" si="45"/>
        <v>0034</v>
      </c>
      <c r="AZ35" t="str">
        <f t="shared" si="5"/>
        <v>EX-22-MTE-01--0034</v>
      </c>
      <c r="BA35" t="str">
        <f t="shared" si="31"/>
        <v>Not Completed</v>
      </c>
      <c r="BB35" s="6">
        <f t="shared" si="6"/>
        <v>0</v>
      </c>
      <c r="BC35" s="6">
        <f t="shared" si="6"/>
        <v>0</v>
      </c>
      <c r="BD35" s="6">
        <f t="shared" si="7"/>
        <v>0</v>
      </c>
      <c r="BE35" s="6">
        <f t="shared" si="8"/>
        <v>1</v>
      </c>
      <c r="BF35" s="6">
        <f t="shared" si="9"/>
        <v>0</v>
      </c>
      <c r="BG35" s="6">
        <f t="shared" si="10"/>
        <v>0</v>
      </c>
      <c r="BH35" s="6">
        <f t="shared" si="11"/>
        <v>0</v>
      </c>
      <c r="BI35" s="6">
        <f t="shared" si="12"/>
        <v>0</v>
      </c>
      <c r="BJ35" s="6">
        <f t="shared" si="13"/>
        <v>0</v>
      </c>
      <c r="BK35" s="6">
        <f t="shared" si="14"/>
        <v>0</v>
      </c>
      <c r="BL35" s="6">
        <f t="shared" si="15"/>
        <v>0</v>
      </c>
      <c r="BM35" s="6">
        <f t="shared" si="16"/>
        <v>0</v>
      </c>
      <c r="BN35" s="6">
        <f t="shared" si="17"/>
        <v>1</v>
      </c>
      <c r="BO35" s="6">
        <f t="shared" si="18"/>
        <v>1</v>
      </c>
      <c r="BP35" s="6">
        <f t="shared" si="19"/>
        <v>0</v>
      </c>
      <c r="BQ35" s="6">
        <f t="shared" si="20"/>
        <v>1</v>
      </c>
      <c r="BR35" s="6">
        <f t="shared" si="21"/>
        <v>0</v>
      </c>
      <c r="BS35" s="6">
        <f t="shared" si="22"/>
        <v>0</v>
      </c>
      <c r="BT35" s="6">
        <f t="shared" si="23"/>
        <v>0</v>
      </c>
      <c r="BU35" s="6">
        <f t="shared" si="24"/>
        <v>0</v>
      </c>
      <c r="BV35" s="6">
        <f t="shared" si="25"/>
        <v>0</v>
      </c>
      <c r="BW35" s="6">
        <f t="shared" si="26"/>
        <v>0</v>
      </c>
      <c r="BY35" s="68" t="str">
        <f t="shared" si="34"/>
        <v/>
      </c>
      <c r="BZ35" s="68"/>
      <c r="CA35" s="68" t="str">
        <f t="shared" si="35"/>
        <v/>
      </c>
      <c r="CB35" s="68" t="str">
        <f t="shared" si="36"/>
        <v>MTE</v>
      </c>
      <c r="CC35" s="68" t="str">
        <f t="shared" si="37"/>
        <v>MTE</v>
      </c>
    </row>
    <row r="36" spans="1:81">
      <c r="A36" t="str">
        <f t="shared" si="0"/>
        <v>Not Completed</v>
      </c>
      <c r="C36" s="6">
        <f t="shared" si="32"/>
        <v>35</v>
      </c>
      <c r="D36" s="37" t="str">
        <f t="shared" si="42"/>
        <v/>
      </c>
      <c r="E36" s="71"/>
      <c r="F36" s="69"/>
      <c r="G36" s="69"/>
      <c r="H36" s="37" t="str">
        <f t="shared" si="1"/>
        <v/>
      </c>
      <c r="I36" s="69"/>
      <c r="J36" s="69"/>
      <c r="K36" s="6"/>
      <c r="L36" s="6"/>
      <c r="M36" s="6"/>
      <c r="N36" s="39"/>
      <c r="O36" s="69"/>
      <c r="P36" s="10"/>
      <c r="Q36" s="38" t="str">
        <f>IF(ISBLANK(O36)=TRUE,"",VLOOKUP(O36,'validation code'!$X$35:$Y$38,2,0))</f>
        <v/>
      </c>
      <c r="R36" s="73" t="e">
        <f t="shared" si="33"/>
        <v>#VALUE!</v>
      </c>
      <c r="S36" s="10"/>
      <c r="T36" s="38" t="str">
        <f t="shared" si="28"/>
        <v/>
      </c>
      <c r="U36" s="9"/>
      <c r="V36" s="9"/>
      <c r="W36" s="11"/>
      <c r="X36" s="11"/>
      <c r="Y36" s="10"/>
      <c r="Z36" s="11"/>
      <c r="AA36" s="10"/>
      <c r="AB36" s="78" t="str">
        <f t="shared" si="40"/>
        <v/>
      </c>
      <c r="AC36" s="78" t="str">
        <f t="shared" si="40"/>
        <v/>
      </c>
      <c r="AD36" s="78" t="str">
        <f t="shared" si="40"/>
        <v/>
      </c>
      <c r="AE36" s="78" t="str">
        <f t="shared" si="40"/>
        <v/>
      </c>
      <c r="AF36" s="78" t="str">
        <f t="shared" si="40"/>
        <v/>
      </c>
      <c r="AG36" s="78" t="str">
        <f t="shared" si="40"/>
        <v/>
      </c>
      <c r="AH36" s="78" t="str">
        <f t="shared" si="40"/>
        <v/>
      </c>
      <c r="AI36" s="78" t="str">
        <f t="shared" si="40"/>
        <v/>
      </c>
      <c r="AJ36" s="78" t="str">
        <f t="shared" si="40"/>
        <v/>
      </c>
      <c r="AK36" s="78" t="str">
        <f t="shared" si="40"/>
        <v/>
      </c>
      <c r="AL36" s="78" t="str">
        <f t="shared" si="40"/>
        <v/>
      </c>
      <c r="AM36" s="78" t="str">
        <f t="shared" si="40"/>
        <v/>
      </c>
      <c r="AN36" s="10" t="e">
        <f t="shared" si="41"/>
        <v>#VALUE!</v>
      </c>
      <c r="AP36" t="str">
        <f>IF(ISBLANK(F36),"",VLOOKUP(F36,'validation code'!$T$64:$U$120,2,0))</f>
        <v/>
      </c>
      <c r="AQ36" t="str">
        <f>IF(ISBLANK(F36),"",VLOOKUP(F36,'validation code'!$T$3:$U$59,2,0))</f>
        <v/>
      </c>
      <c r="AR36" t="str">
        <f>IF(ISBLANK(M36)=TRUE,"",VLOOKUP(M36,'validation code'!$X$48:$Y$49,2,0))</f>
        <v/>
      </c>
      <c r="AS36" t="str">
        <f>IF(ISBLANK(F36)=TRUE,"",VLOOKUP(F36,'validation code'!$A$22:$B$79,2,0))</f>
        <v/>
      </c>
      <c r="AU36" t="s">
        <v>1131</v>
      </c>
      <c r="AV36" t="str">
        <f>IF(ISBLANK($B$2)=TRUE,"",VLOOKUP($B$2,'validation code'!$W$54:$X$69,2,0))</f>
        <v>MTE</v>
      </c>
      <c r="AW36" t="str">
        <f t="shared" si="43"/>
        <v>01</v>
      </c>
      <c r="AX36" t="str">
        <f t="shared" si="44"/>
        <v/>
      </c>
      <c r="AY36" t="str">
        <f t="shared" si="45"/>
        <v>0035</v>
      </c>
      <c r="AZ36" t="str">
        <f t="shared" si="5"/>
        <v>EX-22-MTE-01--0035</v>
      </c>
      <c r="BA36" t="str">
        <f t="shared" si="31"/>
        <v>Not Completed</v>
      </c>
      <c r="BB36" s="6">
        <f t="shared" si="6"/>
        <v>0</v>
      </c>
      <c r="BC36" s="6">
        <f t="shared" si="6"/>
        <v>0</v>
      </c>
      <c r="BD36" s="6">
        <f t="shared" si="7"/>
        <v>0</v>
      </c>
      <c r="BE36" s="6">
        <f t="shared" si="8"/>
        <v>1</v>
      </c>
      <c r="BF36" s="6">
        <f t="shared" si="9"/>
        <v>0</v>
      </c>
      <c r="BG36" s="6">
        <f t="shared" si="10"/>
        <v>0</v>
      </c>
      <c r="BH36" s="6">
        <f t="shared" si="11"/>
        <v>0</v>
      </c>
      <c r="BI36" s="6">
        <f t="shared" si="12"/>
        <v>0</v>
      </c>
      <c r="BJ36" s="6">
        <f t="shared" si="13"/>
        <v>0</v>
      </c>
      <c r="BK36" s="6">
        <f t="shared" si="14"/>
        <v>0</v>
      </c>
      <c r="BL36" s="6">
        <f t="shared" si="15"/>
        <v>0</v>
      </c>
      <c r="BM36" s="6">
        <f t="shared" si="16"/>
        <v>0</v>
      </c>
      <c r="BN36" s="6">
        <f t="shared" si="17"/>
        <v>1</v>
      </c>
      <c r="BO36" s="6">
        <f t="shared" si="18"/>
        <v>1</v>
      </c>
      <c r="BP36" s="6">
        <f t="shared" si="19"/>
        <v>0</v>
      </c>
      <c r="BQ36" s="6">
        <f t="shared" si="20"/>
        <v>1</v>
      </c>
      <c r="BR36" s="6">
        <f t="shared" si="21"/>
        <v>0</v>
      </c>
      <c r="BS36" s="6">
        <f t="shared" si="22"/>
        <v>0</v>
      </c>
      <c r="BT36" s="6">
        <f t="shared" si="23"/>
        <v>0</v>
      </c>
      <c r="BU36" s="6">
        <f t="shared" si="24"/>
        <v>0</v>
      </c>
      <c r="BV36" s="6">
        <f t="shared" si="25"/>
        <v>0</v>
      </c>
      <c r="BW36" s="6">
        <f t="shared" si="26"/>
        <v>0</v>
      </c>
      <c r="BY36" s="68" t="str">
        <f t="shared" si="34"/>
        <v/>
      </c>
      <c r="BZ36" s="68"/>
      <c r="CA36" s="68" t="str">
        <f t="shared" si="35"/>
        <v/>
      </c>
      <c r="CB36" s="68" t="str">
        <f t="shared" si="36"/>
        <v>MTE</v>
      </c>
      <c r="CC36" s="68" t="str">
        <f t="shared" si="37"/>
        <v>MTE</v>
      </c>
    </row>
    <row r="37" spans="1:81">
      <c r="A37" t="str">
        <f t="shared" si="0"/>
        <v>Not Completed</v>
      </c>
      <c r="C37" s="6">
        <f t="shared" si="32"/>
        <v>36</v>
      </c>
      <c r="D37" s="37" t="str">
        <f t="shared" si="42"/>
        <v/>
      </c>
      <c r="E37" s="71"/>
      <c r="F37" s="69"/>
      <c r="G37" s="69"/>
      <c r="H37" s="37" t="str">
        <f t="shared" si="1"/>
        <v/>
      </c>
      <c r="I37" s="69"/>
      <c r="J37" s="69"/>
      <c r="K37" s="6"/>
      <c r="L37" s="6"/>
      <c r="M37" s="6"/>
      <c r="N37" s="39"/>
      <c r="O37" s="69"/>
      <c r="P37" s="10"/>
      <c r="Q37" s="38" t="str">
        <f>IF(ISBLANK(O37)=TRUE,"",VLOOKUP(O37,'validation code'!$X$35:$Y$38,2,0))</f>
        <v/>
      </c>
      <c r="R37" s="73" t="e">
        <f t="shared" si="33"/>
        <v>#VALUE!</v>
      </c>
      <c r="S37" s="10"/>
      <c r="T37" s="38" t="str">
        <f t="shared" si="28"/>
        <v/>
      </c>
      <c r="U37" s="9"/>
      <c r="V37" s="9"/>
      <c r="W37" s="11"/>
      <c r="X37" s="11"/>
      <c r="Y37" s="10"/>
      <c r="Z37" s="11"/>
      <c r="AA37" s="10"/>
      <c r="AB37" s="78" t="str">
        <f t="shared" si="40"/>
        <v/>
      </c>
      <c r="AC37" s="78" t="str">
        <f t="shared" si="40"/>
        <v/>
      </c>
      <c r="AD37" s="78" t="str">
        <f t="shared" si="40"/>
        <v/>
      </c>
      <c r="AE37" s="78" t="str">
        <f t="shared" si="40"/>
        <v/>
      </c>
      <c r="AF37" s="78" t="str">
        <f t="shared" si="40"/>
        <v/>
      </c>
      <c r="AG37" s="78" t="str">
        <f t="shared" si="40"/>
        <v/>
      </c>
      <c r="AH37" s="78" t="str">
        <f t="shared" si="40"/>
        <v/>
      </c>
      <c r="AI37" s="78" t="str">
        <f t="shared" si="40"/>
        <v/>
      </c>
      <c r="AJ37" s="78" t="str">
        <f t="shared" si="40"/>
        <v/>
      </c>
      <c r="AK37" s="78" t="str">
        <f t="shared" si="40"/>
        <v/>
      </c>
      <c r="AL37" s="78" t="str">
        <f t="shared" si="40"/>
        <v/>
      </c>
      <c r="AM37" s="78" t="str">
        <f t="shared" si="40"/>
        <v/>
      </c>
      <c r="AN37" s="10" t="e">
        <f t="shared" si="41"/>
        <v>#VALUE!</v>
      </c>
      <c r="AP37" t="str">
        <f>IF(ISBLANK(F37),"",VLOOKUP(F37,'validation code'!$T$64:$U$120,2,0))</f>
        <v/>
      </c>
      <c r="AQ37" t="str">
        <f>IF(ISBLANK(F37),"",VLOOKUP(F37,'validation code'!$T$3:$U$59,2,0))</f>
        <v/>
      </c>
      <c r="AR37" t="str">
        <f>IF(ISBLANK(M37)=TRUE,"",VLOOKUP(M37,'validation code'!$X$48:$Y$49,2,0))</f>
        <v/>
      </c>
      <c r="AS37" t="str">
        <f>IF(ISBLANK(F37)=TRUE,"",VLOOKUP(F37,'validation code'!$A$22:$B$79,2,0))</f>
        <v/>
      </c>
      <c r="AU37" t="s">
        <v>1131</v>
      </c>
      <c r="AV37" t="str">
        <f>IF(ISBLANK($B$2)=TRUE,"",VLOOKUP($B$2,'validation code'!$W$54:$X$69,2,0))</f>
        <v>MTE</v>
      </c>
      <c r="AW37" t="str">
        <f t="shared" si="43"/>
        <v>01</v>
      </c>
      <c r="AX37" t="str">
        <f t="shared" si="44"/>
        <v/>
      </c>
      <c r="AY37" t="str">
        <f t="shared" si="45"/>
        <v>0036</v>
      </c>
      <c r="AZ37" t="str">
        <f t="shared" si="5"/>
        <v>EX-22-MTE-01--0036</v>
      </c>
      <c r="BA37" t="str">
        <f t="shared" si="31"/>
        <v>Not Completed</v>
      </c>
      <c r="BB37" s="6">
        <f t="shared" si="6"/>
        <v>0</v>
      </c>
      <c r="BC37" s="6">
        <f t="shared" si="6"/>
        <v>0</v>
      </c>
      <c r="BD37" s="6">
        <f t="shared" si="7"/>
        <v>0</v>
      </c>
      <c r="BE37" s="6">
        <f t="shared" si="8"/>
        <v>1</v>
      </c>
      <c r="BF37" s="6">
        <f t="shared" si="9"/>
        <v>0</v>
      </c>
      <c r="BG37" s="6">
        <f t="shared" si="10"/>
        <v>0</v>
      </c>
      <c r="BH37" s="6">
        <f t="shared" si="11"/>
        <v>0</v>
      </c>
      <c r="BI37" s="6">
        <f t="shared" si="12"/>
        <v>0</v>
      </c>
      <c r="BJ37" s="6">
        <f t="shared" si="13"/>
        <v>0</v>
      </c>
      <c r="BK37" s="6">
        <f t="shared" si="14"/>
        <v>0</v>
      </c>
      <c r="BL37" s="6">
        <f t="shared" si="15"/>
        <v>0</v>
      </c>
      <c r="BM37" s="6">
        <f t="shared" si="16"/>
        <v>0</v>
      </c>
      <c r="BN37" s="6">
        <f t="shared" si="17"/>
        <v>1</v>
      </c>
      <c r="BO37" s="6">
        <f t="shared" si="18"/>
        <v>1</v>
      </c>
      <c r="BP37" s="6">
        <f t="shared" si="19"/>
        <v>0</v>
      </c>
      <c r="BQ37" s="6">
        <f t="shared" si="20"/>
        <v>1</v>
      </c>
      <c r="BR37" s="6">
        <f t="shared" si="21"/>
        <v>0</v>
      </c>
      <c r="BS37" s="6">
        <f t="shared" si="22"/>
        <v>0</v>
      </c>
      <c r="BT37" s="6">
        <f t="shared" si="23"/>
        <v>0</v>
      </c>
      <c r="BU37" s="6">
        <f t="shared" si="24"/>
        <v>0</v>
      </c>
      <c r="BV37" s="6">
        <f t="shared" si="25"/>
        <v>0</v>
      </c>
      <c r="BW37" s="6">
        <f t="shared" si="26"/>
        <v>0</v>
      </c>
      <c r="BY37" s="68" t="str">
        <f t="shared" si="34"/>
        <v/>
      </c>
      <c r="BZ37" s="68"/>
      <c r="CA37" s="68" t="str">
        <f t="shared" si="35"/>
        <v/>
      </c>
      <c r="CB37" s="68" t="str">
        <f t="shared" si="36"/>
        <v>MTE</v>
      </c>
      <c r="CC37" s="68" t="str">
        <f t="shared" si="37"/>
        <v>MTE</v>
      </c>
    </row>
    <row r="38" spans="1:81">
      <c r="A38" t="str">
        <f t="shared" si="0"/>
        <v>Not Completed</v>
      </c>
      <c r="C38" s="6">
        <f t="shared" si="32"/>
        <v>37</v>
      </c>
      <c r="D38" s="37" t="str">
        <f t="shared" si="42"/>
        <v/>
      </c>
      <c r="E38" s="71"/>
      <c r="F38" s="69"/>
      <c r="G38" s="69"/>
      <c r="H38" s="37" t="str">
        <f t="shared" si="1"/>
        <v/>
      </c>
      <c r="I38" s="69"/>
      <c r="J38" s="69"/>
      <c r="K38" s="6"/>
      <c r="L38" s="6"/>
      <c r="M38" s="6"/>
      <c r="N38" s="39"/>
      <c r="O38" s="69"/>
      <c r="P38" s="10"/>
      <c r="Q38" s="38" t="str">
        <f>IF(ISBLANK(O38)=TRUE,"",VLOOKUP(O38,'validation code'!$X$35:$Y$38,2,0))</f>
        <v/>
      </c>
      <c r="R38" s="73" t="e">
        <f t="shared" si="33"/>
        <v>#VALUE!</v>
      </c>
      <c r="S38" s="10"/>
      <c r="T38" s="38" t="str">
        <f t="shared" si="28"/>
        <v/>
      </c>
      <c r="U38" s="9"/>
      <c r="V38" s="9"/>
      <c r="W38" s="11"/>
      <c r="X38" s="11"/>
      <c r="Y38" s="10"/>
      <c r="Z38" s="11"/>
      <c r="AA38" s="10"/>
      <c r="AB38" s="78" t="str">
        <f t="shared" si="40"/>
        <v/>
      </c>
      <c r="AC38" s="78" t="str">
        <f t="shared" si="40"/>
        <v/>
      </c>
      <c r="AD38" s="78" t="str">
        <f t="shared" si="40"/>
        <v/>
      </c>
      <c r="AE38" s="78" t="str">
        <f t="shared" si="40"/>
        <v/>
      </c>
      <c r="AF38" s="78" t="str">
        <f t="shared" si="40"/>
        <v/>
      </c>
      <c r="AG38" s="78" t="str">
        <f t="shared" si="40"/>
        <v/>
      </c>
      <c r="AH38" s="78" t="str">
        <f t="shared" si="40"/>
        <v/>
      </c>
      <c r="AI38" s="78" t="str">
        <f t="shared" si="40"/>
        <v/>
      </c>
      <c r="AJ38" s="78" t="str">
        <f t="shared" si="40"/>
        <v/>
      </c>
      <c r="AK38" s="78" t="str">
        <f t="shared" si="40"/>
        <v/>
      </c>
      <c r="AL38" s="78" t="str">
        <f t="shared" si="40"/>
        <v/>
      </c>
      <c r="AM38" s="78" t="str">
        <f t="shared" si="40"/>
        <v/>
      </c>
      <c r="AN38" s="10" t="e">
        <f t="shared" si="41"/>
        <v>#VALUE!</v>
      </c>
      <c r="AP38" t="str">
        <f>IF(ISBLANK(F38),"",VLOOKUP(F38,'validation code'!$T$64:$U$120,2,0))</f>
        <v/>
      </c>
      <c r="AQ38" t="str">
        <f>IF(ISBLANK(F38),"",VLOOKUP(F38,'validation code'!$T$3:$U$59,2,0))</f>
        <v/>
      </c>
      <c r="AR38" t="str">
        <f>IF(ISBLANK(M38)=TRUE,"",VLOOKUP(M38,'validation code'!$X$48:$Y$49,2,0))</f>
        <v/>
      </c>
      <c r="AS38" t="str">
        <f>IF(ISBLANK(F38)=TRUE,"",VLOOKUP(F38,'validation code'!$A$22:$B$79,2,0))</f>
        <v/>
      </c>
      <c r="AU38" t="s">
        <v>1131</v>
      </c>
      <c r="AV38" t="str">
        <f>IF(ISBLANK($B$2)=TRUE,"",VLOOKUP($B$2,'validation code'!$W$54:$X$69,2,0))</f>
        <v>MTE</v>
      </c>
      <c r="AW38" t="str">
        <f t="shared" si="43"/>
        <v>01</v>
      </c>
      <c r="AX38" t="str">
        <f t="shared" si="44"/>
        <v/>
      </c>
      <c r="AY38" t="str">
        <f t="shared" si="45"/>
        <v>0037</v>
      </c>
      <c r="AZ38" t="str">
        <f t="shared" si="5"/>
        <v>EX-22-MTE-01--0037</v>
      </c>
      <c r="BA38" t="str">
        <f t="shared" si="31"/>
        <v>Not Completed</v>
      </c>
      <c r="BB38" s="6">
        <f t="shared" si="6"/>
        <v>0</v>
      </c>
      <c r="BC38" s="6">
        <f t="shared" si="6"/>
        <v>0</v>
      </c>
      <c r="BD38" s="6">
        <f t="shared" si="7"/>
        <v>0</v>
      </c>
      <c r="BE38" s="6">
        <f t="shared" si="8"/>
        <v>1</v>
      </c>
      <c r="BF38" s="6">
        <f t="shared" si="9"/>
        <v>0</v>
      </c>
      <c r="BG38" s="6">
        <f t="shared" si="10"/>
        <v>0</v>
      </c>
      <c r="BH38" s="6">
        <f t="shared" si="11"/>
        <v>0</v>
      </c>
      <c r="BI38" s="6">
        <f t="shared" si="12"/>
        <v>0</v>
      </c>
      <c r="BJ38" s="6">
        <f t="shared" si="13"/>
        <v>0</v>
      </c>
      <c r="BK38" s="6">
        <f t="shared" si="14"/>
        <v>0</v>
      </c>
      <c r="BL38" s="6">
        <f t="shared" si="15"/>
        <v>0</v>
      </c>
      <c r="BM38" s="6">
        <f t="shared" si="16"/>
        <v>0</v>
      </c>
      <c r="BN38" s="6">
        <f t="shared" si="17"/>
        <v>1</v>
      </c>
      <c r="BO38" s="6">
        <f t="shared" si="18"/>
        <v>1</v>
      </c>
      <c r="BP38" s="6">
        <f t="shared" si="19"/>
        <v>0</v>
      </c>
      <c r="BQ38" s="6">
        <f t="shared" si="20"/>
        <v>1</v>
      </c>
      <c r="BR38" s="6">
        <f t="shared" si="21"/>
        <v>0</v>
      </c>
      <c r="BS38" s="6">
        <f t="shared" si="22"/>
        <v>0</v>
      </c>
      <c r="BT38" s="6">
        <f t="shared" si="23"/>
        <v>0</v>
      </c>
      <c r="BU38" s="6">
        <f t="shared" si="24"/>
        <v>0</v>
      </c>
      <c r="BV38" s="6">
        <f t="shared" si="25"/>
        <v>0</v>
      </c>
      <c r="BW38" s="6">
        <f t="shared" si="26"/>
        <v>0</v>
      </c>
      <c r="BY38" s="68" t="str">
        <f t="shared" si="34"/>
        <v/>
      </c>
      <c r="BZ38" s="68"/>
      <c r="CA38" s="68" t="str">
        <f t="shared" si="35"/>
        <v/>
      </c>
      <c r="CB38" s="68" t="str">
        <f t="shared" si="36"/>
        <v>MTE</v>
      </c>
      <c r="CC38" s="68" t="str">
        <f t="shared" si="37"/>
        <v>MTE</v>
      </c>
    </row>
    <row r="39" spans="1:81">
      <c r="A39" t="str">
        <f t="shared" si="0"/>
        <v>Not Completed</v>
      </c>
      <c r="C39" s="6">
        <f t="shared" si="32"/>
        <v>38</v>
      </c>
      <c r="D39" s="37" t="str">
        <f t="shared" si="42"/>
        <v/>
      </c>
      <c r="E39" s="71"/>
      <c r="F39" s="69"/>
      <c r="G39" s="69"/>
      <c r="H39" s="37" t="str">
        <f t="shared" si="1"/>
        <v/>
      </c>
      <c r="I39" s="69"/>
      <c r="J39" s="69"/>
      <c r="K39" s="6"/>
      <c r="L39" s="6"/>
      <c r="M39" s="6"/>
      <c r="N39" s="39"/>
      <c r="O39" s="69"/>
      <c r="P39" s="10"/>
      <c r="Q39" s="38" t="str">
        <f>IF(ISBLANK(O39)=TRUE,"",VLOOKUP(O39,'validation code'!$X$35:$Y$38,2,0))</f>
        <v/>
      </c>
      <c r="R39" s="73" t="e">
        <f t="shared" si="33"/>
        <v>#VALUE!</v>
      </c>
      <c r="S39" s="10"/>
      <c r="T39" s="38" t="str">
        <f t="shared" si="28"/>
        <v/>
      </c>
      <c r="U39" s="9"/>
      <c r="V39" s="9"/>
      <c r="W39" s="11"/>
      <c r="X39" s="11"/>
      <c r="Y39" s="10"/>
      <c r="Z39" s="11"/>
      <c r="AA39" s="10"/>
      <c r="AB39" s="78" t="str">
        <f t="shared" si="40"/>
        <v/>
      </c>
      <c r="AC39" s="78" t="str">
        <f t="shared" si="40"/>
        <v/>
      </c>
      <c r="AD39" s="78" t="str">
        <f t="shared" si="40"/>
        <v/>
      </c>
      <c r="AE39" s="78" t="str">
        <f t="shared" si="40"/>
        <v/>
      </c>
      <c r="AF39" s="78" t="str">
        <f t="shared" si="40"/>
        <v/>
      </c>
      <c r="AG39" s="78" t="str">
        <f t="shared" si="40"/>
        <v/>
      </c>
      <c r="AH39" s="78" t="str">
        <f t="shared" si="40"/>
        <v/>
      </c>
      <c r="AI39" s="78" t="str">
        <f t="shared" si="40"/>
        <v/>
      </c>
      <c r="AJ39" s="78" t="str">
        <f t="shared" si="40"/>
        <v/>
      </c>
      <c r="AK39" s="78" t="str">
        <f t="shared" si="40"/>
        <v/>
      </c>
      <c r="AL39" s="78" t="str">
        <f t="shared" si="40"/>
        <v/>
      </c>
      <c r="AM39" s="78" t="str">
        <f t="shared" si="40"/>
        <v/>
      </c>
      <c r="AN39" s="10" t="e">
        <f t="shared" si="41"/>
        <v>#VALUE!</v>
      </c>
      <c r="AP39" t="str">
        <f>IF(ISBLANK(F39),"",VLOOKUP(F39,'validation code'!$T$64:$U$120,2,0))</f>
        <v/>
      </c>
      <c r="AQ39" t="str">
        <f>IF(ISBLANK(F39),"",VLOOKUP(F39,'validation code'!$T$3:$U$59,2,0))</f>
        <v/>
      </c>
      <c r="AR39" t="str">
        <f>IF(ISBLANK(M39)=TRUE,"",VLOOKUP(M39,'validation code'!$X$48:$Y$49,2,0))</f>
        <v/>
      </c>
      <c r="AS39" t="str">
        <f>IF(ISBLANK(F39)=TRUE,"",VLOOKUP(F39,'validation code'!$A$22:$B$79,2,0))</f>
        <v/>
      </c>
      <c r="AU39" t="s">
        <v>1131</v>
      </c>
      <c r="AV39" t="str">
        <f>IF(ISBLANK($B$2)=TRUE,"",VLOOKUP($B$2,'validation code'!$W$54:$X$69,2,0))</f>
        <v>MTE</v>
      </c>
      <c r="AW39" t="str">
        <f t="shared" si="43"/>
        <v>01</v>
      </c>
      <c r="AX39" t="str">
        <f t="shared" si="44"/>
        <v/>
      </c>
      <c r="AY39" t="str">
        <f t="shared" si="45"/>
        <v>0038</v>
      </c>
      <c r="AZ39" t="str">
        <f t="shared" si="5"/>
        <v>EX-22-MTE-01--0038</v>
      </c>
      <c r="BA39" t="str">
        <f t="shared" si="31"/>
        <v>Not Completed</v>
      </c>
      <c r="BB39" s="6">
        <f t="shared" si="6"/>
        <v>0</v>
      </c>
      <c r="BC39" s="6">
        <f t="shared" si="6"/>
        <v>0</v>
      </c>
      <c r="BD39" s="6">
        <f t="shared" si="7"/>
        <v>0</v>
      </c>
      <c r="BE39" s="6">
        <f t="shared" si="8"/>
        <v>1</v>
      </c>
      <c r="BF39" s="6">
        <f t="shared" si="9"/>
        <v>0</v>
      </c>
      <c r="BG39" s="6">
        <f t="shared" si="10"/>
        <v>0</v>
      </c>
      <c r="BH39" s="6">
        <f t="shared" si="11"/>
        <v>0</v>
      </c>
      <c r="BI39" s="6">
        <f t="shared" si="12"/>
        <v>0</v>
      </c>
      <c r="BJ39" s="6">
        <f t="shared" si="13"/>
        <v>0</v>
      </c>
      <c r="BK39" s="6">
        <f t="shared" si="14"/>
        <v>0</v>
      </c>
      <c r="BL39" s="6">
        <f t="shared" si="15"/>
        <v>0</v>
      </c>
      <c r="BM39" s="6">
        <f t="shared" si="16"/>
        <v>0</v>
      </c>
      <c r="BN39" s="6">
        <f t="shared" si="17"/>
        <v>1</v>
      </c>
      <c r="BO39" s="6">
        <f t="shared" si="18"/>
        <v>1</v>
      </c>
      <c r="BP39" s="6">
        <f t="shared" si="19"/>
        <v>0</v>
      </c>
      <c r="BQ39" s="6">
        <f t="shared" si="20"/>
        <v>1</v>
      </c>
      <c r="BR39" s="6">
        <f t="shared" si="21"/>
        <v>0</v>
      </c>
      <c r="BS39" s="6">
        <f t="shared" si="22"/>
        <v>0</v>
      </c>
      <c r="BT39" s="6">
        <f t="shared" si="23"/>
        <v>0</v>
      </c>
      <c r="BU39" s="6">
        <f t="shared" si="24"/>
        <v>0</v>
      </c>
      <c r="BV39" s="6">
        <f t="shared" si="25"/>
        <v>0</v>
      </c>
      <c r="BW39" s="6">
        <f t="shared" si="26"/>
        <v>0</v>
      </c>
      <c r="BY39" s="68" t="str">
        <f t="shared" si="34"/>
        <v/>
      </c>
      <c r="BZ39" s="68"/>
      <c r="CA39" s="68" t="str">
        <f t="shared" si="35"/>
        <v/>
      </c>
      <c r="CB39" s="68" t="str">
        <f t="shared" si="36"/>
        <v>MTE</v>
      </c>
      <c r="CC39" s="68" t="str">
        <f t="shared" si="37"/>
        <v>MTE</v>
      </c>
    </row>
    <row r="40" spans="1:81">
      <c r="A40" t="str">
        <f t="shared" si="0"/>
        <v>Not Completed</v>
      </c>
      <c r="C40" s="6">
        <f t="shared" si="32"/>
        <v>39</v>
      </c>
      <c r="D40" s="37" t="str">
        <f t="shared" si="42"/>
        <v/>
      </c>
      <c r="E40" s="71"/>
      <c r="F40" s="69"/>
      <c r="G40" s="69"/>
      <c r="H40" s="37" t="str">
        <f t="shared" si="1"/>
        <v/>
      </c>
      <c r="I40" s="69"/>
      <c r="J40" s="69"/>
      <c r="K40" s="6"/>
      <c r="L40" s="6"/>
      <c r="M40" s="6"/>
      <c r="N40" s="39"/>
      <c r="O40" s="69"/>
      <c r="P40" s="10"/>
      <c r="Q40" s="38" t="str">
        <f>IF(ISBLANK(O40)=TRUE,"",VLOOKUP(O40,'validation code'!$X$35:$Y$38,2,0))</f>
        <v/>
      </c>
      <c r="R40" s="73" t="e">
        <f t="shared" si="33"/>
        <v>#VALUE!</v>
      </c>
      <c r="S40" s="10"/>
      <c r="T40" s="38" t="str">
        <f t="shared" si="28"/>
        <v/>
      </c>
      <c r="U40" s="9"/>
      <c r="V40" s="9"/>
      <c r="W40" s="11"/>
      <c r="X40" s="11"/>
      <c r="Y40" s="10"/>
      <c r="Z40" s="11"/>
      <c r="AA40" s="10"/>
      <c r="AB40" s="78" t="str">
        <f t="shared" si="40"/>
        <v/>
      </c>
      <c r="AC40" s="78" t="str">
        <f t="shared" si="40"/>
        <v/>
      </c>
      <c r="AD40" s="78" t="str">
        <f t="shared" si="40"/>
        <v/>
      </c>
      <c r="AE40" s="78" t="str">
        <f t="shared" si="40"/>
        <v/>
      </c>
      <c r="AF40" s="78" t="str">
        <f t="shared" si="40"/>
        <v/>
      </c>
      <c r="AG40" s="78" t="str">
        <f t="shared" si="40"/>
        <v/>
      </c>
      <c r="AH40" s="78" t="str">
        <f t="shared" si="40"/>
        <v/>
      </c>
      <c r="AI40" s="78" t="str">
        <f t="shared" si="40"/>
        <v/>
      </c>
      <c r="AJ40" s="78" t="str">
        <f t="shared" si="40"/>
        <v/>
      </c>
      <c r="AK40" s="78" t="str">
        <f t="shared" si="40"/>
        <v/>
      </c>
      <c r="AL40" s="78" t="str">
        <f t="shared" si="40"/>
        <v/>
      </c>
      <c r="AM40" s="78" t="str">
        <f t="shared" si="40"/>
        <v/>
      </c>
      <c r="AN40" s="10" t="e">
        <f t="shared" si="41"/>
        <v>#VALUE!</v>
      </c>
      <c r="AP40" t="str">
        <f>IF(ISBLANK(F40),"",VLOOKUP(F40,'validation code'!$T$64:$U$120,2,0))</f>
        <v/>
      </c>
      <c r="AQ40" t="str">
        <f>IF(ISBLANK(F40),"",VLOOKUP(F40,'validation code'!$T$3:$U$59,2,0))</f>
        <v/>
      </c>
      <c r="AR40" t="str">
        <f>IF(ISBLANK(M40)=TRUE,"",VLOOKUP(M40,'validation code'!$X$48:$Y$49,2,0))</f>
        <v/>
      </c>
      <c r="AS40" t="str">
        <f>IF(ISBLANK(F40)=TRUE,"",VLOOKUP(F40,'validation code'!$A$22:$B$79,2,0))</f>
        <v/>
      </c>
      <c r="AU40" t="s">
        <v>1131</v>
      </c>
      <c r="AV40" t="str">
        <f>IF(ISBLANK($B$2)=TRUE,"",VLOOKUP($B$2,'validation code'!$W$54:$X$69,2,0))</f>
        <v>MTE</v>
      </c>
      <c r="AW40" t="str">
        <f t="shared" si="43"/>
        <v>01</v>
      </c>
      <c r="AX40" t="str">
        <f t="shared" si="44"/>
        <v/>
      </c>
      <c r="AY40" t="str">
        <f t="shared" si="45"/>
        <v>0039</v>
      </c>
      <c r="AZ40" t="str">
        <f t="shared" si="5"/>
        <v>EX-22-MTE-01--0039</v>
      </c>
      <c r="BA40" t="str">
        <f t="shared" si="31"/>
        <v>Not Completed</v>
      </c>
      <c r="BB40" s="6">
        <f t="shared" si="6"/>
        <v>0</v>
      </c>
      <c r="BC40" s="6">
        <f t="shared" si="6"/>
        <v>0</v>
      </c>
      <c r="BD40" s="6">
        <f t="shared" si="7"/>
        <v>0</v>
      </c>
      <c r="BE40" s="6">
        <f t="shared" si="8"/>
        <v>1</v>
      </c>
      <c r="BF40" s="6">
        <f t="shared" si="9"/>
        <v>0</v>
      </c>
      <c r="BG40" s="6">
        <f t="shared" si="10"/>
        <v>0</v>
      </c>
      <c r="BH40" s="6">
        <f t="shared" si="11"/>
        <v>0</v>
      </c>
      <c r="BI40" s="6">
        <f t="shared" si="12"/>
        <v>0</v>
      </c>
      <c r="BJ40" s="6">
        <f t="shared" si="13"/>
        <v>0</v>
      </c>
      <c r="BK40" s="6">
        <f t="shared" si="14"/>
        <v>0</v>
      </c>
      <c r="BL40" s="6">
        <f t="shared" si="15"/>
        <v>0</v>
      </c>
      <c r="BM40" s="6">
        <f t="shared" si="16"/>
        <v>0</v>
      </c>
      <c r="BN40" s="6">
        <f t="shared" si="17"/>
        <v>1</v>
      </c>
      <c r="BO40" s="6">
        <f t="shared" si="18"/>
        <v>1</v>
      </c>
      <c r="BP40" s="6">
        <f t="shared" si="19"/>
        <v>0</v>
      </c>
      <c r="BQ40" s="6">
        <f t="shared" si="20"/>
        <v>1</v>
      </c>
      <c r="BR40" s="6">
        <f t="shared" si="21"/>
        <v>0</v>
      </c>
      <c r="BS40" s="6">
        <f t="shared" si="22"/>
        <v>0</v>
      </c>
      <c r="BT40" s="6">
        <f t="shared" si="23"/>
        <v>0</v>
      </c>
      <c r="BU40" s="6">
        <f t="shared" si="24"/>
        <v>0</v>
      </c>
      <c r="BV40" s="6">
        <f t="shared" si="25"/>
        <v>0</v>
      </c>
      <c r="BW40" s="6">
        <f t="shared" si="26"/>
        <v>0</v>
      </c>
      <c r="BY40" s="68" t="str">
        <f t="shared" si="34"/>
        <v/>
      </c>
      <c r="BZ40" s="68"/>
      <c r="CA40" s="68" t="str">
        <f t="shared" si="35"/>
        <v/>
      </c>
      <c r="CB40" s="68" t="str">
        <f t="shared" si="36"/>
        <v>MTE</v>
      </c>
      <c r="CC40" s="68" t="str">
        <f t="shared" si="37"/>
        <v>MTE</v>
      </c>
    </row>
    <row r="41" spans="1:81">
      <c r="A41" t="str">
        <f t="shared" si="0"/>
        <v>Not Completed</v>
      </c>
      <c r="C41" s="6">
        <f t="shared" si="32"/>
        <v>40</v>
      </c>
      <c r="D41" s="37" t="str">
        <f t="shared" si="42"/>
        <v/>
      </c>
      <c r="E41" s="71"/>
      <c r="F41" s="69"/>
      <c r="G41" s="69"/>
      <c r="H41" s="37" t="str">
        <f t="shared" si="1"/>
        <v/>
      </c>
      <c r="I41" s="69"/>
      <c r="J41" s="69"/>
      <c r="K41" s="6"/>
      <c r="L41" s="6"/>
      <c r="M41" s="6"/>
      <c r="N41" s="39"/>
      <c r="O41" s="69"/>
      <c r="P41" s="10"/>
      <c r="Q41" s="38" t="str">
        <f>IF(ISBLANK(O41)=TRUE,"",VLOOKUP(O41,'validation code'!$X$35:$Y$38,2,0))</f>
        <v/>
      </c>
      <c r="R41" s="73" t="e">
        <f t="shared" si="33"/>
        <v>#VALUE!</v>
      </c>
      <c r="S41" s="10"/>
      <c r="T41" s="38" t="str">
        <f t="shared" si="28"/>
        <v/>
      </c>
      <c r="U41" s="9"/>
      <c r="V41" s="9"/>
      <c r="W41" s="11"/>
      <c r="X41" s="11"/>
      <c r="Y41" s="10"/>
      <c r="Z41" s="11"/>
      <c r="AA41" s="10"/>
      <c r="AB41" s="78" t="str">
        <f t="shared" si="40"/>
        <v/>
      </c>
      <c r="AC41" s="78" t="str">
        <f t="shared" si="40"/>
        <v/>
      </c>
      <c r="AD41" s="78" t="str">
        <f t="shared" si="40"/>
        <v/>
      </c>
      <c r="AE41" s="78" t="str">
        <f t="shared" si="40"/>
        <v/>
      </c>
      <c r="AF41" s="78" t="str">
        <f t="shared" si="40"/>
        <v/>
      </c>
      <c r="AG41" s="78" t="str">
        <f t="shared" si="40"/>
        <v/>
      </c>
      <c r="AH41" s="78" t="str">
        <f t="shared" si="40"/>
        <v/>
      </c>
      <c r="AI41" s="78" t="str">
        <f t="shared" si="40"/>
        <v/>
      </c>
      <c r="AJ41" s="78" t="str">
        <f t="shared" si="40"/>
        <v/>
      </c>
      <c r="AK41" s="78" t="str">
        <f t="shared" si="40"/>
        <v/>
      </c>
      <c r="AL41" s="78" t="str">
        <f t="shared" si="40"/>
        <v/>
      </c>
      <c r="AM41" s="78" t="str">
        <f t="shared" si="40"/>
        <v/>
      </c>
      <c r="AN41" s="10" t="e">
        <f t="shared" si="41"/>
        <v>#VALUE!</v>
      </c>
      <c r="AP41" t="str">
        <f>IF(ISBLANK(F41),"",VLOOKUP(F41,'validation code'!$T$64:$U$120,2,0))</f>
        <v/>
      </c>
      <c r="AQ41" t="str">
        <f>IF(ISBLANK(F41),"",VLOOKUP(F41,'validation code'!$T$3:$U$59,2,0))</f>
        <v/>
      </c>
      <c r="AR41" t="str">
        <f>IF(ISBLANK(M41)=TRUE,"",VLOOKUP(M41,'validation code'!$X$48:$Y$49,2,0))</f>
        <v/>
      </c>
      <c r="AS41" t="str">
        <f>IF(ISBLANK(F41)=TRUE,"",VLOOKUP(F41,'validation code'!$A$22:$B$79,2,0))</f>
        <v/>
      </c>
      <c r="AU41" t="s">
        <v>1131</v>
      </c>
      <c r="AV41" t="str">
        <f>IF(ISBLANK($B$2)=TRUE,"",VLOOKUP($B$2,'validation code'!$W$54:$X$69,2,0))</f>
        <v>MTE</v>
      </c>
      <c r="AW41" t="str">
        <f t="shared" si="43"/>
        <v>01</v>
      </c>
      <c r="AX41" t="str">
        <f t="shared" si="44"/>
        <v/>
      </c>
      <c r="AY41" t="str">
        <f t="shared" si="45"/>
        <v>0040</v>
      </c>
      <c r="AZ41" t="str">
        <f t="shared" si="5"/>
        <v>EX-22-MTE-01--0040</v>
      </c>
      <c r="BA41" t="str">
        <f t="shared" si="31"/>
        <v>Not Completed</v>
      </c>
      <c r="BB41" s="6">
        <f t="shared" si="6"/>
        <v>0</v>
      </c>
      <c r="BC41" s="6">
        <f t="shared" si="6"/>
        <v>0</v>
      </c>
      <c r="BD41" s="6">
        <f t="shared" si="7"/>
        <v>0</v>
      </c>
      <c r="BE41" s="6">
        <f t="shared" si="8"/>
        <v>1</v>
      </c>
      <c r="BF41" s="6">
        <f t="shared" si="9"/>
        <v>0</v>
      </c>
      <c r="BG41" s="6">
        <f t="shared" si="10"/>
        <v>0</v>
      </c>
      <c r="BH41" s="6">
        <f t="shared" si="11"/>
        <v>0</v>
      </c>
      <c r="BI41" s="6">
        <f t="shared" si="12"/>
        <v>0</v>
      </c>
      <c r="BJ41" s="6">
        <f t="shared" si="13"/>
        <v>0</v>
      </c>
      <c r="BK41" s="6">
        <f t="shared" si="14"/>
        <v>0</v>
      </c>
      <c r="BL41" s="6">
        <f t="shared" si="15"/>
        <v>0</v>
      </c>
      <c r="BM41" s="6">
        <f t="shared" si="16"/>
        <v>0</v>
      </c>
      <c r="BN41" s="6">
        <f t="shared" si="17"/>
        <v>1</v>
      </c>
      <c r="BO41" s="6">
        <f t="shared" si="18"/>
        <v>1</v>
      </c>
      <c r="BP41" s="6">
        <f t="shared" si="19"/>
        <v>0</v>
      </c>
      <c r="BQ41" s="6">
        <f t="shared" si="20"/>
        <v>1</v>
      </c>
      <c r="BR41" s="6">
        <f t="shared" si="21"/>
        <v>0</v>
      </c>
      <c r="BS41" s="6">
        <f t="shared" si="22"/>
        <v>0</v>
      </c>
      <c r="BT41" s="6">
        <f t="shared" si="23"/>
        <v>0</v>
      </c>
      <c r="BU41" s="6">
        <f t="shared" si="24"/>
        <v>0</v>
      </c>
      <c r="BV41" s="6">
        <f t="shared" si="25"/>
        <v>0</v>
      </c>
      <c r="BW41" s="6">
        <f t="shared" si="26"/>
        <v>0</v>
      </c>
      <c r="BY41" s="68" t="str">
        <f t="shared" si="34"/>
        <v/>
      </c>
      <c r="BZ41" s="68"/>
      <c r="CA41" s="68" t="str">
        <f t="shared" si="35"/>
        <v/>
      </c>
      <c r="CB41" s="68" t="str">
        <f t="shared" si="36"/>
        <v>MTE</v>
      </c>
      <c r="CC41" s="68" t="str">
        <f t="shared" si="37"/>
        <v>MTE</v>
      </c>
    </row>
    <row r="42" spans="1:81">
      <c r="A42" t="str">
        <f t="shared" si="0"/>
        <v>Not Completed</v>
      </c>
      <c r="C42" s="6">
        <f t="shared" si="32"/>
        <v>41</v>
      </c>
      <c r="D42" s="37" t="str">
        <f t="shared" si="42"/>
        <v/>
      </c>
      <c r="E42" s="71"/>
      <c r="F42" s="69"/>
      <c r="G42" s="69"/>
      <c r="H42" s="37" t="str">
        <f t="shared" si="1"/>
        <v/>
      </c>
      <c r="I42" s="69"/>
      <c r="J42" s="69"/>
      <c r="K42" s="6"/>
      <c r="L42" s="6"/>
      <c r="M42" s="6"/>
      <c r="N42" s="39"/>
      <c r="O42" s="69"/>
      <c r="P42" s="10"/>
      <c r="Q42" s="38" t="str">
        <f>IF(ISBLANK(O42)=TRUE,"",VLOOKUP(O42,'validation code'!$X$35:$Y$38,2,0))</f>
        <v/>
      </c>
      <c r="R42" s="73" t="e">
        <f t="shared" si="33"/>
        <v>#VALUE!</v>
      </c>
      <c r="S42" s="10"/>
      <c r="T42" s="38" t="str">
        <f t="shared" si="28"/>
        <v/>
      </c>
      <c r="U42" s="9"/>
      <c r="V42" s="9"/>
      <c r="W42" s="11"/>
      <c r="X42" s="11"/>
      <c r="Y42" s="10"/>
      <c r="Z42" s="11"/>
      <c r="AA42" s="10"/>
      <c r="AB42" s="78" t="str">
        <f t="shared" ref="AB42:AM51" si="46">IF(OR(ISBLANK($V42)=TRUE,$V42&lt;&gt;AB$1=TRUE,ISBLANK($T42)=TRUE),"",IF(AB$1=$V42,$T42/1000,0))</f>
        <v/>
      </c>
      <c r="AC42" s="78" t="str">
        <f t="shared" si="46"/>
        <v/>
      </c>
      <c r="AD42" s="78" t="str">
        <f t="shared" si="46"/>
        <v/>
      </c>
      <c r="AE42" s="78" t="str">
        <f t="shared" si="46"/>
        <v/>
      </c>
      <c r="AF42" s="78" t="str">
        <f t="shared" si="46"/>
        <v/>
      </c>
      <c r="AG42" s="78" t="str">
        <f t="shared" si="46"/>
        <v/>
      </c>
      <c r="AH42" s="78" t="str">
        <f t="shared" si="46"/>
        <v/>
      </c>
      <c r="AI42" s="78" t="str">
        <f t="shared" si="46"/>
        <v/>
      </c>
      <c r="AJ42" s="78" t="str">
        <f t="shared" si="46"/>
        <v/>
      </c>
      <c r="AK42" s="78" t="str">
        <f t="shared" si="46"/>
        <v/>
      </c>
      <c r="AL42" s="78" t="str">
        <f t="shared" si="46"/>
        <v/>
      </c>
      <c r="AM42" s="78" t="str">
        <f t="shared" si="46"/>
        <v/>
      </c>
      <c r="AN42" s="10" t="e">
        <f t="shared" si="41"/>
        <v>#VALUE!</v>
      </c>
      <c r="AP42" t="str">
        <f>IF(ISBLANK(F42),"",VLOOKUP(F42,'validation code'!$T$64:$U$120,2,0))</f>
        <v/>
      </c>
      <c r="AQ42" t="str">
        <f>IF(ISBLANK(F42),"",VLOOKUP(F42,'validation code'!$T$3:$U$59,2,0))</f>
        <v/>
      </c>
      <c r="AR42" t="str">
        <f>IF(ISBLANK(M42)=TRUE,"",VLOOKUP(M42,'validation code'!$X$48:$Y$49,2,0))</f>
        <v/>
      </c>
      <c r="AS42" t="str">
        <f>IF(ISBLANK(F42)=TRUE,"",VLOOKUP(F42,'validation code'!$A$22:$B$79,2,0))</f>
        <v/>
      </c>
      <c r="AU42" t="s">
        <v>1131</v>
      </c>
      <c r="AV42" t="str">
        <f>IF(ISBLANK($B$2)=TRUE,"",VLOOKUP($B$2,'validation code'!$W$54:$X$69,2,0))</f>
        <v>MTE</v>
      </c>
      <c r="AW42" t="str">
        <f t="shared" si="43"/>
        <v>01</v>
      </c>
      <c r="AX42" t="str">
        <f t="shared" si="44"/>
        <v/>
      </c>
      <c r="AY42" t="str">
        <f t="shared" si="45"/>
        <v>0041</v>
      </c>
      <c r="AZ42" t="str">
        <f t="shared" si="5"/>
        <v>EX-22-MTE-01--0041</v>
      </c>
      <c r="BA42" t="str">
        <f t="shared" si="31"/>
        <v>Not Completed</v>
      </c>
      <c r="BB42" s="6">
        <f t="shared" si="6"/>
        <v>0</v>
      </c>
      <c r="BC42" s="6">
        <f t="shared" si="6"/>
        <v>0</v>
      </c>
      <c r="BD42" s="6">
        <f t="shared" si="7"/>
        <v>0</v>
      </c>
      <c r="BE42" s="6">
        <f t="shared" si="8"/>
        <v>1</v>
      </c>
      <c r="BF42" s="6">
        <f t="shared" si="9"/>
        <v>0</v>
      </c>
      <c r="BG42" s="6">
        <f t="shared" si="10"/>
        <v>0</v>
      </c>
      <c r="BH42" s="6">
        <f t="shared" si="11"/>
        <v>0</v>
      </c>
      <c r="BI42" s="6">
        <f t="shared" si="12"/>
        <v>0</v>
      </c>
      <c r="BJ42" s="6">
        <f t="shared" si="13"/>
        <v>0</v>
      </c>
      <c r="BK42" s="6">
        <f t="shared" si="14"/>
        <v>0</v>
      </c>
      <c r="BL42" s="6">
        <f t="shared" si="15"/>
        <v>0</v>
      </c>
      <c r="BM42" s="6">
        <f t="shared" si="16"/>
        <v>0</v>
      </c>
      <c r="BN42" s="6">
        <f t="shared" si="17"/>
        <v>1</v>
      </c>
      <c r="BO42" s="6">
        <f t="shared" si="18"/>
        <v>1</v>
      </c>
      <c r="BP42" s="6">
        <f t="shared" si="19"/>
        <v>0</v>
      </c>
      <c r="BQ42" s="6">
        <f t="shared" si="20"/>
        <v>1</v>
      </c>
      <c r="BR42" s="6">
        <f t="shared" si="21"/>
        <v>0</v>
      </c>
      <c r="BS42" s="6">
        <f t="shared" si="22"/>
        <v>0</v>
      </c>
      <c r="BT42" s="6">
        <f t="shared" si="23"/>
        <v>0</v>
      </c>
      <c r="BU42" s="6">
        <f t="shared" si="24"/>
        <v>0</v>
      </c>
      <c r="BV42" s="6">
        <f t="shared" si="25"/>
        <v>0</v>
      </c>
      <c r="BW42" s="6">
        <f t="shared" si="26"/>
        <v>0</v>
      </c>
      <c r="BY42" s="68" t="str">
        <f t="shared" si="34"/>
        <v/>
      </c>
      <c r="BZ42" s="68"/>
      <c r="CA42" s="68" t="str">
        <f t="shared" si="35"/>
        <v/>
      </c>
      <c r="CB42" s="68" t="str">
        <f t="shared" si="36"/>
        <v>MTE</v>
      </c>
      <c r="CC42" s="68" t="str">
        <f t="shared" si="37"/>
        <v>MTE</v>
      </c>
    </row>
    <row r="43" spans="1:81">
      <c r="A43" t="str">
        <f t="shared" si="0"/>
        <v>Not Completed</v>
      </c>
      <c r="C43" s="6">
        <f t="shared" si="32"/>
        <v>42</v>
      </c>
      <c r="D43" s="37" t="str">
        <f t="shared" si="42"/>
        <v/>
      </c>
      <c r="E43" s="71"/>
      <c r="F43" s="69"/>
      <c r="G43" s="69"/>
      <c r="H43" s="37" t="str">
        <f t="shared" si="1"/>
        <v/>
      </c>
      <c r="I43" s="69"/>
      <c r="J43" s="69"/>
      <c r="K43" s="6"/>
      <c r="L43" s="6"/>
      <c r="M43" s="6"/>
      <c r="N43" s="39"/>
      <c r="O43" s="69"/>
      <c r="P43" s="10"/>
      <c r="Q43" s="38" t="str">
        <f>IF(ISBLANK(O43)=TRUE,"",VLOOKUP(O43,'validation code'!$X$35:$Y$38,2,0))</f>
        <v/>
      </c>
      <c r="R43" s="73" t="e">
        <f t="shared" si="33"/>
        <v>#VALUE!</v>
      </c>
      <c r="S43" s="10"/>
      <c r="T43" s="38" t="str">
        <f t="shared" si="28"/>
        <v/>
      </c>
      <c r="U43" s="9"/>
      <c r="V43" s="9"/>
      <c r="W43" s="11"/>
      <c r="X43" s="11"/>
      <c r="Y43" s="10"/>
      <c r="Z43" s="11"/>
      <c r="AA43" s="10"/>
      <c r="AB43" s="78" t="str">
        <f t="shared" si="46"/>
        <v/>
      </c>
      <c r="AC43" s="78" t="str">
        <f t="shared" si="46"/>
        <v/>
      </c>
      <c r="AD43" s="78" t="str">
        <f t="shared" si="46"/>
        <v/>
      </c>
      <c r="AE43" s="78" t="str">
        <f t="shared" si="46"/>
        <v/>
      </c>
      <c r="AF43" s="78" t="str">
        <f t="shared" si="46"/>
        <v/>
      </c>
      <c r="AG43" s="78" t="str">
        <f t="shared" si="46"/>
        <v/>
      </c>
      <c r="AH43" s="78" t="str">
        <f t="shared" si="46"/>
        <v/>
      </c>
      <c r="AI43" s="78" t="str">
        <f t="shared" si="46"/>
        <v/>
      </c>
      <c r="AJ43" s="78" t="str">
        <f t="shared" si="46"/>
        <v/>
      </c>
      <c r="AK43" s="78" t="str">
        <f t="shared" si="46"/>
        <v/>
      </c>
      <c r="AL43" s="78" t="str">
        <f t="shared" si="46"/>
        <v/>
      </c>
      <c r="AM43" s="78" t="str">
        <f t="shared" si="46"/>
        <v/>
      </c>
      <c r="AN43" s="10" t="e">
        <f t="shared" si="41"/>
        <v>#VALUE!</v>
      </c>
      <c r="AP43" t="str">
        <f>IF(ISBLANK(F43),"",VLOOKUP(F43,'validation code'!$T$64:$U$120,2,0))</f>
        <v/>
      </c>
      <c r="AQ43" t="str">
        <f>IF(ISBLANK(F43),"",VLOOKUP(F43,'validation code'!$T$3:$U$59,2,0))</f>
        <v/>
      </c>
      <c r="AR43" t="str">
        <f>IF(ISBLANK(M43)=TRUE,"",VLOOKUP(M43,'validation code'!$X$48:$Y$49,2,0))</f>
        <v/>
      </c>
      <c r="AS43" t="str">
        <f>IF(ISBLANK(F43)=TRUE,"",VLOOKUP(F43,'validation code'!$A$22:$B$79,2,0))</f>
        <v/>
      </c>
      <c r="AU43" t="s">
        <v>1131</v>
      </c>
      <c r="AV43" t="str">
        <f>IF(ISBLANK($B$2)=TRUE,"",VLOOKUP($B$2,'validation code'!$W$54:$X$69,2,0))</f>
        <v>MTE</v>
      </c>
      <c r="AW43" t="str">
        <f t="shared" si="43"/>
        <v>01</v>
      </c>
      <c r="AX43" t="str">
        <f t="shared" si="44"/>
        <v/>
      </c>
      <c r="AY43" t="str">
        <f t="shared" si="45"/>
        <v>0042</v>
      </c>
      <c r="AZ43" t="str">
        <f t="shared" si="5"/>
        <v>EX-22-MTE-01--0042</v>
      </c>
      <c r="BA43" t="str">
        <f t="shared" si="31"/>
        <v>Not Completed</v>
      </c>
      <c r="BB43" s="6">
        <f t="shared" si="6"/>
        <v>0</v>
      </c>
      <c r="BC43" s="6">
        <f t="shared" si="6"/>
        <v>0</v>
      </c>
      <c r="BD43" s="6">
        <f t="shared" si="7"/>
        <v>0</v>
      </c>
      <c r="BE43" s="6">
        <f t="shared" si="8"/>
        <v>1</v>
      </c>
      <c r="BF43" s="6">
        <f t="shared" si="9"/>
        <v>0</v>
      </c>
      <c r="BG43" s="6">
        <f t="shared" si="10"/>
        <v>0</v>
      </c>
      <c r="BH43" s="6">
        <f t="shared" si="11"/>
        <v>0</v>
      </c>
      <c r="BI43" s="6">
        <f t="shared" si="12"/>
        <v>0</v>
      </c>
      <c r="BJ43" s="6">
        <f t="shared" si="13"/>
        <v>0</v>
      </c>
      <c r="BK43" s="6">
        <f t="shared" si="14"/>
        <v>0</v>
      </c>
      <c r="BL43" s="6">
        <f t="shared" si="15"/>
        <v>0</v>
      </c>
      <c r="BM43" s="6">
        <f t="shared" si="16"/>
        <v>0</v>
      </c>
      <c r="BN43" s="6">
        <f t="shared" si="17"/>
        <v>1</v>
      </c>
      <c r="BO43" s="6">
        <f t="shared" si="18"/>
        <v>1</v>
      </c>
      <c r="BP43" s="6">
        <f t="shared" si="19"/>
        <v>0</v>
      </c>
      <c r="BQ43" s="6">
        <f t="shared" si="20"/>
        <v>1</v>
      </c>
      <c r="BR43" s="6">
        <f t="shared" si="21"/>
        <v>0</v>
      </c>
      <c r="BS43" s="6">
        <f t="shared" si="22"/>
        <v>0</v>
      </c>
      <c r="BT43" s="6">
        <f t="shared" si="23"/>
        <v>0</v>
      </c>
      <c r="BU43" s="6">
        <f t="shared" si="24"/>
        <v>0</v>
      </c>
      <c r="BV43" s="6">
        <f t="shared" si="25"/>
        <v>0</v>
      </c>
      <c r="BW43" s="6">
        <f t="shared" si="26"/>
        <v>0</v>
      </c>
      <c r="BY43" s="68" t="str">
        <f t="shared" si="34"/>
        <v/>
      </c>
      <c r="BZ43" s="68"/>
      <c r="CA43" s="68" t="str">
        <f t="shared" si="35"/>
        <v/>
      </c>
      <c r="CB43" s="68" t="str">
        <f t="shared" si="36"/>
        <v>MTE</v>
      </c>
      <c r="CC43" s="68" t="str">
        <f t="shared" si="37"/>
        <v>MTE</v>
      </c>
    </row>
    <row r="44" spans="1:81">
      <c r="A44" t="str">
        <f t="shared" si="0"/>
        <v>Not Completed</v>
      </c>
      <c r="C44" s="6">
        <f t="shared" si="32"/>
        <v>43</v>
      </c>
      <c r="D44" s="37" t="str">
        <f t="shared" si="42"/>
        <v/>
      </c>
      <c r="E44" s="71"/>
      <c r="F44" s="69"/>
      <c r="G44" s="69"/>
      <c r="H44" s="37" t="str">
        <f t="shared" si="1"/>
        <v/>
      </c>
      <c r="I44" s="69"/>
      <c r="J44" s="69"/>
      <c r="K44" s="6"/>
      <c r="L44" s="6"/>
      <c r="M44" s="6"/>
      <c r="N44" s="39"/>
      <c r="O44" s="69"/>
      <c r="P44" s="10"/>
      <c r="Q44" s="38" t="str">
        <f>IF(ISBLANK(O44)=TRUE,"",VLOOKUP(O44,'validation code'!$X$35:$Y$38,2,0))</f>
        <v/>
      </c>
      <c r="R44" s="73" t="e">
        <f t="shared" si="33"/>
        <v>#VALUE!</v>
      </c>
      <c r="S44" s="10"/>
      <c r="T44" s="38" t="str">
        <f t="shared" si="28"/>
        <v/>
      </c>
      <c r="U44" s="9"/>
      <c r="V44" s="9"/>
      <c r="W44" s="11"/>
      <c r="X44" s="11"/>
      <c r="Y44" s="10"/>
      <c r="Z44" s="11"/>
      <c r="AA44" s="10"/>
      <c r="AB44" s="78" t="str">
        <f t="shared" si="46"/>
        <v/>
      </c>
      <c r="AC44" s="78" t="str">
        <f t="shared" si="46"/>
        <v/>
      </c>
      <c r="AD44" s="78" t="str">
        <f t="shared" si="46"/>
        <v/>
      </c>
      <c r="AE44" s="78" t="str">
        <f t="shared" si="46"/>
        <v/>
      </c>
      <c r="AF44" s="78" t="str">
        <f t="shared" si="46"/>
        <v/>
      </c>
      <c r="AG44" s="78" t="str">
        <f t="shared" si="46"/>
        <v/>
      </c>
      <c r="AH44" s="78" t="str">
        <f t="shared" si="46"/>
        <v/>
      </c>
      <c r="AI44" s="78" t="str">
        <f t="shared" si="46"/>
        <v/>
      </c>
      <c r="AJ44" s="78" t="str">
        <f t="shared" si="46"/>
        <v/>
      </c>
      <c r="AK44" s="78" t="str">
        <f t="shared" si="46"/>
        <v/>
      </c>
      <c r="AL44" s="78" t="str">
        <f t="shared" si="46"/>
        <v/>
      </c>
      <c r="AM44" s="78" t="str">
        <f t="shared" si="46"/>
        <v/>
      </c>
      <c r="AN44" s="10" t="e">
        <f t="shared" si="41"/>
        <v>#VALUE!</v>
      </c>
      <c r="AP44" t="str">
        <f>IF(ISBLANK(F44),"",VLOOKUP(F44,'validation code'!$T$64:$U$120,2,0))</f>
        <v/>
      </c>
      <c r="AQ44" t="str">
        <f>IF(ISBLANK(F44),"",VLOOKUP(F44,'validation code'!$T$3:$U$59,2,0))</f>
        <v/>
      </c>
      <c r="AR44" t="str">
        <f>IF(ISBLANK(M44)=TRUE,"",VLOOKUP(M44,'validation code'!$X$48:$Y$49,2,0))</f>
        <v/>
      </c>
      <c r="AS44" t="str">
        <f>IF(ISBLANK(F44)=TRUE,"",VLOOKUP(F44,'validation code'!$A$22:$B$79,2,0))</f>
        <v/>
      </c>
      <c r="AU44" t="s">
        <v>1131</v>
      </c>
      <c r="AV44" t="str">
        <f>IF(ISBLANK($B$2)=TRUE,"",VLOOKUP($B$2,'validation code'!$W$54:$X$69,2,0))</f>
        <v>MTE</v>
      </c>
      <c r="AW44" t="str">
        <f t="shared" si="43"/>
        <v>01</v>
      </c>
      <c r="AX44" t="str">
        <f t="shared" si="44"/>
        <v/>
      </c>
      <c r="AY44" t="str">
        <f t="shared" si="45"/>
        <v>0043</v>
      </c>
      <c r="AZ44" t="str">
        <f t="shared" si="5"/>
        <v>EX-22-MTE-01--0043</v>
      </c>
      <c r="BA44" t="str">
        <f t="shared" si="31"/>
        <v>Not Completed</v>
      </c>
      <c r="BB44" s="6">
        <f t="shared" si="6"/>
        <v>0</v>
      </c>
      <c r="BC44" s="6">
        <f t="shared" si="6"/>
        <v>0</v>
      </c>
      <c r="BD44" s="6">
        <f t="shared" si="7"/>
        <v>0</v>
      </c>
      <c r="BE44" s="6">
        <f t="shared" si="8"/>
        <v>1</v>
      </c>
      <c r="BF44" s="6">
        <f t="shared" si="9"/>
        <v>0</v>
      </c>
      <c r="BG44" s="6">
        <f t="shared" si="10"/>
        <v>0</v>
      </c>
      <c r="BH44" s="6">
        <f t="shared" si="11"/>
        <v>0</v>
      </c>
      <c r="BI44" s="6">
        <f t="shared" si="12"/>
        <v>0</v>
      </c>
      <c r="BJ44" s="6">
        <f t="shared" si="13"/>
        <v>0</v>
      </c>
      <c r="BK44" s="6">
        <f t="shared" si="14"/>
        <v>0</v>
      </c>
      <c r="BL44" s="6">
        <f t="shared" si="15"/>
        <v>0</v>
      </c>
      <c r="BM44" s="6">
        <f t="shared" si="16"/>
        <v>0</v>
      </c>
      <c r="BN44" s="6">
        <f t="shared" si="17"/>
        <v>1</v>
      </c>
      <c r="BO44" s="6">
        <f t="shared" si="18"/>
        <v>1</v>
      </c>
      <c r="BP44" s="6">
        <f t="shared" si="19"/>
        <v>0</v>
      </c>
      <c r="BQ44" s="6">
        <f t="shared" si="20"/>
        <v>1</v>
      </c>
      <c r="BR44" s="6">
        <f t="shared" si="21"/>
        <v>0</v>
      </c>
      <c r="BS44" s="6">
        <f t="shared" si="22"/>
        <v>0</v>
      </c>
      <c r="BT44" s="6">
        <f t="shared" si="23"/>
        <v>0</v>
      </c>
      <c r="BU44" s="6">
        <f t="shared" si="24"/>
        <v>0</v>
      </c>
      <c r="BV44" s="6">
        <f t="shared" si="25"/>
        <v>0</v>
      </c>
      <c r="BW44" s="6">
        <f t="shared" si="26"/>
        <v>0</v>
      </c>
      <c r="BY44" s="68" t="str">
        <f t="shared" si="34"/>
        <v/>
      </c>
      <c r="BZ44" s="68"/>
      <c r="CA44" s="68" t="str">
        <f t="shared" si="35"/>
        <v/>
      </c>
      <c r="CB44" s="68" t="str">
        <f t="shared" si="36"/>
        <v>MTE</v>
      </c>
      <c r="CC44" s="68" t="str">
        <f t="shared" si="37"/>
        <v>MTE</v>
      </c>
    </row>
    <row r="45" spans="1:81">
      <c r="A45" t="str">
        <f t="shared" si="0"/>
        <v>Not Completed</v>
      </c>
      <c r="C45" s="6">
        <f t="shared" si="32"/>
        <v>44</v>
      </c>
      <c r="D45" s="37" t="str">
        <f t="shared" si="42"/>
        <v/>
      </c>
      <c r="E45" s="71"/>
      <c r="F45" s="69"/>
      <c r="G45" s="69"/>
      <c r="H45" s="37" t="str">
        <f t="shared" si="1"/>
        <v/>
      </c>
      <c r="I45" s="69"/>
      <c r="J45" s="69"/>
      <c r="K45" s="6"/>
      <c r="L45" s="6"/>
      <c r="M45" s="6"/>
      <c r="N45" s="39"/>
      <c r="O45" s="69"/>
      <c r="P45" s="10"/>
      <c r="Q45" s="38" t="str">
        <f>IF(ISBLANK(O45)=TRUE,"",VLOOKUP(O45,'validation code'!$X$35:$Y$38,2,0))</f>
        <v/>
      </c>
      <c r="R45" s="73" t="e">
        <f t="shared" si="33"/>
        <v>#VALUE!</v>
      </c>
      <c r="S45" s="10"/>
      <c r="T45" s="38" t="str">
        <f t="shared" si="28"/>
        <v/>
      </c>
      <c r="U45" s="9"/>
      <c r="V45" s="9"/>
      <c r="W45" s="11"/>
      <c r="X45" s="11"/>
      <c r="Y45" s="10"/>
      <c r="Z45" s="11"/>
      <c r="AA45" s="10"/>
      <c r="AB45" s="78" t="str">
        <f t="shared" si="46"/>
        <v/>
      </c>
      <c r="AC45" s="78" t="str">
        <f t="shared" si="46"/>
        <v/>
      </c>
      <c r="AD45" s="78" t="str">
        <f t="shared" si="46"/>
        <v/>
      </c>
      <c r="AE45" s="78" t="str">
        <f t="shared" si="46"/>
        <v/>
      </c>
      <c r="AF45" s="78" t="str">
        <f t="shared" si="46"/>
        <v/>
      </c>
      <c r="AG45" s="78" t="str">
        <f t="shared" si="46"/>
        <v/>
      </c>
      <c r="AH45" s="78" t="str">
        <f t="shared" si="46"/>
        <v/>
      </c>
      <c r="AI45" s="78" t="str">
        <f t="shared" si="46"/>
        <v/>
      </c>
      <c r="AJ45" s="78" t="str">
        <f t="shared" si="46"/>
        <v/>
      </c>
      <c r="AK45" s="78" t="str">
        <f t="shared" si="46"/>
        <v/>
      </c>
      <c r="AL45" s="78" t="str">
        <f t="shared" si="46"/>
        <v/>
      </c>
      <c r="AM45" s="78" t="str">
        <f t="shared" si="46"/>
        <v/>
      </c>
      <c r="AN45" s="10" t="e">
        <f t="shared" si="41"/>
        <v>#VALUE!</v>
      </c>
      <c r="AP45" t="str">
        <f>IF(ISBLANK(F45),"",VLOOKUP(F45,'validation code'!$T$64:$U$120,2,0))</f>
        <v/>
      </c>
      <c r="AQ45" t="str">
        <f>IF(ISBLANK(F45),"",VLOOKUP(F45,'validation code'!$T$3:$U$59,2,0))</f>
        <v/>
      </c>
      <c r="AR45" t="str">
        <f>IF(ISBLANK(M45)=TRUE,"",VLOOKUP(M45,'validation code'!$X$48:$Y$49,2,0))</f>
        <v/>
      </c>
      <c r="AS45" t="str">
        <f>IF(ISBLANK(F45)=TRUE,"",VLOOKUP(F45,'validation code'!$A$22:$B$79,2,0))</f>
        <v/>
      </c>
      <c r="AU45" t="s">
        <v>1131</v>
      </c>
      <c r="AV45" t="str">
        <f>IF(ISBLANK($B$2)=TRUE,"",VLOOKUP($B$2,'validation code'!$W$54:$X$69,2,0))</f>
        <v>MTE</v>
      </c>
      <c r="AW45" t="str">
        <f t="shared" si="43"/>
        <v>01</v>
      </c>
      <c r="AX45" t="str">
        <f t="shared" si="44"/>
        <v/>
      </c>
      <c r="AY45" t="str">
        <f t="shared" si="45"/>
        <v>0044</v>
      </c>
      <c r="AZ45" t="str">
        <f t="shared" si="5"/>
        <v>EX-22-MTE-01--0044</v>
      </c>
      <c r="BA45" t="str">
        <f t="shared" si="31"/>
        <v>Not Completed</v>
      </c>
      <c r="BB45" s="6">
        <f t="shared" si="6"/>
        <v>0</v>
      </c>
      <c r="BC45" s="6">
        <f t="shared" si="6"/>
        <v>0</v>
      </c>
      <c r="BD45" s="6">
        <f t="shared" si="7"/>
        <v>0</v>
      </c>
      <c r="BE45" s="6">
        <f t="shared" si="8"/>
        <v>1</v>
      </c>
      <c r="BF45" s="6">
        <f t="shared" si="9"/>
        <v>0</v>
      </c>
      <c r="BG45" s="6">
        <f t="shared" si="10"/>
        <v>0</v>
      </c>
      <c r="BH45" s="6">
        <f t="shared" si="11"/>
        <v>0</v>
      </c>
      <c r="BI45" s="6">
        <f t="shared" si="12"/>
        <v>0</v>
      </c>
      <c r="BJ45" s="6">
        <f t="shared" si="13"/>
        <v>0</v>
      </c>
      <c r="BK45" s="6">
        <f t="shared" si="14"/>
        <v>0</v>
      </c>
      <c r="BL45" s="6">
        <f t="shared" si="15"/>
        <v>0</v>
      </c>
      <c r="BM45" s="6">
        <f t="shared" si="16"/>
        <v>0</v>
      </c>
      <c r="BN45" s="6">
        <f t="shared" si="17"/>
        <v>1</v>
      </c>
      <c r="BO45" s="6">
        <f t="shared" si="18"/>
        <v>1</v>
      </c>
      <c r="BP45" s="6">
        <f t="shared" si="19"/>
        <v>0</v>
      </c>
      <c r="BQ45" s="6">
        <f t="shared" si="20"/>
        <v>1</v>
      </c>
      <c r="BR45" s="6">
        <f t="shared" si="21"/>
        <v>0</v>
      </c>
      <c r="BS45" s="6">
        <f t="shared" si="22"/>
        <v>0</v>
      </c>
      <c r="BT45" s="6">
        <f t="shared" si="23"/>
        <v>0</v>
      </c>
      <c r="BU45" s="6">
        <f t="shared" si="24"/>
        <v>0</v>
      </c>
      <c r="BV45" s="6">
        <f t="shared" si="25"/>
        <v>0</v>
      </c>
      <c r="BW45" s="6">
        <f t="shared" si="26"/>
        <v>0</v>
      </c>
      <c r="BY45" s="68" t="str">
        <f t="shared" si="34"/>
        <v/>
      </c>
      <c r="BZ45" s="68"/>
      <c r="CA45" s="68" t="str">
        <f t="shared" si="35"/>
        <v/>
      </c>
      <c r="CB45" s="68" t="str">
        <f t="shared" si="36"/>
        <v>MTE</v>
      </c>
      <c r="CC45" s="68" t="str">
        <f t="shared" si="37"/>
        <v>MTE</v>
      </c>
    </row>
    <row r="46" spans="1:81">
      <c r="A46" t="str">
        <f t="shared" si="0"/>
        <v>Not Completed</v>
      </c>
      <c r="C46" s="6">
        <f t="shared" si="32"/>
        <v>45</v>
      </c>
      <c r="D46" s="37" t="str">
        <f t="shared" si="42"/>
        <v/>
      </c>
      <c r="E46" s="71"/>
      <c r="F46" s="69"/>
      <c r="G46" s="69"/>
      <c r="H46" s="37" t="str">
        <f t="shared" si="1"/>
        <v/>
      </c>
      <c r="I46" s="69"/>
      <c r="J46" s="69"/>
      <c r="K46" s="6"/>
      <c r="L46" s="6"/>
      <c r="M46" s="6"/>
      <c r="N46" s="39"/>
      <c r="O46" s="69"/>
      <c r="P46" s="10"/>
      <c r="Q46" s="38" t="str">
        <f>IF(ISBLANK(O46)=TRUE,"",VLOOKUP(O46,'validation code'!$X$35:$Y$38,2,0))</f>
        <v/>
      </c>
      <c r="R46" s="73" t="e">
        <f t="shared" si="33"/>
        <v>#VALUE!</v>
      </c>
      <c r="S46" s="10"/>
      <c r="T46" s="38" t="str">
        <f t="shared" si="28"/>
        <v/>
      </c>
      <c r="U46" s="9"/>
      <c r="V46" s="9"/>
      <c r="W46" s="11"/>
      <c r="X46" s="11"/>
      <c r="Y46" s="10"/>
      <c r="Z46" s="11"/>
      <c r="AA46" s="10"/>
      <c r="AB46" s="78" t="str">
        <f t="shared" si="46"/>
        <v/>
      </c>
      <c r="AC46" s="78" t="str">
        <f t="shared" si="46"/>
        <v/>
      </c>
      <c r="AD46" s="78" t="str">
        <f t="shared" si="46"/>
        <v/>
      </c>
      <c r="AE46" s="78" t="str">
        <f t="shared" si="46"/>
        <v/>
      </c>
      <c r="AF46" s="78" t="str">
        <f t="shared" si="46"/>
        <v/>
      </c>
      <c r="AG46" s="78" t="str">
        <f t="shared" si="46"/>
        <v/>
      </c>
      <c r="AH46" s="78" t="str">
        <f t="shared" si="46"/>
        <v/>
      </c>
      <c r="AI46" s="78" t="str">
        <f t="shared" si="46"/>
        <v/>
      </c>
      <c r="AJ46" s="78" t="str">
        <f t="shared" si="46"/>
        <v/>
      </c>
      <c r="AK46" s="78" t="str">
        <f t="shared" si="46"/>
        <v/>
      </c>
      <c r="AL46" s="78" t="str">
        <f t="shared" si="46"/>
        <v/>
      </c>
      <c r="AM46" s="78" t="str">
        <f t="shared" si="46"/>
        <v/>
      </c>
      <c r="AN46" s="10" t="e">
        <f t="shared" si="41"/>
        <v>#VALUE!</v>
      </c>
      <c r="AP46" t="str">
        <f>IF(ISBLANK(F46),"",VLOOKUP(F46,'validation code'!$T$64:$U$120,2,0))</f>
        <v/>
      </c>
      <c r="AQ46" t="str">
        <f>IF(ISBLANK(F46),"",VLOOKUP(F46,'validation code'!$T$3:$U$59,2,0))</f>
        <v/>
      </c>
      <c r="AR46" t="str">
        <f>IF(ISBLANK(M46)=TRUE,"",VLOOKUP(M46,'validation code'!$X$48:$Y$49,2,0))</f>
        <v/>
      </c>
      <c r="AS46" t="str">
        <f>IF(ISBLANK(F46)=TRUE,"",VLOOKUP(F46,'validation code'!$A$22:$B$79,2,0))</f>
        <v/>
      </c>
      <c r="AU46" t="s">
        <v>1131</v>
      </c>
      <c r="AV46" t="str">
        <f>IF(ISBLANK($B$2)=TRUE,"",VLOOKUP($B$2,'validation code'!$W$54:$X$69,2,0))</f>
        <v>MTE</v>
      </c>
      <c r="AW46" t="str">
        <f t="shared" si="43"/>
        <v>01</v>
      </c>
      <c r="AX46" t="str">
        <f t="shared" si="44"/>
        <v/>
      </c>
      <c r="AY46" t="str">
        <f t="shared" si="45"/>
        <v>0045</v>
      </c>
      <c r="AZ46" t="str">
        <f t="shared" si="5"/>
        <v>EX-22-MTE-01--0045</v>
      </c>
      <c r="BA46" t="str">
        <f t="shared" si="31"/>
        <v>Not Completed</v>
      </c>
      <c r="BB46" s="6">
        <f t="shared" si="6"/>
        <v>0</v>
      </c>
      <c r="BC46" s="6">
        <f t="shared" si="6"/>
        <v>0</v>
      </c>
      <c r="BD46" s="6">
        <f t="shared" si="7"/>
        <v>0</v>
      </c>
      <c r="BE46" s="6">
        <f t="shared" si="8"/>
        <v>1</v>
      </c>
      <c r="BF46" s="6">
        <f t="shared" si="9"/>
        <v>0</v>
      </c>
      <c r="BG46" s="6">
        <f t="shared" si="10"/>
        <v>0</v>
      </c>
      <c r="BH46" s="6">
        <f t="shared" si="11"/>
        <v>0</v>
      </c>
      <c r="BI46" s="6">
        <f t="shared" si="12"/>
        <v>0</v>
      </c>
      <c r="BJ46" s="6">
        <f t="shared" si="13"/>
        <v>0</v>
      </c>
      <c r="BK46" s="6">
        <f t="shared" si="14"/>
        <v>0</v>
      </c>
      <c r="BL46" s="6">
        <f t="shared" si="15"/>
        <v>0</v>
      </c>
      <c r="BM46" s="6">
        <f t="shared" si="16"/>
        <v>0</v>
      </c>
      <c r="BN46" s="6">
        <f t="shared" si="17"/>
        <v>1</v>
      </c>
      <c r="BO46" s="6">
        <f t="shared" si="18"/>
        <v>1</v>
      </c>
      <c r="BP46" s="6">
        <f t="shared" si="19"/>
        <v>0</v>
      </c>
      <c r="BQ46" s="6">
        <f t="shared" si="20"/>
        <v>1</v>
      </c>
      <c r="BR46" s="6">
        <f t="shared" si="21"/>
        <v>0</v>
      </c>
      <c r="BS46" s="6">
        <f t="shared" si="22"/>
        <v>0</v>
      </c>
      <c r="BT46" s="6">
        <f t="shared" si="23"/>
        <v>0</v>
      </c>
      <c r="BU46" s="6">
        <f t="shared" si="24"/>
        <v>0</v>
      </c>
      <c r="BV46" s="6">
        <f t="shared" si="25"/>
        <v>0</v>
      </c>
      <c r="BW46" s="6">
        <f t="shared" si="26"/>
        <v>0</v>
      </c>
      <c r="BY46" s="68" t="str">
        <f t="shared" si="34"/>
        <v/>
      </c>
      <c r="BZ46" s="68"/>
      <c r="CA46" s="68" t="str">
        <f t="shared" si="35"/>
        <v/>
      </c>
      <c r="CB46" s="68" t="str">
        <f t="shared" si="36"/>
        <v>MTE</v>
      </c>
      <c r="CC46" s="68" t="str">
        <f t="shared" si="37"/>
        <v>MTE</v>
      </c>
    </row>
    <row r="47" spans="1:81">
      <c r="A47" t="str">
        <f t="shared" si="0"/>
        <v>Not Completed</v>
      </c>
      <c r="C47" s="6">
        <f t="shared" si="32"/>
        <v>46</v>
      </c>
      <c r="D47" s="37" t="str">
        <f t="shared" si="42"/>
        <v/>
      </c>
      <c r="E47" s="71"/>
      <c r="F47" s="69"/>
      <c r="G47" s="69"/>
      <c r="H47" s="37" t="str">
        <f t="shared" si="1"/>
        <v/>
      </c>
      <c r="I47" s="69"/>
      <c r="J47" s="69"/>
      <c r="K47" s="6"/>
      <c r="L47" s="6"/>
      <c r="M47" s="6"/>
      <c r="N47" s="39"/>
      <c r="O47" s="69"/>
      <c r="P47" s="10"/>
      <c r="Q47" s="38" t="str">
        <f>IF(ISBLANK(O47)=TRUE,"",VLOOKUP(O47,'validation code'!$X$35:$Y$38,2,0))</f>
        <v/>
      </c>
      <c r="R47" s="73" t="e">
        <f t="shared" si="33"/>
        <v>#VALUE!</v>
      </c>
      <c r="S47" s="10"/>
      <c r="T47" s="38" t="str">
        <f t="shared" si="28"/>
        <v/>
      </c>
      <c r="U47" s="9"/>
      <c r="V47" s="9"/>
      <c r="W47" s="11"/>
      <c r="X47" s="11"/>
      <c r="Y47" s="10"/>
      <c r="Z47" s="11"/>
      <c r="AA47" s="10"/>
      <c r="AB47" s="78" t="str">
        <f t="shared" si="46"/>
        <v/>
      </c>
      <c r="AC47" s="78" t="str">
        <f t="shared" si="46"/>
        <v/>
      </c>
      <c r="AD47" s="78" t="str">
        <f t="shared" si="46"/>
        <v/>
      </c>
      <c r="AE47" s="78" t="str">
        <f t="shared" si="46"/>
        <v/>
      </c>
      <c r="AF47" s="78" t="str">
        <f t="shared" si="46"/>
        <v/>
      </c>
      <c r="AG47" s="78" t="str">
        <f t="shared" si="46"/>
        <v/>
      </c>
      <c r="AH47" s="78" t="str">
        <f t="shared" si="46"/>
        <v/>
      </c>
      <c r="AI47" s="78" t="str">
        <f t="shared" si="46"/>
        <v/>
      </c>
      <c r="AJ47" s="78" t="str">
        <f t="shared" si="46"/>
        <v/>
      </c>
      <c r="AK47" s="78" t="str">
        <f t="shared" si="46"/>
        <v/>
      </c>
      <c r="AL47" s="78" t="str">
        <f t="shared" si="46"/>
        <v/>
      </c>
      <c r="AM47" s="78" t="str">
        <f t="shared" si="46"/>
        <v/>
      </c>
      <c r="AN47" s="10" t="e">
        <f t="shared" si="41"/>
        <v>#VALUE!</v>
      </c>
      <c r="AP47" t="str">
        <f>IF(ISBLANK(F47),"",VLOOKUP(F47,'validation code'!$T$64:$U$120,2,0))</f>
        <v/>
      </c>
      <c r="AQ47" t="str">
        <f>IF(ISBLANK(F47),"",VLOOKUP(F47,'validation code'!$T$3:$U$59,2,0))</f>
        <v/>
      </c>
      <c r="AR47" t="str">
        <f>IF(ISBLANK(M47)=TRUE,"",VLOOKUP(M47,'validation code'!$X$48:$Y$49,2,0))</f>
        <v/>
      </c>
      <c r="AS47" t="str">
        <f>IF(ISBLANK(F47)=TRUE,"",VLOOKUP(F47,'validation code'!$A$22:$B$79,2,0))</f>
        <v/>
      </c>
      <c r="AU47" t="s">
        <v>1131</v>
      </c>
      <c r="AV47" t="str">
        <f>IF(ISBLANK($B$2)=TRUE,"",VLOOKUP($B$2,'validation code'!$W$54:$X$69,2,0))</f>
        <v>MTE</v>
      </c>
      <c r="AW47" t="str">
        <f t="shared" si="43"/>
        <v>01</v>
      </c>
      <c r="AX47" t="str">
        <f t="shared" si="44"/>
        <v/>
      </c>
      <c r="AY47" t="str">
        <f t="shared" si="45"/>
        <v>0046</v>
      </c>
      <c r="AZ47" t="str">
        <f t="shared" si="5"/>
        <v>EX-22-MTE-01--0046</v>
      </c>
      <c r="BA47" t="str">
        <f t="shared" si="31"/>
        <v>Not Completed</v>
      </c>
      <c r="BB47" s="6">
        <f t="shared" si="6"/>
        <v>0</v>
      </c>
      <c r="BC47" s="6">
        <f t="shared" si="6"/>
        <v>0</v>
      </c>
      <c r="BD47" s="6">
        <f t="shared" si="7"/>
        <v>0</v>
      </c>
      <c r="BE47" s="6">
        <f t="shared" si="8"/>
        <v>1</v>
      </c>
      <c r="BF47" s="6">
        <f t="shared" si="9"/>
        <v>0</v>
      </c>
      <c r="BG47" s="6">
        <f t="shared" si="10"/>
        <v>0</v>
      </c>
      <c r="BH47" s="6">
        <f t="shared" si="11"/>
        <v>0</v>
      </c>
      <c r="BI47" s="6">
        <f t="shared" si="12"/>
        <v>0</v>
      </c>
      <c r="BJ47" s="6">
        <f t="shared" si="13"/>
        <v>0</v>
      </c>
      <c r="BK47" s="6">
        <f t="shared" si="14"/>
        <v>0</v>
      </c>
      <c r="BL47" s="6">
        <f t="shared" si="15"/>
        <v>0</v>
      </c>
      <c r="BM47" s="6">
        <f t="shared" si="16"/>
        <v>0</v>
      </c>
      <c r="BN47" s="6">
        <f t="shared" si="17"/>
        <v>1</v>
      </c>
      <c r="BO47" s="6">
        <f t="shared" si="18"/>
        <v>1</v>
      </c>
      <c r="BP47" s="6">
        <f t="shared" si="19"/>
        <v>0</v>
      </c>
      <c r="BQ47" s="6">
        <f t="shared" si="20"/>
        <v>1</v>
      </c>
      <c r="BR47" s="6">
        <f t="shared" si="21"/>
        <v>0</v>
      </c>
      <c r="BS47" s="6">
        <f t="shared" si="22"/>
        <v>0</v>
      </c>
      <c r="BT47" s="6">
        <f t="shared" si="23"/>
        <v>0</v>
      </c>
      <c r="BU47" s="6">
        <f t="shared" si="24"/>
        <v>0</v>
      </c>
      <c r="BV47" s="6">
        <f t="shared" si="25"/>
        <v>0</v>
      </c>
      <c r="BW47" s="6">
        <f t="shared" si="26"/>
        <v>0</v>
      </c>
      <c r="BY47" s="68" t="str">
        <f t="shared" si="34"/>
        <v/>
      </c>
      <c r="BZ47" s="68"/>
      <c r="CA47" s="68" t="str">
        <f t="shared" si="35"/>
        <v/>
      </c>
      <c r="CB47" s="68" t="str">
        <f t="shared" si="36"/>
        <v>MTE</v>
      </c>
      <c r="CC47" s="68" t="str">
        <f t="shared" si="37"/>
        <v>MTE</v>
      </c>
    </row>
    <row r="48" spans="1:81">
      <c r="A48" t="str">
        <f t="shared" si="0"/>
        <v>Not Completed</v>
      </c>
      <c r="C48" s="6">
        <f t="shared" si="32"/>
        <v>47</v>
      </c>
      <c r="D48" s="37" t="str">
        <f t="shared" si="42"/>
        <v/>
      </c>
      <c r="E48" s="71"/>
      <c r="F48" s="69"/>
      <c r="G48" s="69"/>
      <c r="H48" s="37" t="str">
        <f t="shared" si="1"/>
        <v/>
      </c>
      <c r="I48" s="69"/>
      <c r="J48" s="69"/>
      <c r="K48" s="6"/>
      <c r="L48" s="6"/>
      <c r="M48" s="6"/>
      <c r="N48" s="39"/>
      <c r="O48" s="69"/>
      <c r="P48" s="10"/>
      <c r="Q48" s="38" t="str">
        <f>IF(ISBLANK(O48)=TRUE,"",VLOOKUP(O48,'validation code'!$X$35:$Y$38,2,0))</f>
        <v/>
      </c>
      <c r="R48" s="73" t="e">
        <f t="shared" si="33"/>
        <v>#VALUE!</v>
      </c>
      <c r="S48" s="10"/>
      <c r="T48" s="38" t="str">
        <f t="shared" si="28"/>
        <v/>
      </c>
      <c r="U48" s="9"/>
      <c r="V48" s="9"/>
      <c r="W48" s="11"/>
      <c r="X48" s="11"/>
      <c r="Y48" s="10"/>
      <c r="Z48" s="11"/>
      <c r="AA48" s="10"/>
      <c r="AB48" s="78" t="str">
        <f t="shared" si="46"/>
        <v/>
      </c>
      <c r="AC48" s="78" t="str">
        <f t="shared" si="46"/>
        <v/>
      </c>
      <c r="AD48" s="78" t="str">
        <f t="shared" si="46"/>
        <v/>
      </c>
      <c r="AE48" s="78" t="str">
        <f t="shared" si="46"/>
        <v/>
      </c>
      <c r="AF48" s="78" t="str">
        <f t="shared" si="46"/>
        <v/>
      </c>
      <c r="AG48" s="78" t="str">
        <f t="shared" si="46"/>
        <v/>
      </c>
      <c r="AH48" s="78" t="str">
        <f t="shared" si="46"/>
        <v/>
      </c>
      <c r="AI48" s="78" t="str">
        <f t="shared" si="46"/>
        <v/>
      </c>
      <c r="AJ48" s="78" t="str">
        <f t="shared" si="46"/>
        <v/>
      </c>
      <c r="AK48" s="78" t="str">
        <f t="shared" si="46"/>
        <v/>
      </c>
      <c r="AL48" s="78" t="str">
        <f t="shared" si="46"/>
        <v/>
      </c>
      <c r="AM48" s="78" t="str">
        <f t="shared" si="46"/>
        <v/>
      </c>
      <c r="AN48" s="10" t="e">
        <f t="shared" si="41"/>
        <v>#VALUE!</v>
      </c>
      <c r="AP48" t="str">
        <f>IF(ISBLANK(F48),"",VLOOKUP(F48,'validation code'!$T$64:$U$120,2,0))</f>
        <v/>
      </c>
      <c r="AQ48" t="str">
        <f>IF(ISBLANK(F48),"",VLOOKUP(F48,'validation code'!$T$3:$U$59,2,0))</f>
        <v/>
      </c>
      <c r="AR48" t="str">
        <f>IF(ISBLANK(M48)=TRUE,"",VLOOKUP(M48,'validation code'!$X$48:$Y$49,2,0))</f>
        <v/>
      </c>
      <c r="AS48" t="str">
        <f>IF(ISBLANK(F48)=TRUE,"",VLOOKUP(F48,'validation code'!$A$22:$B$79,2,0))</f>
        <v/>
      </c>
      <c r="AU48" t="s">
        <v>1131</v>
      </c>
      <c r="AV48" t="str">
        <f>IF(ISBLANK($B$2)=TRUE,"",VLOOKUP($B$2,'validation code'!$W$54:$X$69,2,0))</f>
        <v>MTE</v>
      </c>
      <c r="AW48" t="str">
        <f t="shared" si="43"/>
        <v>01</v>
      </c>
      <c r="AX48" t="str">
        <f t="shared" si="44"/>
        <v/>
      </c>
      <c r="AY48" t="str">
        <f t="shared" si="45"/>
        <v>0047</v>
      </c>
      <c r="AZ48" t="str">
        <f t="shared" si="5"/>
        <v>EX-22-MTE-01--0047</v>
      </c>
      <c r="BA48" t="str">
        <f t="shared" si="31"/>
        <v>Not Completed</v>
      </c>
      <c r="BB48" s="6">
        <f t="shared" si="6"/>
        <v>0</v>
      </c>
      <c r="BC48" s="6">
        <f t="shared" si="6"/>
        <v>0</v>
      </c>
      <c r="BD48" s="6">
        <f t="shared" si="7"/>
        <v>0</v>
      </c>
      <c r="BE48" s="6">
        <f t="shared" si="8"/>
        <v>1</v>
      </c>
      <c r="BF48" s="6">
        <f t="shared" si="9"/>
        <v>0</v>
      </c>
      <c r="BG48" s="6">
        <f t="shared" si="10"/>
        <v>0</v>
      </c>
      <c r="BH48" s="6">
        <f t="shared" si="11"/>
        <v>0</v>
      </c>
      <c r="BI48" s="6">
        <f t="shared" si="12"/>
        <v>0</v>
      </c>
      <c r="BJ48" s="6">
        <f t="shared" si="13"/>
        <v>0</v>
      </c>
      <c r="BK48" s="6">
        <f t="shared" si="14"/>
        <v>0</v>
      </c>
      <c r="BL48" s="6">
        <f t="shared" si="15"/>
        <v>0</v>
      </c>
      <c r="BM48" s="6">
        <f t="shared" si="16"/>
        <v>0</v>
      </c>
      <c r="BN48" s="6">
        <f t="shared" si="17"/>
        <v>1</v>
      </c>
      <c r="BO48" s="6">
        <f t="shared" si="18"/>
        <v>1</v>
      </c>
      <c r="BP48" s="6">
        <f t="shared" si="19"/>
        <v>0</v>
      </c>
      <c r="BQ48" s="6">
        <f t="shared" si="20"/>
        <v>1</v>
      </c>
      <c r="BR48" s="6">
        <f t="shared" si="21"/>
        <v>0</v>
      </c>
      <c r="BS48" s="6">
        <f t="shared" si="22"/>
        <v>0</v>
      </c>
      <c r="BT48" s="6">
        <f t="shared" si="23"/>
        <v>0</v>
      </c>
      <c r="BU48" s="6">
        <f t="shared" si="24"/>
        <v>0</v>
      </c>
      <c r="BV48" s="6">
        <f t="shared" si="25"/>
        <v>0</v>
      </c>
      <c r="BW48" s="6">
        <f t="shared" si="26"/>
        <v>0</v>
      </c>
      <c r="BY48" s="68" t="str">
        <f t="shared" si="34"/>
        <v/>
      </c>
      <c r="BZ48" s="68"/>
      <c r="CA48" s="68" t="str">
        <f t="shared" si="35"/>
        <v/>
      </c>
      <c r="CB48" s="68" t="str">
        <f t="shared" si="36"/>
        <v>MTE</v>
      </c>
      <c r="CC48" s="68" t="str">
        <f t="shared" si="37"/>
        <v>MTE</v>
      </c>
    </row>
    <row r="49" spans="1:81">
      <c r="A49" t="str">
        <f t="shared" si="0"/>
        <v>Not Completed</v>
      </c>
      <c r="C49" s="6">
        <f t="shared" si="32"/>
        <v>48</v>
      </c>
      <c r="D49" s="37" t="str">
        <f t="shared" si="42"/>
        <v/>
      </c>
      <c r="E49" s="71"/>
      <c r="F49" s="69"/>
      <c r="G49" s="69"/>
      <c r="H49" s="37" t="str">
        <f t="shared" si="1"/>
        <v/>
      </c>
      <c r="I49" s="69"/>
      <c r="J49" s="69"/>
      <c r="K49" s="6"/>
      <c r="L49" s="6"/>
      <c r="M49" s="6"/>
      <c r="N49" s="39"/>
      <c r="O49" s="69"/>
      <c r="P49" s="10"/>
      <c r="Q49" s="38" t="str">
        <f>IF(ISBLANK(O49)=TRUE,"",VLOOKUP(O49,'validation code'!$X$35:$Y$38,2,0))</f>
        <v/>
      </c>
      <c r="R49" s="73" t="e">
        <f t="shared" si="33"/>
        <v>#VALUE!</v>
      </c>
      <c r="S49" s="10"/>
      <c r="T49" s="38" t="str">
        <f t="shared" si="28"/>
        <v/>
      </c>
      <c r="U49" s="9"/>
      <c r="V49" s="9"/>
      <c r="W49" s="11"/>
      <c r="X49" s="11"/>
      <c r="Y49" s="10"/>
      <c r="Z49" s="11"/>
      <c r="AA49" s="10"/>
      <c r="AB49" s="78" t="str">
        <f t="shared" si="46"/>
        <v/>
      </c>
      <c r="AC49" s="78" t="str">
        <f t="shared" si="46"/>
        <v/>
      </c>
      <c r="AD49" s="78" t="str">
        <f t="shared" si="46"/>
        <v/>
      </c>
      <c r="AE49" s="78" t="str">
        <f t="shared" si="46"/>
        <v/>
      </c>
      <c r="AF49" s="78" t="str">
        <f t="shared" si="46"/>
        <v/>
      </c>
      <c r="AG49" s="78" t="str">
        <f t="shared" si="46"/>
        <v/>
      </c>
      <c r="AH49" s="78" t="str">
        <f t="shared" si="46"/>
        <v/>
      </c>
      <c r="AI49" s="78" t="str">
        <f t="shared" si="46"/>
        <v/>
      </c>
      <c r="AJ49" s="78" t="str">
        <f t="shared" si="46"/>
        <v/>
      </c>
      <c r="AK49" s="78" t="str">
        <f t="shared" si="46"/>
        <v/>
      </c>
      <c r="AL49" s="78" t="str">
        <f t="shared" si="46"/>
        <v/>
      </c>
      <c r="AM49" s="78" t="str">
        <f t="shared" si="46"/>
        <v/>
      </c>
      <c r="AN49" s="10" t="e">
        <f t="shared" si="41"/>
        <v>#VALUE!</v>
      </c>
      <c r="AP49" t="str">
        <f>IF(ISBLANK(F49),"",VLOOKUP(F49,'validation code'!$T$64:$U$120,2,0))</f>
        <v/>
      </c>
      <c r="AQ49" t="str">
        <f>IF(ISBLANK(F49),"",VLOOKUP(F49,'validation code'!$T$3:$U$59,2,0))</f>
        <v/>
      </c>
      <c r="AR49" t="str">
        <f>IF(ISBLANK(M49)=TRUE,"",VLOOKUP(M49,'validation code'!$X$48:$Y$49,2,0))</f>
        <v/>
      </c>
      <c r="AS49" t="str">
        <f>IF(ISBLANK(F49)=TRUE,"",VLOOKUP(F49,'validation code'!$A$22:$B$79,2,0))</f>
        <v/>
      </c>
      <c r="AU49" t="s">
        <v>1131</v>
      </c>
      <c r="AV49" t="str">
        <f>IF(ISBLANK($B$2)=TRUE,"",VLOOKUP($B$2,'validation code'!$W$54:$X$69,2,0))</f>
        <v>MTE</v>
      </c>
      <c r="AW49" t="str">
        <f t="shared" si="43"/>
        <v>01</v>
      </c>
      <c r="AX49" t="str">
        <f t="shared" si="44"/>
        <v/>
      </c>
      <c r="AY49" t="str">
        <f t="shared" si="45"/>
        <v>0048</v>
      </c>
      <c r="AZ49" t="str">
        <f t="shared" si="5"/>
        <v>EX-22-MTE-01--0048</v>
      </c>
      <c r="BA49" t="str">
        <f t="shared" si="31"/>
        <v>Not Completed</v>
      </c>
      <c r="BB49" s="6">
        <f t="shared" si="6"/>
        <v>0</v>
      </c>
      <c r="BC49" s="6">
        <f t="shared" si="6"/>
        <v>0</v>
      </c>
      <c r="BD49" s="6">
        <f t="shared" si="7"/>
        <v>0</v>
      </c>
      <c r="BE49" s="6">
        <f t="shared" si="8"/>
        <v>1</v>
      </c>
      <c r="BF49" s="6">
        <f t="shared" si="9"/>
        <v>0</v>
      </c>
      <c r="BG49" s="6">
        <f t="shared" si="10"/>
        <v>0</v>
      </c>
      <c r="BH49" s="6">
        <f t="shared" si="11"/>
        <v>0</v>
      </c>
      <c r="BI49" s="6">
        <f t="shared" si="12"/>
        <v>0</v>
      </c>
      <c r="BJ49" s="6">
        <f t="shared" si="13"/>
        <v>0</v>
      </c>
      <c r="BK49" s="6">
        <f t="shared" si="14"/>
        <v>0</v>
      </c>
      <c r="BL49" s="6">
        <f t="shared" si="15"/>
        <v>0</v>
      </c>
      <c r="BM49" s="6">
        <f t="shared" si="16"/>
        <v>0</v>
      </c>
      <c r="BN49" s="6">
        <f t="shared" si="17"/>
        <v>1</v>
      </c>
      <c r="BO49" s="6">
        <f t="shared" si="18"/>
        <v>1</v>
      </c>
      <c r="BP49" s="6">
        <f t="shared" si="19"/>
        <v>0</v>
      </c>
      <c r="BQ49" s="6">
        <f t="shared" si="20"/>
        <v>1</v>
      </c>
      <c r="BR49" s="6">
        <f t="shared" si="21"/>
        <v>0</v>
      </c>
      <c r="BS49" s="6">
        <f t="shared" si="22"/>
        <v>0</v>
      </c>
      <c r="BT49" s="6">
        <f t="shared" si="23"/>
        <v>0</v>
      </c>
      <c r="BU49" s="6">
        <f t="shared" si="24"/>
        <v>0</v>
      </c>
      <c r="BV49" s="6">
        <f t="shared" si="25"/>
        <v>0</v>
      </c>
      <c r="BW49" s="6">
        <f t="shared" si="26"/>
        <v>0</v>
      </c>
      <c r="BY49" s="68" t="str">
        <f t="shared" si="34"/>
        <v/>
      </c>
      <c r="BZ49" s="68"/>
      <c r="CA49" s="68" t="str">
        <f t="shared" si="35"/>
        <v/>
      </c>
      <c r="CB49" s="68" t="str">
        <f t="shared" si="36"/>
        <v>MTE</v>
      </c>
      <c r="CC49" s="68" t="str">
        <f t="shared" si="37"/>
        <v>MTE</v>
      </c>
    </row>
    <row r="50" spans="1:81">
      <c r="A50" t="str">
        <f t="shared" si="0"/>
        <v>Not Completed</v>
      </c>
      <c r="C50" s="6">
        <f t="shared" si="32"/>
        <v>49</v>
      </c>
      <c r="D50" s="37" t="str">
        <f t="shared" si="42"/>
        <v/>
      </c>
      <c r="E50" s="71"/>
      <c r="F50" s="69"/>
      <c r="G50" s="69"/>
      <c r="H50" s="37" t="str">
        <f t="shared" si="1"/>
        <v/>
      </c>
      <c r="I50" s="69"/>
      <c r="J50" s="69"/>
      <c r="K50" s="6"/>
      <c r="L50" s="6"/>
      <c r="M50" s="6"/>
      <c r="N50" s="39"/>
      <c r="O50" s="69"/>
      <c r="P50" s="10"/>
      <c r="Q50" s="38" t="str">
        <f>IF(ISBLANK(O50)=TRUE,"",VLOOKUP(O50,'validation code'!$X$35:$Y$38,2,0))</f>
        <v/>
      </c>
      <c r="R50" s="73" t="e">
        <f t="shared" si="33"/>
        <v>#VALUE!</v>
      </c>
      <c r="S50" s="10"/>
      <c r="T50" s="38" t="str">
        <f t="shared" si="28"/>
        <v/>
      </c>
      <c r="U50" s="9"/>
      <c r="V50" s="9"/>
      <c r="W50" s="11"/>
      <c r="X50" s="11"/>
      <c r="Y50" s="10"/>
      <c r="Z50" s="11"/>
      <c r="AA50" s="10"/>
      <c r="AB50" s="78" t="str">
        <f t="shared" si="46"/>
        <v/>
      </c>
      <c r="AC50" s="78" t="str">
        <f t="shared" si="46"/>
        <v/>
      </c>
      <c r="AD50" s="78" t="str">
        <f t="shared" si="46"/>
        <v/>
      </c>
      <c r="AE50" s="78" t="str">
        <f t="shared" si="46"/>
        <v/>
      </c>
      <c r="AF50" s="78" t="str">
        <f t="shared" si="46"/>
        <v/>
      </c>
      <c r="AG50" s="78" t="str">
        <f t="shared" si="46"/>
        <v/>
      </c>
      <c r="AH50" s="78" t="str">
        <f t="shared" si="46"/>
        <v/>
      </c>
      <c r="AI50" s="78" t="str">
        <f t="shared" si="46"/>
        <v/>
      </c>
      <c r="AJ50" s="78" t="str">
        <f t="shared" si="46"/>
        <v/>
      </c>
      <c r="AK50" s="78" t="str">
        <f t="shared" si="46"/>
        <v/>
      </c>
      <c r="AL50" s="78" t="str">
        <f t="shared" si="46"/>
        <v/>
      </c>
      <c r="AM50" s="78" t="str">
        <f t="shared" si="46"/>
        <v/>
      </c>
      <c r="AN50" s="10" t="e">
        <f t="shared" si="41"/>
        <v>#VALUE!</v>
      </c>
      <c r="AP50" t="str">
        <f>IF(ISBLANK(F50),"",VLOOKUP(F50,'validation code'!$T$64:$U$120,2,0))</f>
        <v/>
      </c>
      <c r="AQ50" t="str">
        <f>IF(ISBLANK(F50),"",VLOOKUP(F50,'validation code'!$T$3:$U$59,2,0))</f>
        <v/>
      </c>
      <c r="AR50" t="str">
        <f>IF(ISBLANK(M50)=TRUE,"",VLOOKUP(M50,'validation code'!$X$48:$Y$49,2,0))</f>
        <v/>
      </c>
      <c r="AS50" t="str">
        <f>IF(ISBLANK(F50)=TRUE,"",VLOOKUP(F50,'validation code'!$A$22:$B$79,2,0))</f>
        <v/>
      </c>
      <c r="AU50" t="s">
        <v>1131</v>
      </c>
      <c r="AV50" t="str">
        <f>IF(ISBLANK($B$2)=TRUE,"",VLOOKUP($B$2,'validation code'!$W$54:$X$69,2,0))</f>
        <v>MTE</v>
      </c>
      <c r="AW50" t="str">
        <f t="shared" si="43"/>
        <v>01</v>
      </c>
      <c r="AX50" t="str">
        <f t="shared" si="44"/>
        <v/>
      </c>
      <c r="AY50" t="str">
        <f t="shared" si="45"/>
        <v>0049</v>
      </c>
      <c r="AZ50" t="str">
        <f t="shared" si="5"/>
        <v>EX-22-MTE-01--0049</v>
      </c>
      <c r="BA50" t="str">
        <f t="shared" si="31"/>
        <v>Not Completed</v>
      </c>
      <c r="BB50" s="6">
        <f t="shared" si="6"/>
        <v>0</v>
      </c>
      <c r="BC50" s="6">
        <f t="shared" si="6"/>
        <v>0</v>
      </c>
      <c r="BD50" s="6">
        <f t="shared" si="7"/>
        <v>0</v>
      </c>
      <c r="BE50" s="6">
        <f t="shared" si="8"/>
        <v>1</v>
      </c>
      <c r="BF50" s="6">
        <f t="shared" si="9"/>
        <v>0</v>
      </c>
      <c r="BG50" s="6">
        <f t="shared" si="10"/>
        <v>0</v>
      </c>
      <c r="BH50" s="6">
        <f t="shared" si="11"/>
        <v>0</v>
      </c>
      <c r="BI50" s="6">
        <f t="shared" si="12"/>
        <v>0</v>
      </c>
      <c r="BJ50" s="6">
        <f t="shared" si="13"/>
        <v>0</v>
      </c>
      <c r="BK50" s="6">
        <f t="shared" si="14"/>
        <v>0</v>
      </c>
      <c r="BL50" s="6">
        <f t="shared" si="15"/>
        <v>0</v>
      </c>
      <c r="BM50" s="6">
        <f t="shared" si="16"/>
        <v>0</v>
      </c>
      <c r="BN50" s="6">
        <f t="shared" si="17"/>
        <v>1</v>
      </c>
      <c r="BO50" s="6">
        <f t="shared" si="18"/>
        <v>1</v>
      </c>
      <c r="BP50" s="6">
        <f t="shared" si="19"/>
        <v>0</v>
      </c>
      <c r="BQ50" s="6">
        <f t="shared" si="20"/>
        <v>1</v>
      </c>
      <c r="BR50" s="6">
        <f t="shared" si="21"/>
        <v>0</v>
      </c>
      <c r="BS50" s="6">
        <f t="shared" si="22"/>
        <v>0</v>
      </c>
      <c r="BT50" s="6">
        <f t="shared" si="23"/>
        <v>0</v>
      </c>
      <c r="BU50" s="6">
        <f t="shared" si="24"/>
        <v>0</v>
      </c>
      <c r="BV50" s="6">
        <f t="shared" si="25"/>
        <v>0</v>
      </c>
      <c r="BW50" s="6">
        <f t="shared" si="26"/>
        <v>0</v>
      </c>
      <c r="BY50" s="68" t="str">
        <f t="shared" si="34"/>
        <v/>
      </c>
      <c r="BZ50" s="68"/>
      <c r="CA50" s="68" t="str">
        <f t="shared" si="35"/>
        <v/>
      </c>
      <c r="CB50" s="68" t="str">
        <f t="shared" si="36"/>
        <v>MTE</v>
      </c>
      <c r="CC50" s="68" t="str">
        <f t="shared" si="37"/>
        <v>MTE</v>
      </c>
    </row>
    <row r="51" spans="1:81">
      <c r="A51" t="str">
        <f t="shared" si="0"/>
        <v>Not Completed</v>
      </c>
      <c r="C51" s="6">
        <f t="shared" si="32"/>
        <v>50</v>
      </c>
      <c r="D51" s="37" t="str">
        <f t="shared" si="42"/>
        <v/>
      </c>
      <c r="E51" s="71"/>
      <c r="F51" s="69"/>
      <c r="G51" s="69"/>
      <c r="H51" s="37" t="str">
        <f t="shared" si="1"/>
        <v/>
      </c>
      <c r="I51" s="69"/>
      <c r="J51" s="69"/>
      <c r="K51" s="6"/>
      <c r="L51" s="6"/>
      <c r="M51" s="6"/>
      <c r="N51" s="39"/>
      <c r="O51" s="69"/>
      <c r="P51" s="10"/>
      <c r="Q51" s="38" t="str">
        <f>IF(ISBLANK(O51)=TRUE,"",VLOOKUP(O51,'validation code'!$X$35:$Y$38,2,0))</f>
        <v/>
      </c>
      <c r="R51" s="73" t="e">
        <f t="shared" si="33"/>
        <v>#VALUE!</v>
      </c>
      <c r="S51" s="10"/>
      <c r="T51" s="38" t="str">
        <f t="shared" si="28"/>
        <v/>
      </c>
      <c r="U51" s="9"/>
      <c r="V51" s="9"/>
      <c r="W51" s="11"/>
      <c r="X51" s="11"/>
      <c r="Y51" s="10"/>
      <c r="Z51" s="11"/>
      <c r="AA51" s="10"/>
      <c r="AB51" s="78" t="str">
        <f t="shared" si="46"/>
        <v/>
      </c>
      <c r="AC51" s="78" t="str">
        <f t="shared" si="46"/>
        <v/>
      </c>
      <c r="AD51" s="78" t="str">
        <f t="shared" si="46"/>
        <v/>
      </c>
      <c r="AE51" s="78" t="str">
        <f t="shared" si="46"/>
        <v/>
      </c>
      <c r="AF51" s="78" t="str">
        <f t="shared" si="46"/>
        <v/>
      </c>
      <c r="AG51" s="78" t="str">
        <f t="shared" si="46"/>
        <v/>
      </c>
      <c r="AH51" s="78" t="str">
        <f t="shared" si="46"/>
        <v/>
      </c>
      <c r="AI51" s="78" t="str">
        <f t="shared" si="46"/>
        <v/>
      </c>
      <c r="AJ51" s="78" t="str">
        <f t="shared" si="46"/>
        <v/>
      </c>
      <c r="AK51" s="78" t="str">
        <f t="shared" si="46"/>
        <v/>
      </c>
      <c r="AL51" s="78" t="str">
        <f t="shared" si="46"/>
        <v/>
      </c>
      <c r="AM51" s="78" t="str">
        <f t="shared" si="46"/>
        <v/>
      </c>
      <c r="AN51" s="10" t="e">
        <f t="shared" si="41"/>
        <v>#VALUE!</v>
      </c>
      <c r="AP51" t="str">
        <f>IF(ISBLANK(F51),"",VLOOKUP(F51,'validation code'!$T$64:$U$120,2,0))</f>
        <v/>
      </c>
      <c r="AQ51" t="str">
        <f>IF(ISBLANK(F51),"",VLOOKUP(F51,'validation code'!$T$3:$U$59,2,0))</f>
        <v/>
      </c>
      <c r="AR51" t="str">
        <f>IF(ISBLANK(M51)=TRUE,"",VLOOKUP(M51,'validation code'!$X$48:$Y$49,2,0))</f>
        <v/>
      </c>
      <c r="AS51" t="str">
        <f>IF(ISBLANK(F51)=TRUE,"",VLOOKUP(F51,'validation code'!$A$22:$B$79,2,0))</f>
        <v/>
      </c>
      <c r="AU51" t="s">
        <v>1131</v>
      </c>
      <c r="AV51" t="str">
        <f>IF(ISBLANK($B$2)=TRUE,"",VLOOKUP($B$2,'validation code'!$W$54:$X$69,2,0))</f>
        <v>MTE</v>
      </c>
      <c r="AW51" t="str">
        <f t="shared" si="43"/>
        <v>01</v>
      </c>
      <c r="AX51" t="str">
        <f t="shared" si="44"/>
        <v/>
      </c>
      <c r="AY51" t="str">
        <f t="shared" si="45"/>
        <v>0050</v>
      </c>
      <c r="AZ51" t="str">
        <f t="shared" si="5"/>
        <v>EX-22-MTE-01--0050</v>
      </c>
      <c r="BA51" t="str">
        <f t="shared" si="31"/>
        <v>Not Completed</v>
      </c>
      <c r="BB51" s="6">
        <f t="shared" si="6"/>
        <v>0</v>
      </c>
      <c r="BC51" s="6">
        <f t="shared" si="6"/>
        <v>0</v>
      </c>
      <c r="BD51" s="6">
        <f t="shared" si="7"/>
        <v>0</v>
      </c>
      <c r="BE51" s="6">
        <f t="shared" si="8"/>
        <v>1</v>
      </c>
      <c r="BF51" s="6">
        <f t="shared" si="9"/>
        <v>0</v>
      </c>
      <c r="BG51" s="6">
        <f t="shared" si="10"/>
        <v>0</v>
      </c>
      <c r="BH51" s="6">
        <f t="shared" si="11"/>
        <v>0</v>
      </c>
      <c r="BI51" s="6">
        <f t="shared" si="12"/>
        <v>0</v>
      </c>
      <c r="BJ51" s="6">
        <f t="shared" si="13"/>
        <v>0</v>
      </c>
      <c r="BK51" s="6">
        <f t="shared" si="14"/>
        <v>0</v>
      </c>
      <c r="BL51" s="6">
        <f t="shared" si="15"/>
        <v>0</v>
      </c>
      <c r="BM51" s="6">
        <f t="shared" si="16"/>
        <v>0</v>
      </c>
      <c r="BN51" s="6">
        <f t="shared" si="17"/>
        <v>1</v>
      </c>
      <c r="BO51" s="6">
        <f t="shared" si="18"/>
        <v>1</v>
      </c>
      <c r="BP51" s="6">
        <f t="shared" si="19"/>
        <v>0</v>
      </c>
      <c r="BQ51" s="6">
        <f t="shared" si="20"/>
        <v>1</v>
      </c>
      <c r="BR51" s="6">
        <f t="shared" si="21"/>
        <v>0</v>
      </c>
      <c r="BS51" s="6">
        <f t="shared" si="22"/>
        <v>0</v>
      </c>
      <c r="BT51" s="6">
        <f t="shared" si="23"/>
        <v>0</v>
      </c>
      <c r="BU51" s="6">
        <f t="shared" si="24"/>
        <v>0</v>
      </c>
      <c r="BV51" s="6">
        <f t="shared" si="25"/>
        <v>0</v>
      </c>
      <c r="BW51" s="6">
        <f t="shared" si="26"/>
        <v>0</v>
      </c>
      <c r="BY51" s="68" t="str">
        <f t="shared" si="34"/>
        <v/>
      </c>
      <c r="BZ51" s="68"/>
      <c r="CA51" s="68" t="str">
        <f t="shared" si="35"/>
        <v/>
      </c>
      <c r="CB51" s="68" t="str">
        <f t="shared" si="36"/>
        <v>MTE</v>
      </c>
      <c r="CC51" s="68" t="str">
        <f t="shared" si="37"/>
        <v>MTE</v>
      </c>
    </row>
    <row r="52" spans="1:81">
      <c r="A52" t="str">
        <f t="shared" ref="A52:A115" si="47">BA52</f>
        <v>Not Completed</v>
      </c>
      <c r="C52" s="6">
        <f t="shared" si="32"/>
        <v>51</v>
      </c>
      <c r="D52" s="37" t="str">
        <f t="shared" si="42"/>
        <v/>
      </c>
      <c r="E52" s="71"/>
      <c r="F52" s="69"/>
      <c r="G52" s="69"/>
      <c r="H52" s="37" t="str">
        <f t="shared" ref="H52:H115" si="48">IF(ISBLANK(G52),"",VLOOKUP(G52,T_profitcode,2,0))</f>
        <v/>
      </c>
      <c r="I52" s="69"/>
      <c r="J52" s="69"/>
      <c r="K52" s="6"/>
      <c r="L52" s="6"/>
      <c r="M52" s="6"/>
      <c r="N52" s="39"/>
      <c r="O52" s="69"/>
      <c r="P52" s="10"/>
      <c r="Q52" s="38" t="str">
        <f>IF(ISBLANK(O52)=TRUE,"",VLOOKUP(O52,'validation code'!$X$35:$Y$38,2,0))</f>
        <v/>
      </c>
      <c r="R52" s="73" t="e">
        <f t="shared" si="33"/>
        <v>#VALUE!</v>
      </c>
      <c r="S52" s="10"/>
      <c r="T52" s="38" t="str">
        <f t="shared" ref="T52:T115" si="49">IF(ISERR(P52*Q52)=TRUE,"",P52*Q52*N52)</f>
        <v/>
      </c>
      <c r="U52" s="9"/>
      <c r="V52" s="9"/>
      <c r="W52" s="11"/>
      <c r="X52" s="11"/>
      <c r="Y52" s="10"/>
      <c r="Z52" s="11"/>
      <c r="AA52" s="10"/>
      <c r="AB52" s="78" t="str">
        <f t="shared" ref="AB52:AM61" si="50">IF(OR(ISBLANK($V52)=TRUE,$V52&lt;&gt;AB$1=TRUE,ISBLANK($T52)=TRUE),"",IF(AB$1=$V52,$T52/1000,0))</f>
        <v/>
      </c>
      <c r="AC52" s="78" t="str">
        <f t="shared" si="50"/>
        <v/>
      </c>
      <c r="AD52" s="78" t="str">
        <f t="shared" si="50"/>
        <v/>
      </c>
      <c r="AE52" s="78" t="str">
        <f t="shared" si="50"/>
        <v/>
      </c>
      <c r="AF52" s="78" t="str">
        <f t="shared" si="50"/>
        <v/>
      </c>
      <c r="AG52" s="78" t="str">
        <f t="shared" si="50"/>
        <v/>
      </c>
      <c r="AH52" s="78" t="str">
        <f t="shared" si="50"/>
        <v/>
      </c>
      <c r="AI52" s="78" t="str">
        <f t="shared" si="50"/>
        <v/>
      </c>
      <c r="AJ52" s="78" t="str">
        <f t="shared" si="50"/>
        <v/>
      </c>
      <c r="AK52" s="78" t="str">
        <f t="shared" si="50"/>
        <v/>
      </c>
      <c r="AL52" s="78" t="str">
        <f t="shared" si="50"/>
        <v/>
      </c>
      <c r="AM52" s="78" t="str">
        <f t="shared" si="50"/>
        <v/>
      </c>
      <c r="AN52" s="10" t="e">
        <f t="shared" si="41"/>
        <v>#VALUE!</v>
      </c>
      <c r="AP52" t="str">
        <f>IF(ISBLANK(F52),"",VLOOKUP(F52,'validation code'!$T$64:$U$120,2,0))</f>
        <v/>
      </c>
      <c r="AQ52" t="str">
        <f>IF(ISBLANK(F52),"",VLOOKUP(F52,'validation code'!$T$3:$U$59,2,0))</f>
        <v/>
      </c>
      <c r="AR52" t="str">
        <f>IF(ISBLANK(M52)=TRUE,"",VLOOKUP(M52,'validation code'!$X$48:$Y$49,2,0))</f>
        <v/>
      </c>
      <c r="AS52" t="str">
        <f>IF(ISBLANK(F52)=TRUE,"",VLOOKUP(F52,'validation code'!$A$22:$B$79,2,0))</f>
        <v/>
      </c>
      <c r="AU52" t="s">
        <v>1131</v>
      </c>
      <c r="AV52" t="str">
        <f>IF(ISBLANK($B$2)=TRUE,"",VLOOKUP($B$2,'validation code'!$W$54:$X$69,2,0))</f>
        <v>MTE</v>
      </c>
      <c r="AW52" t="str">
        <f t="shared" si="43"/>
        <v>01</v>
      </c>
      <c r="AX52" t="str">
        <f t="shared" si="44"/>
        <v/>
      </c>
      <c r="AY52" t="str">
        <f t="shared" si="45"/>
        <v>0051</v>
      </c>
      <c r="AZ52" t="str">
        <f t="shared" ref="AZ52:AZ115" si="51">AU52&amp;"-"&amp;AV52&amp;"-"&amp;AW52&amp;"-"&amp;AX52&amp;"-"&amp;AY52</f>
        <v>EX-22-MTE-01--0051</v>
      </c>
      <c r="BA52" t="str">
        <f t="shared" si="31"/>
        <v>Not Completed</v>
      </c>
      <c r="BB52" s="6">
        <f t="shared" si="6"/>
        <v>0</v>
      </c>
      <c r="BC52" s="6">
        <f t="shared" si="6"/>
        <v>0</v>
      </c>
      <c r="BD52" s="6">
        <f t="shared" si="7"/>
        <v>0</v>
      </c>
      <c r="BE52" s="6">
        <f t="shared" si="8"/>
        <v>1</v>
      </c>
      <c r="BF52" s="6">
        <f t="shared" si="9"/>
        <v>0</v>
      </c>
      <c r="BG52" s="6">
        <f t="shared" si="10"/>
        <v>0</v>
      </c>
      <c r="BH52" s="6">
        <f t="shared" si="11"/>
        <v>0</v>
      </c>
      <c r="BI52" s="6">
        <f t="shared" si="12"/>
        <v>0</v>
      </c>
      <c r="BJ52" s="6">
        <f t="shared" si="13"/>
        <v>0</v>
      </c>
      <c r="BK52" s="6">
        <f t="shared" si="14"/>
        <v>0</v>
      </c>
      <c r="BL52" s="6">
        <f t="shared" si="15"/>
        <v>0</v>
      </c>
      <c r="BM52" s="6">
        <f t="shared" si="16"/>
        <v>0</v>
      </c>
      <c r="BN52" s="6">
        <f t="shared" si="17"/>
        <v>1</v>
      </c>
      <c r="BO52" s="6">
        <f t="shared" si="18"/>
        <v>1</v>
      </c>
      <c r="BP52" s="6">
        <f t="shared" si="19"/>
        <v>0</v>
      </c>
      <c r="BQ52" s="6">
        <f t="shared" si="20"/>
        <v>1</v>
      </c>
      <c r="BR52" s="6">
        <f t="shared" si="21"/>
        <v>0</v>
      </c>
      <c r="BS52" s="6">
        <f t="shared" si="22"/>
        <v>0</v>
      </c>
      <c r="BT52" s="6">
        <f t="shared" si="23"/>
        <v>0</v>
      </c>
      <c r="BU52" s="6">
        <f t="shared" si="24"/>
        <v>0</v>
      </c>
      <c r="BV52" s="6">
        <f t="shared" si="25"/>
        <v>0</v>
      </c>
      <c r="BW52" s="6">
        <f t="shared" si="26"/>
        <v>0</v>
      </c>
      <c r="BY52" s="68" t="str">
        <f t="shared" si="34"/>
        <v/>
      </c>
      <c r="BZ52" s="68"/>
      <c r="CA52" s="68" t="str">
        <f t="shared" si="35"/>
        <v/>
      </c>
      <c r="CB52" s="68" t="str">
        <f t="shared" si="36"/>
        <v>MTE</v>
      </c>
      <c r="CC52" s="68" t="str">
        <f t="shared" si="37"/>
        <v>MTE</v>
      </c>
    </row>
    <row r="53" spans="1:81">
      <c r="A53" t="str">
        <f t="shared" si="47"/>
        <v>Not Completed</v>
      </c>
      <c r="C53" s="6">
        <f t="shared" si="32"/>
        <v>52</v>
      </c>
      <c r="D53" s="37" t="str">
        <f t="shared" si="42"/>
        <v/>
      </c>
      <c r="E53" s="71"/>
      <c r="F53" s="69"/>
      <c r="G53" s="69"/>
      <c r="H53" s="37" t="str">
        <f t="shared" si="48"/>
        <v/>
      </c>
      <c r="I53" s="69"/>
      <c r="J53" s="69"/>
      <c r="K53" s="6"/>
      <c r="L53" s="6"/>
      <c r="M53" s="6"/>
      <c r="N53" s="39"/>
      <c r="O53" s="69"/>
      <c r="P53" s="10"/>
      <c r="Q53" s="38" t="str">
        <f>IF(ISBLANK(O53)=TRUE,"",VLOOKUP(O53,'validation code'!$X$35:$Y$38,2,0))</f>
        <v/>
      </c>
      <c r="R53" s="73" t="e">
        <f t="shared" si="33"/>
        <v>#VALUE!</v>
      </c>
      <c r="S53" s="10"/>
      <c r="T53" s="38" t="str">
        <f t="shared" si="49"/>
        <v/>
      </c>
      <c r="U53" s="9"/>
      <c r="V53" s="9"/>
      <c r="W53" s="11"/>
      <c r="X53" s="11"/>
      <c r="Y53" s="10"/>
      <c r="Z53" s="11"/>
      <c r="AA53" s="10"/>
      <c r="AB53" s="78" t="str">
        <f t="shared" si="50"/>
        <v/>
      </c>
      <c r="AC53" s="78" t="str">
        <f t="shared" si="50"/>
        <v/>
      </c>
      <c r="AD53" s="78" t="str">
        <f t="shared" si="50"/>
        <v/>
      </c>
      <c r="AE53" s="78" t="str">
        <f t="shared" si="50"/>
        <v/>
      </c>
      <c r="AF53" s="78" t="str">
        <f t="shared" si="50"/>
        <v/>
      </c>
      <c r="AG53" s="78" t="str">
        <f t="shared" si="50"/>
        <v/>
      </c>
      <c r="AH53" s="78" t="str">
        <f t="shared" si="50"/>
        <v/>
      </c>
      <c r="AI53" s="78" t="str">
        <f t="shared" si="50"/>
        <v/>
      </c>
      <c r="AJ53" s="78" t="str">
        <f t="shared" si="50"/>
        <v/>
      </c>
      <c r="AK53" s="78" t="str">
        <f t="shared" si="50"/>
        <v/>
      </c>
      <c r="AL53" s="78" t="str">
        <f t="shared" si="50"/>
        <v/>
      </c>
      <c r="AM53" s="78" t="str">
        <f t="shared" si="50"/>
        <v/>
      </c>
      <c r="AN53" s="10" t="e">
        <f t="shared" si="41"/>
        <v>#VALUE!</v>
      </c>
      <c r="AP53" t="str">
        <f>IF(ISBLANK(F53),"",VLOOKUP(F53,'validation code'!$T$64:$U$120,2,0))</f>
        <v/>
      </c>
      <c r="AQ53" t="str">
        <f>IF(ISBLANK(F53),"",VLOOKUP(F53,'validation code'!$T$3:$U$59,2,0))</f>
        <v/>
      </c>
      <c r="AR53" t="str">
        <f>IF(ISBLANK(M53)=TRUE,"",VLOOKUP(M53,'validation code'!$X$48:$Y$49,2,0))</f>
        <v/>
      </c>
      <c r="AS53" t="str">
        <f>IF(ISBLANK(F53)=TRUE,"",VLOOKUP(F53,'validation code'!$A$22:$B$79,2,0))</f>
        <v/>
      </c>
      <c r="AU53" t="s">
        <v>1131</v>
      </c>
      <c r="AV53" t="str">
        <f>IF(ISBLANK($B$2)=TRUE,"",VLOOKUP($B$2,'validation code'!$W$54:$X$69,2,0))</f>
        <v>MTE</v>
      </c>
      <c r="AW53" t="str">
        <f t="shared" si="43"/>
        <v>01</v>
      </c>
      <c r="AX53" t="str">
        <f t="shared" si="44"/>
        <v/>
      </c>
      <c r="AY53" t="str">
        <f t="shared" si="45"/>
        <v>0052</v>
      </c>
      <c r="AZ53" t="str">
        <f t="shared" si="51"/>
        <v>EX-22-MTE-01--0052</v>
      </c>
      <c r="BA53" t="str">
        <f t="shared" si="31"/>
        <v>Not Completed</v>
      </c>
      <c r="BB53" s="6">
        <f t="shared" si="6"/>
        <v>0</v>
      </c>
      <c r="BC53" s="6">
        <f t="shared" si="6"/>
        <v>0</v>
      </c>
      <c r="BD53" s="6">
        <f t="shared" si="7"/>
        <v>0</v>
      </c>
      <c r="BE53" s="6">
        <f t="shared" si="8"/>
        <v>1</v>
      </c>
      <c r="BF53" s="6">
        <f t="shared" si="9"/>
        <v>0</v>
      </c>
      <c r="BG53" s="6">
        <f t="shared" si="10"/>
        <v>0</v>
      </c>
      <c r="BH53" s="6">
        <f t="shared" si="11"/>
        <v>0</v>
      </c>
      <c r="BI53" s="6">
        <f t="shared" si="12"/>
        <v>0</v>
      </c>
      <c r="BJ53" s="6">
        <f t="shared" si="13"/>
        <v>0</v>
      </c>
      <c r="BK53" s="6">
        <f t="shared" si="14"/>
        <v>0</v>
      </c>
      <c r="BL53" s="6">
        <f t="shared" si="15"/>
        <v>0</v>
      </c>
      <c r="BM53" s="6">
        <f t="shared" si="16"/>
        <v>0</v>
      </c>
      <c r="BN53" s="6">
        <f t="shared" si="17"/>
        <v>1</v>
      </c>
      <c r="BO53" s="6">
        <f t="shared" si="18"/>
        <v>1</v>
      </c>
      <c r="BP53" s="6">
        <f t="shared" si="19"/>
        <v>0</v>
      </c>
      <c r="BQ53" s="6">
        <f t="shared" si="20"/>
        <v>1</v>
      </c>
      <c r="BR53" s="6">
        <f t="shared" si="21"/>
        <v>0</v>
      </c>
      <c r="BS53" s="6">
        <f t="shared" si="22"/>
        <v>0</v>
      </c>
      <c r="BT53" s="6">
        <f t="shared" si="23"/>
        <v>0</v>
      </c>
      <c r="BU53" s="6">
        <f t="shared" si="24"/>
        <v>0</v>
      </c>
      <c r="BV53" s="6">
        <f t="shared" si="25"/>
        <v>0</v>
      </c>
      <c r="BW53" s="6">
        <f t="shared" si="26"/>
        <v>0</v>
      </c>
      <c r="BY53" s="68" t="str">
        <f t="shared" si="34"/>
        <v/>
      </c>
      <c r="BZ53" s="68"/>
      <c r="CA53" s="68" t="str">
        <f t="shared" si="35"/>
        <v/>
      </c>
      <c r="CB53" s="68" t="str">
        <f t="shared" si="36"/>
        <v>MTE</v>
      </c>
      <c r="CC53" s="68" t="str">
        <f t="shared" si="37"/>
        <v>MTE</v>
      </c>
    </row>
    <row r="54" spans="1:81">
      <c r="A54" t="str">
        <f t="shared" si="47"/>
        <v>Not Completed</v>
      </c>
      <c r="C54" s="6">
        <f t="shared" si="32"/>
        <v>53</v>
      </c>
      <c r="D54" s="37" t="str">
        <f t="shared" si="42"/>
        <v/>
      </c>
      <c r="E54" s="71"/>
      <c r="F54" s="69"/>
      <c r="G54" s="69"/>
      <c r="H54" s="37" t="str">
        <f t="shared" si="48"/>
        <v/>
      </c>
      <c r="I54" s="69"/>
      <c r="J54" s="69"/>
      <c r="K54" s="6"/>
      <c r="L54" s="6"/>
      <c r="M54" s="6"/>
      <c r="N54" s="39"/>
      <c r="O54" s="69"/>
      <c r="P54" s="10"/>
      <c r="Q54" s="38" t="str">
        <f>IF(ISBLANK(O54)=TRUE,"",VLOOKUP(O54,'validation code'!$X$35:$Y$38,2,0))</f>
        <v/>
      </c>
      <c r="R54" s="73" t="e">
        <f t="shared" si="33"/>
        <v>#VALUE!</v>
      </c>
      <c r="S54" s="10"/>
      <c r="T54" s="38" t="str">
        <f t="shared" si="49"/>
        <v/>
      </c>
      <c r="U54" s="9"/>
      <c r="V54" s="9"/>
      <c r="W54" s="11"/>
      <c r="X54" s="11"/>
      <c r="Y54" s="10"/>
      <c r="Z54" s="11"/>
      <c r="AA54" s="10"/>
      <c r="AB54" s="78" t="str">
        <f t="shared" si="50"/>
        <v/>
      </c>
      <c r="AC54" s="78" t="str">
        <f t="shared" si="50"/>
        <v/>
      </c>
      <c r="AD54" s="78" t="str">
        <f t="shared" si="50"/>
        <v/>
      </c>
      <c r="AE54" s="78" t="str">
        <f t="shared" si="50"/>
        <v/>
      </c>
      <c r="AF54" s="78" t="str">
        <f t="shared" si="50"/>
        <v/>
      </c>
      <c r="AG54" s="78" t="str">
        <f t="shared" si="50"/>
        <v/>
      </c>
      <c r="AH54" s="78" t="str">
        <f t="shared" si="50"/>
        <v/>
      </c>
      <c r="AI54" s="78" t="str">
        <f t="shared" si="50"/>
        <v/>
      </c>
      <c r="AJ54" s="78" t="str">
        <f t="shared" si="50"/>
        <v/>
      </c>
      <c r="AK54" s="78" t="str">
        <f t="shared" si="50"/>
        <v/>
      </c>
      <c r="AL54" s="78" t="str">
        <f t="shared" si="50"/>
        <v/>
      </c>
      <c r="AM54" s="78" t="str">
        <f t="shared" si="50"/>
        <v/>
      </c>
      <c r="AN54" s="10" t="e">
        <f t="shared" si="41"/>
        <v>#VALUE!</v>
      </c>
      <c r="AP54" t="str">
        <f>IF(ISBLANK(F54),"",VLOOKUP(F54,'validation code'!$T$64:$U$120,2,0))</f>
        <v/>
      </c>
      <c r="AQ54" t="str">
        <f>IF(ISBLANK(F54),"",VLOOKUP(F54,'validation code'!$T$3:$U$59,2,0))</f>
        <v/>
      </c>
      <c r="AR54" t="str">
        <f>IF(ISBLANK(M54)=TRUE,"",VLOOKUP(M54,'validation code'!$X$48:$Y$49,2,0))</f>
        <v/>
      </c>
      <c r="AS54" t="str">
        <f>IF(ISBLANK(F54)=TRUE,"",VLOOKUP(F54,'validation code'!$A$22:$B$79,2,0))</f>
        <v/>
      </c>
      <c r="AU54" t="s">
        <v>1131</v>
      </c>
      <c r="AV54" t="str">
        <f>IF(ISBLANK($B$2)=TRUE,"",VLOOKUP($B$2,'validation code'!$W$54:$X$69,2,0))</f>
        <v>MTE</v>
      </c>
      <c r="AW54" t="str">
        <f t="shared" si="43"/>
        <v>01</v>
      </c>
      <c r="AX54" t="str">
        <f t="shared" si="44"/>
        <v/>
      </c>
      <c r="AY54" t="str">
        <f t="shared" si="45"/>
        <v>0053</v>
      </c>
      <c r="AZ54" t="str">
        <f t="shared" si="51"/>
        <v>EX-22-MTE-01--0053</v>
      </c>
      <c r="BA54" t="str">
        <f t="shared" si="31"/>
        <v>Not Completed</v>
      </c>
      <c r="BB54" s="6">
        <f t="shared" si="6"/>
        <v>0</v>
      </c>
      <c r="BC54" s="6">
        <f t="shared" si="6"/>
        <v>0</v>
      </c>
      <c r="BD54" s="6">
        <f t="shared" si="7"/>
        <v>0</v>
      </c>
      <c r="BE54" s="6">
        <f t="shared" si="8"/>
        <v>1</v>
      </c>
      <c r="BF54" s="6">
        <f t="shared" si="9"/>
        <v>0</v>
      </c>
      <c r="BG54" s="6">
        <f t="shared" si="10"/>
        <v>0</v>
      </c>
      <c r="BH54" s="6">
        <f t="shared" si="11"/>
        <v>0</v>
      </c>
      <c r="BI54" s="6">
        <f t="shared" si="12"/>
        <v>0</v>
      </c>
      <c r="BJ54" s="6">
        <f t="shared" si="13"/>
        <v>0</v>
      </c>
      <c r="BK54" s="6">
        <f t="shared" si="14"/>
        <v>0</v>
      </c>
      <c r="BL54" s="6">
        <f t="shared" si="15"/>
        <v>0</v>
      </c>
      <c r="BM54" s="6">
        <f t="shared" si="16"/>
        <v>0</v>
      </c>
      <c r="BN54" s="6">
        <f t="shared" si="17"/>
        <v>1</v>
      </c>
      <c r="BO54" s="6">
        <f t="shared" si="18"/>
        <v>1</v>
      </c>
      <c r="BP54" s="6">
        <f t="shared" si="19"/>
        <v>0</v>
      </c>
      <c r="BQ54" s="6">
        <f t="shared" si="20"/>
        <v>1</v>
      </c>
      <c r="BR54" s="6">
        <f t="shared" si="21"/>
        <v>0</v>
      </c>
      <c r="BS54" s="6">
        <f t="shared" si="22"/>
        <v>0</v>
      </c>
      <c r="BT54" s="6">
        <f t="shared" si="23"/>
        <v>0</v>
      </c>
      <c r="BU54" s="6">
        <f t="shared" si="24"/>
        <v>0</v>
      </c>
      <c r="BV54" s="6">
        <f t="shared" si="25"/>
        <v>0</v>
      </c>
      <c r="BW54" s="6">
        <f t="shared" si="26"/>
        <v>0</v>
      </c>
      <c r="BY54" s="68" t="str">
        <f t="shared" si="34"/>
        <v/>
      </c>
      <c r="BZ54" s="68"/>
      <c r="CA54" s="68" t="str">
        <f t="shared" si="35"/>
        <v/>
      </c>
      <c r="CB54" s="68" t="str">
        <f t="shared" si="36"/>
        <v>MTE</v>
      </c>
      <c r="CC54" s="68" t="str">
        <f t="shared" si="37"/>
        <v>MTE</v>
      </c>
    </row>
    <row r="55" spans="1:81">
      <c r="A55" t="str">
        <f t="shared" si="47"/>
        <v>Not Completed</v>
      </c>
      <c r="C55" s="6">
        <f t="shared" si="32"/>
        <v>54</v>
      </c>
      <c r="D55" s="37" t="str">
        <f t="shared" si="42"/>
        <v/>
      </c>
      <c r="E55" s="71"/>
      <c r="F55" s="69"/>
      <c r="G55" s="69"/>
      <c r="H55" s="37" t="str">
        <f t="shared" si="48"/>
        <v/>
      </c>
      <c r="I55" s="69"/>
      <c r="J55" s="69"/>
      <c r="K55" s="6"/>
      <c r="L55" s="6"/>
      <c r="M55" s="6"/>
      <c r="N55" s="39"/>
      <c r="O55" s="69"/>
      <c r="P55" s="10"/>
      <c r="Q55" s="38" t="str">
        <f>IF(ISBLANK(O55)=TRUE,"",VLOOKUP(O55,'validation code'!$X$35:$Y$38,2,0))</f>
        <v/>
      </c>
      <c r="R55" s="73" t="e">
        <f t="shared" si="33"/>
        <v>#VALUE!</v>
      </c>
      <c r="S55" s="10"/>
      <c r="T55" s="38" t="str">
        <f t="shared" si="49"/>
        <v/>
      </c>
      <c r="U55" s="9"/>
      <c r="V55" s="9"/>
      <c r="W55" s="11"/>
      <c r="X55" s="11"/>
      <c r="Y55" s="10"/>
      <c r="Z55" s="11"/>
      <c r="AA55" s="10"/>
      <c r="AB55" s="78" t="str">
        <f t="shared" si="50"/>
        <v/>
      </c>
      <c r="AC55" s="78" t="str">
        <f t="shared" si="50"/>
        <v/>
      </c>
      <c r="AD55" s="78" t="str">
        <f t="shared" si="50"/>
        <v/>
      </c>
      <c r="AE55" s="78" t="str">
        <f t="shared" si="50"/>
        <v/>
      </c>
      <c r="AF55" s="78" t="str">
        <f t="shared" si="50"/>
        <v/>
      </c>
      <c r="AG55" s="78" t="str">
        <f t="shared" si="50"/>
        <v/>
      </c>
      <c r="AH55" s="78" t="str">
        <f t="shared" si="50"/>
        <v/>
      </c>
      <c r="AI55" s="78" t="str">
        <f t="shared" si="50"/>
        <v/>
      </c>
      <c r="AJ55" s="78" t="str">
        <f t="shared" si="50"/>
        <v/>
      </c>
      <c r="AK55" s="78" t="str">
        <f t="shared" si="50"/>
        <v/>
      </c>
      <c r="AL55" s="78" t="str">
        <f t="shared" si="50"/>
        <v/>
      </c>
      <c r="AM55" s="78" t="str">
        <f t="shared" si="50"/>
        <v/>
      </c>
      <c r="AN55" s="10" t="e">
        <f t="shared" si="41"/>
        <v>#VALUE!</v>
      </c>
      <c r="AP55" t="str">
        <f>IF(ISBLANK(F55),"",VLOOKUP(F55,'validation code'!$T$64:$U$120,2,0))</f>
        <v/>
      </c>
      <c r="AQ55" t="str">
        <f>IF(ISBLANK(F55),"",VLOOKUP(F55,'validation code'!$T$3:$U$59,2,0))</f>
        <v/>
      </c>
      <c r="AR55" t="str">
        <f>IF(ISBLANK(M55)=TRUE,"",VLOOKUP(M55,'validation code'!$X$48:$Y$49,2,0))</f>
        <v/>
      </c>
      <c r="AS55" t="str">
        <f>IF(ISBLANK(F55)=TRUE,"",VLOOKUP(F55,'validation code'!$A$22:$B$79,2,0))</f>
        <v/>
      </c>
      <c r="AU55" t="s">
        <v>1131</v>
      </c>
      <c r="AV55" t="str">
        <f>IF(ISBLANK($B$2)=TRUE,"",VLOOKUP($B$2,'validation code'!$W$54:$X$69,2,0))</f>
        <v>MTE</v>
      </c>
      <c r="AW55" t="str">
        <f t="shared" si="43"/>
        <v>01</v>
      </c>
      <c r="AX55" t="str">
        <f t="shared" si="44"/>
        <v/>
      </c>
      <c r="AY55" t="str">
        <f t="shared" si="45"/>
        <v>0054</v>
      </c>
      <c r="AZ55" t="str">
        <f t="shared" si="51"/>
        <v>EX-22-MTE-01--0054</v>
      </c>
      <c r="BA55" t="str">
        <f t="shared" si="31"/>
        <v>Not Completed</v>
      </c>
      <c r="BB55" s="6">
        <f t="shared" si="6"/>
        <v>0</v>
      </c>
      <c r="BC55" s="6">
        <f t="shared" si="6"/>
        <v>0</v>
      </c>
      <c r="BD55" s="6">
        <f t="shared" si="7"/>
        <v>0</v>
      </c>
      <c r="BE55" s="6">
        <f t="shared" si="8"/>
        <v>1</v>
      </c>
      <c r="BF55" s="6">
        <f t="shared" si="9"/>
        <v>0</v>
      </c>
      <c r="BG55" s="6">
        <f t="shared" si="10"/>
        <v>0</v>
      </c>
      <c r="BH55" s="6">
        <f t="shared" si="11"/>
        <v>0</v>
      </c>
      <c r="BI55" s="6">
        <f t="shared" si="12"/>
        <v>0</v>
      </c>
      <c r="BJ55" s="6">
        <f t="shared" si="13"/>
        <v>0</v>
      </c>
      <c r="BK55" s="6">
        <f t="shared" si="14"/>
        <v>0</v>
      </c>
      <c r="BL55" s="6">
        <f t="shared" si="15"/>
        <v>0</v>
      </c>
      <c r="BM55" s="6">
        <f t="shared" si="16"/>
        <v>0</v>
      </c>
      <c r="BN55" s="6">
        <f t="shared" si="17"/>
        <v>1</v>
      </c>
      <c r="BO55" s="6">
        <f t="shared" si="18"/>
        <v>1</v>
      </c>
      <c r="BP55" s="6">
        <f t="shared" si="19"/>
        <v>0</v>
      </c>
      <c r="BQ55" s="6">
        <f t="shared" si="20"/>
        <v>1</v>
      </c>
      <c r="BR55" s="6">
        <f t="shared" si="21"/>
        <v>0</v>
      </c>
      <c r="BS55" s="6">
        <f t="shared" si="22"/>
        <v>0</v>
      </c>
      <c r="BT55" s="6">
        <f t="shared" si="23"/>
        <v>0</v>
      </c>
      <c r="BU55" s="6">
        <f t="shared" si="24"/>
        <v>0</v>
      </c>
      <c r="BV55" s="6">
        <f t="shared" si="25"/>
        <v>0</v>
      </c>
      <c r="BW55" s="6">
        <f t="shared" si="26"/>
        <v>0</v>
      </c>
      <c r="BY55" s="68" t="str">
        <f t="shared" si="34"/>
        <v/>
      </c>
      <c r="BZ55" s="68"/>
      <c r="CA55" s="68" t="str">
        <f t="shared" si="35"/>
        <v/>
      </c>
      <c r="CB55" s="68" t="str">
        <f t="shared" si="36"/>
        <v>MTE</v>
      </c>
      <c r="CC55" s="68" t="str">
        <f t="shared" si="37"/>
        <v>MTE</v>
      </c>
    </row>
    <row r="56" spans="1:81">
      <c r="A56" t="str">
        <f t="shared" si="47"/>
        <v>Not Completed</v>
      </c>
      <c r="C56" s="6">
        <f t="shared" si="32"/>
        <v>55</v>
      </c>
      <c r="D56" s="37" t="str">
        <f t="shared" si="42"/>
        <v/>
      </c>
      <c r="E56" s="71"/>
      <c r="F56" s="69"/>
      <c r="G56" s="69"/>
      <c r="H56" s="37" t="str">
        <f t="shared" si="48"/>
        <v/>
      </c>
      <c r="I56" s="69"/>
      <c r="J56" s="69"/>
      <c r="K56" s="6"/>
      <c r="L56" s="6"/>
      <c r="M56" s="6"/>
      <c r="N56" s="39"/>
      <c r="O56" s="69"/>
      <c r="P56" s="10"/>
      <c r="Q56" s="38" t="str">
        <f>IF(ISBLANK(O56)=TRUE,"",VLOOKUP(O56,'validation code'!$X$35:$Y$38,2,0))</f>
        <v/>
      </c>
      <c r="R56" s="73" t="e">
        <f t="shared" si="33"/>
        <v>#VALUE!</v>
      </c>
      <c r="S56" s="10"/>
      <c r="T56" s="38" t="str">
        <f t="shared" si="49"/>
        <v/>
      </c>
      <c r="U56" s="9"/>
      <c r="V56" s="9"/>
      <c r="W56" s="11"/>
      <c r="X56" s="11"/>
      <c r="Y56" s="10"/>
      <c r="Z56" s="11"/>
      <c r="AA56" s="10"/>
      <c r="AB56" s="78" t="str">
        <f t="shared" si="50"/>
        <v/>
      </c>
      <c r="AC56" s="78" t="str">
        <f t="shared" si="50"/>
        <v/>
      </c>
      <c r="AD56" s="78" t="str">
        <f t="shared" si="50"/>
        <v/>
      </c>
      <c r="AE56" s="78" t="str">
        <f t="shared" si="50"/>
        <v/>
      </c>
      <c r="AF56" s="78" t="str">
        <f t="shared" si="50"/>
        <v/>
      </c>
      <c r="AG56" s="78" t="str">
        <f t="shared" si="50"/>
        <v/>
      </c>
      <c r="AH56" s="78" t="str">
        <f t="shared" si="50"/>
        <v/>
      </c>
      <c r="AI56" s="78" t="str">
        <f t="shared" si="50"/>
        <v/>
      </c>
      <c r="AJ56" s="78" t="str">
        <f t="shared" si="50"/>
        <v/>
      </c>
      <c r="AK56" s="78" t="str">
        <f t="shared" si="50"/>
        <v/>
      </c>
      <c r="AL56" s="78" t="str">
        <f t="shared" si="50"/>
        <v/>
      </c>
      <c r="AM56" s="78" t="str">
        <f t="shared" si="50"/>
        <v/>
      </c>
      <c r="AN56" s="10" t="e">
        <f t="shared" si="41"/>
        <v>#VALUE!</v>
      </c>
      <c r="AP56" t="str">
        <f>IF(ISBLANK(F56),"",VLOOKUP(F56,'validation code'!$T$64:$U$120,2,0))</f>
        <v/>
      </c>
      <c r="AQ56" t="str">
        <f>IF(ISBLANK(F56),"",VLOOKUP(F56,'validation code'!$T$3:$U$59,2,0))</f>
        <v/>
      </c>
      <c r="AR56" t="str">
        <f>IF(ISBLANK(M56)=TRUE,"",VLOOKUP(M56,'validation code'!$X$48:$Y$49,2,0))</f>
        <v/>
      </c>
      <c r="AS56" t="str">
        <f>IF(ISBLANK(F56)=TRUE,"",VLOOKUP(F56,'validation code'!$A$22:$B$79,2,0))</f>
        <v/>
      </c>
      <c r="AU56" t="s">
        <v>1131</v>
      </c>
      <c r="AV56" t="str">
        <f>IF(ISBLANK($B$2)=TRUE,"",VLOOKUP($B$2,'validation code'!$W$54:$X$69,2,0))</f>
        <v>MTE</v>
      </c>
      <c r="AW56" t="str">
        <f t="shared" si="43"/>
        <v>01</v>
      </c>
      <c r="AX56" t="str">
        <f t="shared" si="44"/>
        <v/>
      </c>
      <c r="AY56" t="str">
        <f t="shared" si="45"/>
        <v>0055</v>
      </c>
      <c r="AZ56" t="str">
        <f t="shared" si="51"/>
        <v>EX-22-MTE-01--0055</v>
      </c>
      <c r="BA56" t="str">
        <f t="shared" si="31"/>
        <v>Not Completed</v>
      </c>
      <c r="BB56" s="6">
        <f t="shared" si="6"/>
        <v>0</v>
      </c>
      <c r="BC56" s="6">
        <f t="shared" si="6"/>
        <v>0</v>
      </c>
      <c r="BD56" s="6">
        <f t="shared" si="7"/>
        <v>0</v>
      </c>
      <c r="BE56" s="6">
        <f t="shared" si="8"/>
        <v>1</v>
      </c>
      <c r="BF56" s="6">
        <f t="shared" si="9"/>
        <v>0</v>
      </c>
      <c r="BG56" s="6">
        <f t="shared" si="10"/>
        <v>0</v>
      </c>
      <c r="BH56" s="6">
        <f t="shared" si="11"/>
        <v>0</v>
      </c>
      <c r="BI56" s="6">
        <f t="shared" si="12"/>
        <v>0</v>
      </c>
      <c r="BJ56" s="6">
        <f t="shared" si="13"/>
        <v>0</v>
      </c>
      <c r="BK56" s="6">
        <f t="shared" si="14"/>
        <v>0</v>
      </c>
      <c r="BL56" s="6">
        <f t="shared" si="15"/>
        <v>0</v>
      </c>
      <c r="BM56" s="6">
        <f t="shared" si="16"/>
        <v>0</v>
      </c>
      <c r="BN56" s="6">
        <f t="shared" si="17"/>
        <v>1</v>
      </c>
      <c r="BO56" s="6">
        <f t="shared" si="18"/>
        <v>1</v>
      </c>
      <c r="BP56" s="6">
        <f t="shared" si="19"/>
        <v>0</v>
      </c>
      <c r="BQ56" s="6">
        <f t="shared" si="20"/>
        <v>1</v>
      </c>
      <c r="BR56" s="6">
        <f t="shared" si="21"/>
        <v>0</v>
      </c>
      <c r="BS56" s="6">
        <f t="shared" si="22"/>
        <v>0</v>
      </c>
      <c r="BT56" s="6">
        <f t="shared" si="23"/>
        <v>0</v>
      </c>
      <c r="BU56" s="6">
        <f t="shared" si="24"/>
        <v>0</v>
      </c>
      <c r="BV56" s="6">
        <f t="shared" si="25"/>
        <v>0</v>
      </c>
      <c r="BW56" s="6">
        <f t="shared" si="26"/>
        <v>0</v>
      </c>
      <c r="BY56" s="68" t="str">
        <f t="shared" si="34"/>
        <v/>
      </c>
      <c r="BZ56" s="68"/>
      <c r="CA56" s="68" t="str">
        <f t="shared" si="35"/>
        <v/>
      </c>
      <c r="CB56" s="68" t="str">
        <f t="shared" si="36"/>
        <v>MTE</v>
      </c>
      <c r="CC56" s="68" t="str">
        <f t="shared" si="37"/>
        <v>MTE</v>
      </c>
    </row>
    <row r="57" spans="1:81">
      <c r="A57" t="str">
        <f t="shared" si="47"/>
        <v>Not Completed</v>
      </c>
      <c r="C57" s="6">
        <f t="shared" si="32"/>
        <v>56</v>
      </c>
      <c r="D57" s="37" t="str">
        <f t="shared" si="42"/>
        <v/>
      </c>
      <c r="E57" s="71"/>
      <c r="F57" s="69"/>
      <c r="G57" s="69"/>
      <c r="H57" s="37" t="str">
        <f t="shared" si="48"/>
        <v/>
      </c>
      <c r="I57" s="69"/>
      <c r="J57" s="69"/>
      <c r="K57" s="6"/>
      <c r="L57" s="6"/>
      <c r="M57" s="6"/>
      <c r="N57" s="39"/>
      <c r="O57" s="69"/>
      <c r="P57" s="10"/>
      <c r="Q57" s="38" t="str">
        <f>IF(ISBLANK(O57)=TRUE,"",VLOOKUP(O57,'validation code'!$X$35:$Y$38,2,0))</f>
        <v/>
      </c>
      <c r="R57" s="73" t="e">
        <f t="shared" si="33"/>
        <v>#VALUE!</v>
      </c>
      <c r="S57" s="10"/>
      <c r="T57" s="38" t="str">
        <f t="shared" si="49"/>
        <v/>
      </c>
      <c r="U57" s="9"/>
      <c r="V57" s="9"/>
      <c r="W57" s="11"/>
      <c r="X57" s="11"/>
      <c r="Y57" s="10"/>
      <c r="Z57" s="11"/>
      <c r="AA57" s="10"/>
      <c r="AB57" s="78" t="str">
        <f t="shared" si="50"/>
        <v/>
      </c>
      <c r="AC57" s="78" t="str">
        <f t="shared" si="50"/>
        <v/>
      </c>
      <c r="AD57" s="78" t="str">
        <f t="shared" si="50"/>
        <v/>
      </c>
      <c r="AE57" s="78" t="str">
        <f t="shared" si="50"/>
        <v/>
      </c>
      <c r="AF57" s="78" t="str">
        <f t="shared" si="50"/>
        <v/>
      </c>
      <c r="AG57" s="78" t="str">
        <f t="shared" si="50"/>
        <v/>
      </c>
      <c r="AH57" s="78" t="str">
        <f t="shared" si="50"/>
        <v/>
      </c>
      <c r="AI57" s="78" t="str">
        <f t="shared" si="50"/>
        <v/>
      </c>
      <c r="AJ57" s="78" t="str">
        <f t="shared" si="50"/>
        <v/>
      </c>
      <c r="AK57" s="78" t="str">
        <f t="shared" si="50"/>
        <v/>
      </c>
      <c r="AL57" s="78" t="str">
        <f t="shared" si="50"/>
        <v/>
      </c>
      <c r="AM57" s="78" t="str">
        <f t="shared" si="50"/>
        <v/>
      </c>
      <c r="AN57" s="10" t="e">
        <f t="shared" si="41"/>
        <v>#VALUE!</v>
      </c>
      <c r="AP57" t="str">
        <f>IF(ISBLANK(F57),"",VLOOKUP(F57,'validation code'!$T$64:$U$120,2,0))</f>
        <v/>
      </c>
      <c r="AQ57" t="str">
        <f>IF(ISBLANK(F57),"",VLOOKUP(F57,'validation code'!$T$3:$U$59,2,0))</f>
        <v/>
      </c>
      <c r="AR57" t="str">
        <f>IF(ISBLANK(M57)=TRUE,"",VLOOKUP(M57,'validation code'!$X$48:$Y$49,2,0))</f>
        <v/>
      </c>
      <c r="AS57" t="str">
        <f>IF(ISBLANK(F57)=TRUE,"",VLOOKUP(F57,'validation code'!$A$22:$B$79,2,0))</f>
        <v/>
      </c>
      <c r="AU57" t="s">
        <v>1131</v>
      </c>
      <c r="AV57" t="str">
        <f>IF(ISBLANK($B$2)=TRUE,"",VLOOKUP($B$2,'validation code'!$W$54:$X$69,2,0))</f>
        <v>MTE</v>
      </c>
      <c r="AW57" t="str">
        <f t="shared" si="43"/>
        <v>01</v>
      </c>
      <c r="AX57" t="str">
        <f t="shared" si="44"/>
        <v/>
      </c>
      <c r="AY57" t="str">
        <f t="shared" si="45"/>
        <v>0056</v>
      </c>
      <c r="AZ57" t="str">
        <f t="shared" si="51"/>
        <v>EX-22-MTE-01--0056</v>
      </c>
      <c r="BA57" t="str">
        <f t="shared" si="31"/>
        <v>Not Completed</v>
      </c>
      <c r="BB57" s="6">
        <f t="shared" si="6"/>
        <v>0</v>
      </c>
      <c r="BC57" s="6">
        <f t="shared" si="6"/>
        <v>0</v>
      </c>
      <c r="BD57" s="6">
        <f t="shared" si="7"/>
        <v>0</v>
      </c>
      <c r="BE57" s="6">
        <f t="shared" si="8"/>
        <v>1</v>
      </c>
      <c r="BF57" s="6">
        <f t="shared" si="9"/>
        <v>0</v>
      </c>
      <c r="BG57" s="6">
        <f t="shared" si="10"/>
        <v>0</v>
      </c>
      <c r="BH57" s="6">
        <f t="shared" si="11"/>
        <v>0</v>
      </c>
      <c r="BI57" s="6">
        <f t="shared" si="12"/>
        <v>0</v>
      </c>
      <c r="BJ57" s="6">
        <f t="shared" si="13"/>
        <v>0</v>
      </c>
      <c r="BK57" s="6">
        <f t="shared" si="14"/>
        <v>0</v>
      </c>
      <c r="BL57" s="6">
        <f t="shared" si="15"/>
        <v>0</v>
      </c>
      <c r="BM57" s="6">
        <f t="shared" si="16"/>
        <v>0</v>
      </c>
      <c r="BN57" s="6">
        <f t="shared" si="17"/>
        <v>1</v>
      </c>
      <c r="BO57" s="6">
        <f t="shared" si="18"/>
        <v>1</v>
      </c>
      <c r="BP57" s="6">
        <f t="shared" si="19"/>
        <v>0</v>
      </c>
      <c r="BQ57" s="6">
        <f t="shared" si="20"/>
        <v>1</v>
      </c>
      <c r="BR57" s="6">
        <f t="shared" si="21"/>
        <v>0</v>
      </c>
      <c r="BS57" s="6">
        <f t="shared" si="22"/>
        <v>0</v>
      </c>
      <c r="BT57" s="6">
        <f t="shared" si="23"/>
        <v>0</v>
      </c>
      <c r="BU57" s="6">
        <f t="shared" si="24"/>
        <v>0</v>
      </c>
      <c r="BV57" s="6">
        <f t="shared" si="25"/>
        <v>0</v>
      </c>
      <c r="BW57" s="6">
        <f t="shared" si="26"/>
        <v>0</v>
      </c>
      <c r="BY57" s="68" t="str">
        <f t="shared" si="34"/>
        <v/>
      </c>
      <c r="BZ57" s="68"/>
      <c r="CA57" s="68" t="str">
        <f t="shared" si="35"/>
        <v/>
      </c>
      <c r="CB57" s="68" t="str">
        <f t="shared" si="36"/>
        <v>MTE</v>
      </c>
      <c r="CC57" s="68" t="str">
        <f t="shared" si="37"/>
        <v>MTE</v>
      </c>
    </row>
    <row r="58" spans="1:81">
      <c r="A58" t="str">
        <f t="shared" si="47"/>
        <v>Not Completed</v>
      </c>
      <c r="C58" s="6">
        <f t="shared" si="32"/>
        <v>57</v>
      </c>
      <c r="D58" s="37" t="str">
        <f t="shared" si="42"/>
        <v/>
      </c>
      <c r="E58" s="71"/>
      <c r="F58" s="69"/>
      <c r="G58" s="69"/>
      <c r="H58" s="37" t="str">
        <f t="shared" si="48"/>
        <v/>
      </c>
      <c r="I58" s="69"/>
      <c r="J58" s="69"/>
      <c r="K58" s="6"/>
      <c r="L58" s="6"/>
      <c r="M58" s="6"/>
      <c r="N58" s="39"/>
      <c r="O58" s="69"/>
      <c r="P58" s="10"/>
      <c r="Q58" s="38" t="str">
        <f>IF(ISBLANK(O58)=TRUE,"",VLOOKUP(O58,'validation code'!$X$35:$Y$38,2,0))</f>
        <v/>
      </c>
      <c r="R58" s="73" t="e">
        <f t="shared" si="33"/>
        <v>#VALUE!</v>
      </c>
      <c r="S58" s="10"/>
      <c r="T58" s="38" t="str">
        <f t="shared" si="49"/>
        <v/>
      </c>
      <c r="U58" s="9"/>
      <c r="V58" s="9"/>
      <c r="W58" s="11"/>
      <c r="X58" s="11"/>
      <c r="Y58" s="10"/>
      <c r="Z58" s="11"/>
      <c r="AA58" s="10"/>
      <c r="AB58" s="78" t="str">
        <f t="shared" si="50"/>
        <v/>
      </c>
      <c r="AC58" s="78" t="str">
        <f t="shared" si="50"/>
        <v/>
      </c>
      <c r="AD58" s="78" t="str">
        <f t="shared" si="50"/>
        <v/>
      </c>
      <c r="AE58" s="78" t="str">
        <f t="shared" si="50"/>
        <v/>
      </c>
      <c r="AF58" s="78" t="str">
        <f t="shared" si="50"/>
        <v/>
      </c>
      <c r="AG58" s="78" t="str">
        <f t="shared" si="50"/>
        <v/>
      </c>
      <c r="AH58" s="78" t="str">
        <f t="shared" si="50"/>
        <v/>
      </c>
      <c r="AI58" s="78" t="str">
        <f t="shared" si="50"/>
        <v/>
      </c>
      <c r="AJ58" s="78" t="str">
        <f t="shared" si="50"/>
        <v/>
      </c>
      <c r="AK58" s="78" t="str">
        <f t="shared" si="50"/>
        <v/>
      </c>
      <c r="AL58" s="78" t="str">
        <f t="shared" si="50"/>
        <v/>
      </c>
      <c r="AM58" s="78" t="str">
        <f t="shared" si="50"/>
        <v/>
      </c>
      <c r="AN58" s="10" t="e">
        <f t="shared" si="41"/>
        <v>#VALUE!</v>
      </c>
      <c r="AP58" t="str">
        <f>IF(ISBLANK(F58),"",VLOOKUP(F58,'validation code'!$T$64:$U$120,2,0))</f>
        <v/>
      </c>
      <c r="AQ58" t="str">
        <f>IF(ISBLANK(F58),"",VLOOKUP(F58,'validation code'!$T$3:$U$59,2,0))</f>
        <v/>
      </c>
      <c r="AR58" t="str">
        <f>IF(ISBLANK(M58)=TRUE,"",VLOOKUP(M58,'validation code'!$X$48:$Y$49,2,0))</f>
        <v/>
      </c>
      <c r="AS58" t="str">
        <f>IF(ISBLANK(F58)=TRUE,"",VLOOKUP(F58,'validation code'!$A$22:$B$79,2,0))</f>
        <v/>
      </c>
      <c r="AU58" t="s">
        <v>1131</v>
      </c>
      <c r="AV58" t="str">
        <f>IF(ISBLANK($B$2)=TRUE,"",VLOOKUP($B$2,'validation code'!$W$54:$X$69,2,0))</f>
        <v>MTE</v>
      </c>
      <c r="AW58" t="str">
        <f t="shared" si="43"/>
        <v>01</v>
      </c>
      <c r="AX58" t="str">
        <f t="shared" si="44"/>
        <v/>
      </c>
      <c r="AY58" t="str">
        <f t="shared" si="45"/>
        <v>0057</v>
      </c>
      <c r="AZ58" t="str">
        <f t="shared" si="51"/>
        <v>EX-22-MTE-01--0057</v>
      </c>
      <c r="BA58" t="str">
        <f t="shared" si="31"/>
        <v>Not Completed</v>
      </c>
      <c r="BB58" s="6">
        <f t="shared" si="6"/>
        <v>0</v>
      </c>
      <c r="BC58" s="6">
        <f t="shared" si="6"/>
        <v>0</v>
      </c>
      <c r="BD58" s="6">
        <f t="shared" si="7"/>
        <v>0</v>
      </c>
      <c r="BE58" s="6">
        <f t="shared" si="8"/>
        <v>1</v>
      </c>
      <c r="BF58" s="6">
        <f t="shared" si="9"/>
        <v>0</v>
      </c>
      <c r="BG58" s="6">
        <f t="shared" si="10"/>
        <v>0</v>
      </c>
      <c r="BH58" s="6">
        <f t="shared" si="11"/>
        <v>0</v>
      </c>
      <c r="BI58" s="6">
        <f t="shared" si="12"/>
        <v>0</v>
      </c>
      <c r="BJ58" s="6">
        <f t="shared" si="13"/>
        <v>0</v>
      </c>
      <c r="BK58" s="6">
        <f t="shared" si="14"/>
        <v>0</v>
      </c>
      <c r="BL58" s="6">
        <f t="shared" si="15"/>
        <v>0</v>
      </c>
      <c r="BM58" s="6">
        <f t="shared" si="16"/>
        <v>0</v>
      </c>
      <c r="BN58" s="6">
        <f t="shared" si="17"/>
        <v>1</v>
      </c>
      <c r="BO58" s="6">
        <f t="shared" si="18"/>
        <v>1</v>
      </c>
      <c r="BP58" s="6">
        <f t="shared" si="19"/>
        <v>0</v>
      </c>
      <c r="BQ58" s="6">
        <f t="shared" si="20"/>
        <v>1</v>
      </c>
      <c r="BR58" s="6">
        <f t="shared" si="21"/>
        <v>0</v>
      </c>
      <c r="BS58" s="6">
        <f t="shared" si="22"/>
        <v>0</v>
      </c>
      <c r="BT58" s="6">
        <f t="shared" si="23"/>
        <v>0</v>
      </c>
      <c r="BU58" s="6">
        <f t="shared" si="24"/>
        <v>0</v>
      </c>
      <c r="BV58" s="6">
        <f t="shared" si="25"/>
        <v>0</v>
      </c>
      <c r="BW58" s="6">
        <f t="shared" si="26"/>
        <v>0</v>
      </c>
      <c r="BY58" s="68" t="str">
        <f t="shared" si="34"/>
        <v/>
      </c>
      <c r="BZ58" s="68"/>
      <c r="CA58" s="68" t="str">
        <f t="shared" si="35"/>
        <v/>
      </c>
      <c r="CB58" s="68" t="str">
        <f t="shared" si="36"/>
        <v>MTE</v>
      </c>
      <c r="CC58" s="68" t="str">
        <f t="shared" si="37"/>
        <v>MTE</v>
      </c>
    </row>
    <row r="59" spans="1:81">
      <c r="A59" t="str">
        <f t="shared" si="47"/>
        <v>Not Completed</v>
      </c>
      <c r="C59" s="6">
        <f t="shared" si="32"/>
        <v>58</v>
      </c>
      <c r="D59" s="37" t="str">
        <f t="shared" si="42"/>
        <v/>
      </c>
      <c r="E59" s="71"/>
      <c r="F59" s="69"/>
      <c r="G59" s="69"/>
      <c r="H59" s="37" t="str">
        <f t="shared" si="48"/>
        <v/>
      </c>
      <c r="I59" s="69"/>
      <c r="J59" s="69"/>
      <c r="K59" s="6"/>
      <c r="L59" s="6"/>
      <c r="M59" s="6"/>
      <c r="N59" s="39"/>
      <c r="O59" s="69"/>
      <c r="P59" s="10"/>
      <c r="Q59" s="38" t="str">
        <f>IF(ISBLANK(O59)=TRUE,"",VLOOKUP(O59,'validation code'!$X$35:$Y$38,2,0))</f>
        <v/>
      </c>
      <c r="R59" s="73" t="e">
        <f t="shared" si="33"/>
        <v>#VALUE!</v>
      </c>
      <c r="S59" s="10"/>
      <c r="T59" s="38" t="str">
        <f t="shared" si="49"/>
        <v/>
      </c>
      <c r="U59" s="9"/>
      <c r="V59" s="9"/>
      <c r="W59" s="11"/>
      <c r="X59" s="11"/>
      <c r="Y59" s="10"/>
      <c r="Z59" s="11"/>
      <c r="AA59" s="10"/>
      <c r="AB59" s="78" t="str">
        <f t="shared" si="50"/>
        <v/>
      </c>
      <c r="AC59" s="78" t="str">
        <f t="shared" si="50"/>
        <v/>
      </c>
      <c r="AD59" s="78" t="str">
        <f t="shared" si="50"/>
        <v/>
      </c>
      <c r="AE59" s="78" t="str">
        <f t="shared" si="50"/>
        <v/>
      </c>
      <c r="AF59" s="78" t="str">
        <f t="shared" si="50"/>
        <v/>
      </c>
      <c r="AG59" s="78" t="str">
        <f t="shared" si="50"/>
        <v/>
      </c>
      <c r="AH59" s="78" t="str">
        <f t="shared" si="50"/>
        <v/>
      </c>
      <c r="AI59" s="78" t="str">
        <f t="shared" si="50"/>
        <v/>
      </c>
      <c r="AJ59" s="78" t="str">
        <f t="shared" si="50"/>
        <v/>
      </c>
      <c r="AK59" s="78" t="str">
        <f t="shared" si="50"/>
        <v/>
      </c>
      <c r="AL59" s="78" t="str">
        <f t="shared" si="50"/>
        <v/>
      </c>
      <c r="AM59" s="78" t="str">
        <f t="shared" si="50"/>
        <v/>
      </c>
      <c r="AN59" s="10" t="e">
        <f t="shared" si="41"/>
        <v>#VALUE!</v>
      </c>
      <c r="AP59" t="str">
        <f>IF(ISBLANK(F59),"",VLOOKUP(F59,'validation code'!$T$64:$U$120,2,0))</f>
        <v/>
      </c>
      <c r="AQ59" t="str">
        <f>IF(ISBLANK(F59),"",VLOOKUP(F59,'validation code'!$T$3:$U$59,2,0))</f>
        <v/>
      </c>
      <c r="AR59" t="str">
        <f>IF(ISBLANK(M59)=TRUE,"",VLOOKUP(M59,'validation code'!$X$48:$Y$49,2,0))</f>
        <v/>
      </c>
      <c r="AS59" t="str">
        <f>IF(ISBLANK(F59)=TRUE,"",VLOOKUP(F59,'validation code'!$A$22:$B$79,2,0))</f>
        <v/>
      </c>
      <c r="AU59" t="s">
        <v>1131</v>
      </c>
      <c r="AV59" t="str">
        <f>IF(ISBLANK($B$2)=TRUE,"",VLOOKUP($B$2,'validation code'!$W$54:$X$69,2,0))</f>
        <v>MTE</v>
      </c>
      <c r="AW59" t="str">
        <f t="shared" si="43"/>
        <v>01</v>
      </c>
      <c r="AX59" t="str">
        <f t="shared" si="44"/>
        <v/>
      </c>
      <c r="AY59" t="str">
        <f t="shared" si="45"/>
        <v>0058</v>
      </c>
      <c r="AZ59" t="str">
        <f t="shared" si="51"/>
        <v>EX-22-MTE-01--0058</v>
      </c>
      <c r="BA59" t="str">
        <f t="shared" si="31"/>
        <v>Not Completed</v>
      </c>
      <c r="BB59" s="6">
        <f t="shared" si="6"/>
        <v>0</v>
      </c>
      <c r="BC59" s="6">
        <f t="shared" si="6"/>
        <v>0</v>
      </c>
      <c r="BD59" s="6">
        <f t="shared" si="7"/>
        <v>0</v>
      </c>
      <c r="BE59" s="6">
        <f t="shared" si="8"/>
        <v>1</v>
      </c>
      <c r="BF59" s="6">
        <f t="shared" si="9"/>
        <v>0</v>
      </c>
      <c r="BG59" s="6">
        <f t="shared" si="10"/>
        <v>0</v>
      </c>
      <c r="BH59" s="6">
        <f t="shared" si="11"/>
        <v>0</v>
      </c>
      <c r="BI59" s="6">
        <f t="shared" si="12"/>
        <v>0</v>
      </c>
      <c r="BJ59" s="6">
        <f t="shared" si="13"/>
        <v>0</v>
      </c>
      <c r="BK59" s="6">
        <f t="shared" si="14"/>
        <v>0</v>
      </c>
      <c r="BL59" s="6">
        <f t="shared" si="15"/>
        <v>0</v>
      </c>
      <c r="BM59" s="6">
        <f t="shared" si="16"/>
        <v>0</v>
      </c>
      <c r="BN59" s="6">
        <f t="shared" si="17"/>
        <v>1</v>
      </c>
      <c r="BO59" s="6">
        <f t="shared" si="18"/>
        <v>1</v>
      </c>
      <c r="BP59" s="6">
        <f t="shared" si="19"/>
        <v>0</v>
      </c>
      <c r="BQ59" s="6">
        <f t="shared" si="20"/>
        <v>1</v>
      </c>
      <c r="BR59" s="6">
        <f t="shared" si="21"/>
        <v>0</v>
      </c>
      <c r="BS59" s="6">
        <f t="shared" si="22"/>
        <v>0</v>
      </c>
      <c r="BT59" s="6">
        <f t="shared" si="23"/>
        <v>0</v>
      </c>
      <c r="BU59" s="6">
        <f t="shared" si="24"/>
        <v>0</v>
      </c>
      <c r="BV59" s="6">
        <f t="shared" si="25"/>
        <v>0</v>
      </c>
      <c r="BW59" s="6">
        <f t="shared" si="26"/>
        <v>0</v>
      </c>
      <c r="BY59" s="68" t="str">
        <f t="shared" si="34"/>
        <v/>
      </c>
      <c r="BZ59" s="68"/>
      <c r="CA59" s="68" t="str">
        <f t="shared" si="35"/>
        <v/>
      </c>
      <c r="CB59" s="68" t="str">
        <f t="shared" si="36"/>
        <v>MTE</v>
      </c>
      <c r="CC59" s="68" t="str">
        <f t="shared" si="37"/>
        <v>MTE</v>
      </c>
    </row>
    <row r="60" spans="1:81">
      <c r="A60" t="str">
        <f t="shared" si="47"/>
        <v>Not Completed</v>
      </c>
      <c r="C60" s="6">
        <f t="shared" si="32"/>
        <v>59</v>
      </c>
      <c r="D60" s="37" t="str">
        <f t="shared" si="42"/>
        <v/>
      </c>
      <c r="E60" s="71"/>
      <c r="F60" s="69"/>
      <c r="G60" s="69"/>
      <c r="H60" s="37" t="str">
        <f t="shared" si="48"/>
        <v/>
      </c>
      <c r="I60" s="69"/>
      <c r="J60" s="69"/>
      <c r="K60" s="6"/>
      <c r="L60" s="6"/>
      <c r="M60" s="6"/>
      <c r="N60" s="39"/>
      <c r="O60" s="69"/>
      <c r="P60" s="10"/>
      <c r="Q60" s="38" t="str">
        <f>IF(ISBLANK(O60)=TRUE,"",VLOOKUP(O60,'validation code'!$X$35:$Y$38,2,0))</f>
        <v/>
      </c>
      <c r="R60" s="73" t="e">
        <f t="shared" si="33"/>
        <v>#VALUE!</v>
      </c>
      <c r="S60" s="10"/>
      <c r="T60" s="38" t="str">
        <f t="shared" si="49"/>
        <v/>
      </c>
      <c r="U60" s="9"/>
      <c r="V60" s="9"/>
      <c r="W60" s="11"/>
      <c r="X60" s="11"/>
      <c r="Y60" s="10"/>
      <c r="Z60" s="11"/>
      <c r="AA60" s="10"/>
      <c r="AB60" s="78" t="str">
        <f t="shared" si="50"/>
        <v/>
      </c>
      <c r="AC60" s="78" t="str">
        <f t="shared" si="50"/>
        <v/>
      </c>
      <c r="AD60" s="78" t="str">
        <f t="shared" si="50"/>
        <v/>
      </c>
      <c r="AE60" s="78" t="str">
        <f t="shared" si="50"/>
        <v/>
      </c>
      <c r="AF60" s="78" t="str">
        <f t="shared" si="50"/>
        <v/>
      </c>
      <c r="AG60" s="78" t="str">
        <f t="shared" si="50"/>
        <v/>
      </c>
      <c r="AH60" s="78" t="str">
        <f t="shared" si="50"/>
        <v/>
      </c>
      <c r="AI60" s="78" t="str">
        <f t="shared" si="50"/>
        <v/>
      </c>
      <c r="AJ60" s="78" t="str">
        <f t="shared" si="50"/>
        <v/>
      </c>
      <c r="AK60" s="78" t="str">
        <f t="shared" si="50"/>
        <v/>
      </c>
      <c r="AL60" s="78" t="str">
        <f t="shared" si="50"/>
        <v/>
      </c>
      <c r="AM60" s="78" t="str">
        <f t="shared" si="50"/>
        <v/>
      </c>
      <c r="AN60" s="10" t="e">
        <f t="shared" si="41"/>
        <v>#VALUE!</v>
      </c>
      <c r="AP60" t="str">
        <f>IF(ISBLANK(F60),"",VLOOKUP(F60,'validation code'!$T$64:$U$120,2,0))</f>
        <v/>
      </c>
      <c r="AQ60" t="str">
        <f>IF(ISBLANK(F60),"",VLOOKUP(F60,'validation code'!$T$3:$U$59,2,0))</f>
        <v/>
      </c>
      <c r="AR60" t="str">
        <f>IF(ISBLANK(M60)=TRUE,"",VLOOKUP(M60,'validation code'!$X$48:$Y$49,2,0))</f>
        <v/>
      </c>
      <c r="AS60" t="str">
        <f>IF(ISBLANK(F60)=TRUE,"",VLOOKUP(F60,'validation code'!$A$22:$B$79,2,0))</f>
        <v/>
      </c>
      <c r="AU60" t="s">
        <v>1131</v>
      </c>
      <c r="AV60" t="str">
        <f>IF(ISBLANK($B$2)=TRUE,"",VLOOKUP($B$2,'validation code'!$W$54:$X$69,2,0))</f>
        <v>MTE</v>
      </c>
      <c r="AW60" t="str">
        <f t="shared" si="43"/>
        <v>01</v>
      </c>
      <c r="AX60" t="str">
        <f t="shared" si="44"/>
        <v/>
      </c>
      <c r="AY60" t="str">
        <f t="shared" si="45"/>
        <v>0059</v>
      </c>
      <c r="AZ60" t="str">
        <f t="shared" si="51"/>
        <v>EX-22-MTE-01--0059</v>
      </c>
      <c r="BA60" t="str">
        <f t="shared" si="31"/>
        <v>Not Completed</v>
      </c>
      <c r="BB60" s="6">
        <f t="shared" si="6"/>
        <v>0</v>
      </c>
      <c r="BC60" s="6">
        <f t="shared" si="6"/>
        <v>0</v>
      </c>
      <c r="BD60" s="6">
        <f t="shared" si="7"/>
        <v>0</v>
      </c>
      <c r="BE60" s="6">
        <f t="shared" si="8"/>
        <v>1</v>
      </c>
      <c r="BF60" s="6">
        <f t="shared" si="9"/>
        <v>0</v>
      </c>
      <c r="BG60" s="6">
        <f t="shared" si="10"/>
        <v>0</v>
      </c>
      <c r="BH60" s="6">
        <f t="shared" si="11"/>
        <v>0</v>
      </c>
      <c r="BI60" s="6">
        <f t="shared" si="12"/>
        <v>0</v>
      </c>
      <c r="BJ60" s="6">
        <f t="shared" si="13"/>
        <v>0</v>
      </c>
      <c r="BK60" s="6">
        <f t="shared" si="14"/>
        <v>0</v>
      </c>
      <c r="BL60" s="6">
        <f t="shared" si="15"/>
        <v>0</v>
      </c>
      <c r="BM60" s="6">
        <f t="shared" si="16"/>
        <v>0</v>
      </c>
      <c r="BN60" s="6">
        <f t="shared" si="17"/>
        <v>1</v>
      </c>
      <c r="BO60" s="6">
        <f t="shared" si="18"/>
        <v>1</v>
      </c>
      <c r="BP60" s="6">
        <f t="shared" si="19"/>
        <v>0</v>
      </c>
      <c r="BQ60" s="6">
        <f t="shared" si="20"/>
        <v>1</v>
      </c>
      <c r="BR60" s="6">
        <f t="shared" si="21"/>
        <v>0</v>
      </c>
      <c r="BS60" s="6">
        <f t="shared" si="22"/>
        <v>0</v>
      </c>
      <c r="BT60" s="6">
        <f t="shared" si="23"/>
        <v>0</v>
      </c>
      <c r="BU60" s="6">
        <f t="shared" si="24"/>
        <v>0</v>
      </c>
      <c r="BV60" s="6">
        <f t="shared" si="25"/>
        <v>0</v>
      </c>
      <c r="BW60" s="6">
        <f t="shared" si="26"/>
        <v>0</v>
      </c>
      <c r="BY60" s="68" t="str">
        <f t="shared" si="34"/>
        <v/>
      </c>
      <c r="BZ60" s="68"/>
      <c r="CA60" s="68" t="str">
        <f t="shared" si="35"/>
        <v/>
      </c>
      <c r="CB60" s="68" t="str">
        <f t="shared" si="36"/>
        <v>MTE</v>
      </c>
      <c r="CC60" s="68" t="str">
        <f t="shared" si="37"/>
        <v>MTE</v>
      </c>
    </row>
    <row r="61" spans="1:81">
      <c r="A61" t="str">
        <f t="shared" si="47"/>
        <v>Not Completed</v>
      </c>
      <c r="C61" s="6">
        <f t="shared" si="32"/>
        <v>60</v>
      </c>
      <c r="D61" s="37" t="str">
        <f t="shared" si="42"/>
        <v/>
      </c>
      <c r="E61" s="71"/>
      <c r="F61" s="69"/>
      <c r="G61" s="69"/>
      <c r="H61" s="37" t="str">
        <f t="shared" si="48"/>
        <v/>
      </c>
      <c r="I61" s="69"/>
      <c r="J61" s="69"/>
      <c r="K61" s="6"/>
      <c r="L61" s="6"/>
      <c r="M61" s="6"/>
      <c r="N61" s="39"/>
      <c r="O61" s="69"/>
      <c r="P61" s="10"/>
      <c r="Q61" s="38" t="str">
        <f>IF(ISBLANK(O61)=TRUE,"",VLOOKUP(O61,'validation code'!$X$35:$Y$38,2,0))</f>
        <v/>
      </c>
      <c r="R61" s="73" t="e">
        <f t="shared" si="33"/>
        <v>#VALUE!</v>
      </c>
      <c r="S61" s="10"/>
      <c r="T61" s="38" t="str">
        <f t="shared" si="49"/>
        <v/>
      </c>
      <c r="U61" s="9"/>
      <c r="V61" s="9"/>
      <c r="W61" s="11"/>
      <c r="X61" s="11"/>
      <c r="Y61" s="10"/>
      <c r="Z61" s="11"/>
      <c r="AA61" s="10"/>
      <c r="AB61" s="78" t="str">
        <f t="shared" si="50"/>
        <v/>
      </c>
      <c r="AC61" s="78" t="str">
        <f t="shared" si="50"/>
        <v/>
      </c>
      <c r="AD61" s="78" t="str">
        <f t="shared" si="50"/>
        <v/>
      </c>
      <c r="AE61" s="78" t="str">
        <f t="shared" si="50"/>
        <v/>
      </c>
      <c r="AF61" s="78" t="str">
        <f t="shared" si="50"/>
        <v/>
      </c>
      <c r="AG61" s="78" t="str">
        <f t="shared" si="50"/>
        <v/>
      </c>
      <c r="AH61" s="78" t="str">
        <f t="shared" si="50"/>
        <v/>
      </c>
      <c r="AI61" s="78" t="str">
        <f t="shared" si="50"/>
        <v/>
      </c>
      <c r="AJ61" s="78" t="str">
        <f t="shared" si="50"/>
        <v/>
      </c>
      <c r="AK61" s="78" t="str">
        <f t="shared" si="50"/>
        <v/>
      </c>
      <c r="AL61" s="78" t="str">
        <f t="shared" si="50"/>
        <v/>
      </c>
      <c r="AM61" s="78" t="str">
        <f t="shared" si="50"/>
        <v/>
      </c>
      <c r="AN61" s="10" t="e">
        <f t="shared" si="41"/>
        <v>#VALUE!</v>
      </c>
      <c r="AP61" t="str">
        <f>IF(ISBLANK(F61),"",VLOOKUP(F61,'validation code'!$T$64:$U$120,2,0))</f>
        <v/>
      </c>
      <c r="AQ61" t="str">
        <f>IF(ISBLANK(F61),"",VLOOKUP(F61,'validation code'!$T$3:$U$59,2,0))</f>
        <v/>
      </c>
      <c r="AR61" t="str">
        <f>IF(ISBLANK(M61)=TRUE,"",VLOOKUP(M61,'validation code'!$X$48:$Y$49,2,0))</f>
        <v/>
      </c>
      <c r="AS61" t="str">
        <f>IF(ISBLANK(F61)=TRUE,"",VLOOKUP(F61,'validation code'!$A$22:$B$79,2,0))</f>
        <v/>
      </c>
      <c r="AU61" t="s">
        <v>1131</v>
      </c>
      <c r="AV61" t="str">
        <f>IF(ISBLANK($B$2)=TRUE,"",VLOOKUP($B$2,'validation code'!$W$54:$X$69,2,0))</f>
        <v>MTE</v>
      </c>
      <c r="AW61" t="str">
        <f t="shared" si="43"/>
        <v>01</v>
      </c>
      <c r="AX61" t="str">
        <f t="shared" si="44"/>
        <v/>
      </c>
      <c r="AY61" t="str">
        <f t="shared" si="45"/>
        <v>0060</v>
      </c>
      <c r="AZ61" t="str">
        <f t="shared" si="51"/>
        <v>EX-22-MTE-01--0060</v>
      </c>
      <c r="BA61" t="str">
        <f t="shared" si="31"/>
        <v>Not Completed</v>
      </c>
      <c r="BB61" s="6">
        <f t="shared" si="6"/>
        <v>0</v>
      </c>
      <c r="BC61" s="6">
        <f t="shared" si="6"/>
        <v>0</v>
      </c>
      <c r="BD61" s="6">
        <f t="shared" si="7"/>
        <v>0</v>
      </c>
      <c r="BE61" s="6">
        <f t="shared" si="8"/>
        <v>1</v>
      </c>
      <c r="BF61" s="6">
        <f t="shared" si="9"/>
        <v>0</v>
      </c>
      <c r="BG61" s="6">
        <f t="shared" si="10"/>
        <v>0</v>
      </c>
      <c r="BH61" s="6">
        <f t="shared" si="11"/>
        <v>0</v>
      </c>
      <c r="BI61" s="6">
        <f t="shared" si="12"/>
        <v>0</v>
      </c>
      <c r="BJ61" s="6">
        <f t="shared" si="13"/>
        <v>0</v>
      </c>
      <c r="BK61" s="6">
        <f t="shared" si="14"/>
        <v>0</v>
      </c>
      <c r="BL61" s="6">
        <f t="shared" si="15"/>
        <v>0</v>
      </c>
      <c r="BM61" s="6">
        <f t="shared" si="16"/>
        <v>0</v>
      </c>
      <c r="BN61" s="6">
        <f t="shared" si="17"/>
        <v>1</v>
      </c>
      <c r="BO61" s="6">
        <f t="shared" si="18"/>
        <v>1</v>
      </c>
      <c r="BP61" s="6">
        <f t="shared" si="19"/>
        <v>0</v>
      </c>
      <c r="BQ61" s="6">
        <f t="shared" si="20"/>
        <v>1</v>
      </c>
      <c r="BR61" s="6">
        <f t="shared" si="21"/>
        <v>0</v>
      </c>
      <c r="BS61" s="6">
        <f t="shared" si="22"/>
        <v>0</v>
      </c>
      <c r="BT61" s="6">
        <f t="shared" si="23"/>
        <v>0</v>
      </c>
      <c r="BU61" s="6">
        <f t="shared" si="24"/>
        <v>0</v>
      </c>
      <c r="BV61" s="6">
        <f t="shared" si="25"/>
        <v>0</v>
      </c>
      <c r="BW61" s="6">
        <f t="shared" si="26"/>
        <v>0</v>
      </c>
      <c r="BY61" s="68" t="str">
        <f t="shared" si="34"/>
        <v/>
      </c>
      <c r="BZ61" s="68"/>
      <c r="CA61" s="68" t="str">
        <f t="shared" si="35"/>
        <v/>
      </c>
      <c r="CB61" s="68" t="str">
        <f t="shared" si="36"/>
        <v>MTE</v>
      </c>
      <c r="CC61" s="68" t="str">
        <f t="shared" si="37"/>
        <v>MTE</v>
      </c>
    </row>
    <row r="62" spans="1:81">
      <c r="A62" t="str">
        <f t="shared" si="47"/>
        <v>Not Completed</v>
      </c>
      <c r="C62" s="6">
        <f t="shared" si="32"/>
        <v>61</v>
      </c>
      <c r="D62" s="37" t="str">
        <f t="shared" si="42"/>
        <v/>
      </c>
      <c r="E62" s="71"/>
      <c r="F62" s="69"/>
      <c r="G62" s="69"/>
      <c r="H62" s="37" t="str">
        <f t="shared" si="48"/>
        <v/>
      </c>
      <c r="I62" s="69"/>
      <c r="J62" s="69"/>
      <c r="K62" s="6"/>
      <c r="L62" s="6"/>
      <c r="M62" s="6"/>
      <c r="N62" s="39"/>
      <c r="O62" s="69"/>
      <c r="P62" s="10"/>
      <c r="Q62" s="38" t="str">
        <f>IF(ISBLANK(O62)=TRUE,"",VLOOKUP(O62,'validation code'!$X$35:$Y$38,2,0))</f>
        <v/>
      </c>
      <c r="R62" s="73" t="e">
        <f t="shared" si="33"/>
        <v>#VALUE!</v>
      </c>
      <c r="S62" s="10"/>
      <c r="T62" s="38" t="str">
        <f t="shared" si="49"/>
        <v/>
      </c>
      <c r="U62" s="9"/>
      <c r="V62" s="9"/>
      <c r="W62" s="11"/>
      <c r="X62" s="11"/>
      <c r="Y62" s="10"/>
      <c r="Z62" s="11"/>
      <c r="AA62" s="10"/>
      <c r="AB62" s="78" t="str">
        <f t="shared" ref="AB62:AM71" si="52">IF(OR(ISBLANK($V62)=TRUE,$V62&lt;&gt;AB$1=TRUE,ISBLANK($T62)=TRUE),"",IF(AB$1=$V62,$T62/1000,0))</f>
        <v/>
      </c>
      <c r="AC62" s="78" t="str">
        <f t="shared" si="52"/>
        <v/>
      </c>
      <c r="AD62" s="78" t="str">
        <f t="shared" si="52"/>
        <v/>
      </c>
      <c r="AE62" s="78" t="str">
        <f t="shared" si="52"/>
        <v/>
      </c>
      <c r="AF62" s="78" t="str">
        <f t="shared" si="52"/>
        <v/>
      </c>
      <c r="AG62" s="78" t="str">
        <f t="shared" si="52"/>
        <v/>
      </c>
      <c r="AH62" s="78" t="str">
        <f t="shared" si="52"/>
        <v/>
      </c>
      <c r="AI62" s="78" t="str">
        <f t="shared" si="52"/>
        <v/>
      </c>
      <c r="AJ62" s="78" t="str">
        <f t="shared" si="52"/>
        <v/>
      </c>
      <c r="AK62" s="78" t="str">
        <f t="shared" si="52"/>
        <v/>
      </c>
      <c r="AL62" s="78" t="str">
        <f t="shared" si="52"/>
        <v/>
      </c>
      <c r="AM62" s="78" t="str">
        <f t="shared" si="52"/>
        <v/>
      </c>
      <c r="AN62" s="10" t="e">
        <f t="shared" si="41"/>
        <v>#VALUE!</v>
      </c>
      <c r="AP62" t="str">
        <f>IF(ISBLANK(F62),"",VLOOKUP(F62,'validation code'!$T$64:$U$120,2,0))</f>
        <v/>
      </c>
      <c r="AQ62" t="str">
        <f>IF(ISBLANK(F62),"",VLOOKUP(F62,'validation code'!$T$3:$U$59,2,0))</f>
        <v/>
      </c>
      <c r="AR62" t="str">
        <f>IF(ISBLANK(M62)=TRUE,"",VLOOKUP(M62,'validation code'!$X$48:$Y$49,2,0))</f>
        <v/>
      </c>
      <c r="AS62" t="str">
        <f>IF(ISBLANK(F62)=TRUE,"",VLOOKUP(F62,'validation code'!$A$22:$B$79,2,0))</f>
        <v/>
      </c>
      <c r="AU62" t="s">
        <v>1131</v>
      </c>
      <c r="AV62" t="str">
        <f>IF(ISBLANK($B$2)=TRUE,"",VLOOKUP($B$2,'validation code'!$W$54:$X$69,2,0))</f>
        <v>MTE</v>
      </c>
      <c r="AW62" t="str">
        <f t="shared" si="43"/>
        <v>01</v>
      </c>
      <c r="AX62" t="str">
        <f t="shared" si="44"/>
        <v/>
      </c>
      <c r="AY62" t="str">
        <f t="shared" si="45"/>
        <v>0061</v>
      </c>
      <c r="AZ62" t="str">
        <f t="shared" si="51"/>
        <v>EX-22-MTE-01--0061</v>
      </c>
      <c r="BA62" t="str">
        <f t="shared" si="31"/>
        <v>Not Completed</v>
      </c>
      <c r="BB62" s="6">
        <f t="shared" si="6"/>
        <v>0</v>
      </c>
      <c r="BC62" s="6">
        <f t="shared" si="6"/>
        <v>0</v>
      </c>
      <c r="BD62" s="6">
        <f t="shared" si="7"/>
        <v>0</v>
      </c>
      <c r="BE62" s="6">
        <f t="shared" si="8"/>
        <v>1</v>
      </c>
      <c r="BF62" s="6">
        <f t="shared" si="9"/>
        <v>0</v>
      </c>
      <c r="BG62" s="6">
        <f t="shared" si="10"/>
        <v>0</v>
      </c>
      <c r="BH62" s="6">
        <f t="shared" si="11"/>
        <v>0</v>
      </c>
      <c r="BI62" s="6">
        <f t="shared" si="12"/>
        <v>0</v>
      </c>
      <c r="BJ62" s="6">
        <f t="shared" si="13"/>
        <v>0</v>
      </c>
      <c r="BK62" s="6">
        <f t="shared" si="14"/>
        <v>0</v>
      </c>
      <c r="BL62" s="6">
        <f t="shared" si="15"/>
        <v>0</v>
      </c>
      <c r="BM62" s="6">
        <f t="shared" si="16"/>
        <v>0</v>
      </c>
      <c r="BN62" s="6">
        <f t="shared" si="17"/>
        <v>1</v>
      </c>
      <c r="BO62" s="6">
        <f t="shared" si="18"/>
        <v>1</v>
      </c>
      <c r="BP62" s="6">
        <f t="shared" si="19"/>
        <v>0</v>
      </c>
      <c r="BQ62" s="6">
        <f t="shared" si="20"/>
        <v>1</v>
      </c>
      <c r="BR62" s="6">
        <f t="shared" si="21"/>
        <v>0</v>
      </c>
      <c r="BS62" s="6">
        <f t="shared" si="22"/>
        <v>0</v>
      </c>
      <c r="BT62" s="6">
        <f t="shared" si="23"/>
        <v>0</v>
      </c>
      <c r="BU62" s="6">
        <f t="shared" si="24"/>
        <v>0</v>
      </c>
      <c r="BV62" s="6">
        <f t="shared" si="25"/>
        <v>0</v>
      </c>
      <c r="BW62" s="6">
        <f t="shared" si="26"/>
        <v>0</v>
      </c>
      <c r="BY62" s="68" t="str">
        <f t="shared" si="34"/>
        <v/>
      </c>
      <c r="BZ62" s="68"/>
      <c r="CA62" s="68" t="str">
        <f t="shared" si="35"/>
        <v/>
      </c>
      <c r="CB62" s="68" t="str">
        <f t="shared" si="36"/>
        <v>MTE</v>
      </c>
      <c r="CC62" s="68" t="str">
        <f t="shared" si="37"/>
        <v>MTE</v>
      </c>
    </row>
    <row r="63" spans="1:81">
      <c r="A63" t="str">
        <f t="shared" si="47"/>
        <v>Not Completed</v>
      </c>
      <c r="C63" s="6">
        <f t="shared" si="32"/>
        <v>62</v>
      </c>
      <c r="D63" s="37" t="str">
        <f t="shared" si="42"/>
        <v/>
      </c>
      <c r="E63" s="71"/>
      <c r="F63" s="69"/>
      <c r="G63" s="69"/>
      <c r="H63" s="37" t="str">
        <f t="shared" si="48"/>
        <v/>
      </c>
      <c r="I63" s="69"/>
      <c r="J63" s="69"/>
      <c r="K63" s="6"/>
      <c r="L63" s="6"/>
      <c r="M63" s="6"/>
      <c r="N63" s="39"/>
      <c r="O63" s="69"/>
      <c r="P63" s="10"/>
      <c r="Q63" s="38" t="str">
        <f>IF(ISBLANK(O63)=TRUE,"",VLOOKUP(O63,'validation code'!$X$35:$Y$38,2,0))</f>
        <v/>
      </c>
      <c r="R63" s="73" t="e">
        <f t="shared" si="33"/>
        <v>#VALUE!</v>
      </c>
      <c r="S63" s="10"/>
      <c r="T63" s="38" t="str">
        <f t="shared" si="49"/>
        <v/>
      </c>
      <c r="U63" s="9"/>
      <c r="V63" s="9"/>
      <c r="W63" s="11"/>
      <c r="X63" s="11"/>
      <c r="Y63" s="10"/>
      <c r="Z63" s="11"/>
      <c r="AA63" s="10"/>
      <c r="AB63" s="78" t="str">
        <f t="shared" si="52"/>
        <v/>
      </c>
      <c r="AC63" s="78" t="str">
        <f t="shared" si="52"/>
        <v/>
      </c>
      <c r="AD63" s="78" t="str">
        <f t="shared" si="52"/>
        <v/>
      </c>
      <c r="AE63" s="78" t="str">
        <f t="shared" si="52"/>
        <v/>
      </c>
      <c r="AF63" s="78" t="str">
        <f t="shared" si="52"/>
        <v/>
      </c>
      <c r="AG63" s="78" t="str">
        <f t="shared" si="52"/>
        <v/>
      </c>
      <c r="AH63" s="78" t="str">
        <f t="shared" si="52"/>
        <v/>
      </c>
      <c r="AI63" s="78" t="str">
        <f t="shared" si="52"/>
        <v/>
      </c>
      <c r="AJ63" s="78" t="str">
        <f t="shared" si="52"/>
        <v/>
      </c>
      <c r="AK63" s="78" t="str">
        <f t="shared" si="52"/>
        <v/>
      </c>
      <c r="AL63" s="78" t="str">
        <f t="shared" si="52"/>
        <v/>
      </c>
      <c r="AM63" s="78" t="str">
        <f t="shared" si="52"/>
        <v/>
      </c>
      <c r="AN63" s="10" t="e">
        <f t="shared" si="41"/>
        <v>#VALUE!</v>
      </c>
      <c r="AP63" t="str">
        <f>IF(ISBLANK(F63),"",VLOOKUP(F63,'validation code'!$T$64:$U$120,2,0))</f>
        <v/>
      </c>
      <c r="AQ63" t="str">
        <f>IF(ISBLANK(F63),"",VLOOKUP(F63,'validation code'!$T$3:$U$59,2,0))</f>
        <v/>
      </c>
      <c r="AR63" t="str">
        <f>IF(ISBLANK(M63)=TRUE,"",VLOOKUP(M63,'validation code'!$X$48:$Y$49,2,0))</f>
        <v/>
      </c>
      <c r="AS63" t="str">
        <f>IF(ISBLANK(F63)=TRUE,"",VLOOKUP(F63,'validation code'!$A$22:$B$79,2,0))</f>
        <v/>
      </c>
      <c r="AU63" t="s">
        <v>1131</v>
      </c>
      <c r="AV63" t="str">
        <f>IF(ISBLANK($B$2)=TRUE,"",VLOOKUP($B$2,'validation code'!$W$54:$X$69,2,0))</f>
        <v>MTE</v>
      </c>
      <c r="AW63" t="str">
        <f t="shared" si="43"/>
        <v>01</v>
      </c>
      <c r="AX63" t="str">
        <f t="shared" si="44"/>
        <v/>
      </c>
      <c r="AY63" t="str">
        <f t="shared" si="45"/>
        <v>0062</v>
      </c>
      <c r="AZ63" t="str">
        <f t="shared" si="51"/>
        <v>EX-22-MTE-01--0062</v>
      </c>
      <c r="BA63" t="str">
        <f t="shared" si="31"/>
        <v>Not Completed</v>
      </c>
      <c r="BB63" s="6">
        <f t="shared" si="6"/>
        <v>0</v>
      </c>
      <c r="BC63" s="6">
        <f t="shared" si="6"/>
        <v>0</v>
      </c>
      <c r="BD63" s="6">
        <f t="shared" si="7"/>
        <v>0</v>
      </c>
      <c r="BE63" s="6">
        <f t="shared" si="8"/>
        <v>1</v>
      </c>
      <c r="BF63" s="6">
        <f t="shared" si="9"/>
        <v>0</v>
      </c>
      <c r="BG63" s="6">
        <f t="shared" si="10"/>
        <v>0</v>
      </c>
      <c r="BH63" s="6">
        <f t="shared" si="11"/>
        <v>0</v>
      </c>
      <c r="BI63" s="6">
        <f t="shared" si="12"/>
        <v>0</v>
      </c>
      <c r="BJ63" s="6">
        <f t="shared" si="13"/>
        <v>0</v>
      </c>
      <c r="BK63" s="6">
        <f t="shared" si="14"/>
        <v>0</v>
      </c>
      <c r="BL63" s="6">
        <f t="shared" si="15"/>
        <v>0</v>
      </c>
      <c r="BM63" s="6">
        <f t="shared" si="16"/>
        <v>0</v>
      </c>
      <c r="BN63" s="6">
        <f t="shared" si="17"/>
        <v>1</v>
      </c>
      <c r="BO63" s="6">
        <f t="shared" si="18"/>
        <v>1</v>
      </c>
      <c r="BP63" s="6">
        <f t="shared" si="19"/>
        <v>0</v>
      </c>
      <c r="BQ63" s="6">
        <f t="shared" si="20"/>
        <v>1</v>
      </c>
      <c r="BR63" s="6">
        <f t="shared" si="21"/>
        <v>0</v>
      </c>
      <c r="BS63" s="6">
        <f t="shared" si="22"/>
        <v>0</v>
      </c>
      <c r="BT63" s="6">
        <f t="shared" si="23"/>
        <v>0</v>
      </c>
      <c r="BU63" s="6">
        <f t="shared" si="24"/>
        <v>0</v>
      </c>
      <c r="BV63" s="6">
        <f t="shared" si="25"/>
        <v>0</v>
      </c>
      <c r="BW63" s="6">
        <f t="shared" si="26"/>
        <v>0</v>
      </c>
      <c r="BY63" s="68" t="str">
        <f t="shared" si="34"/>
        <v/>
      </c>
      <c r="BZ63" s="68"/>
      <c r="CA63" s="68" t="str">
        <f t="shared" si="35"/>
        <v/>
      </c>
      <c r="CB63" s="68" t="str">
        <f t="shared" si="36"/>
        <v>MTE</v>
      </c>
      <c r="CC63" s="68" t="str">
        <f t="shared" si="37"/>
        <v>MTE</v>
      </c>
    </row>
    <row r="64" spans="1:81">
      <c r="A64" t="str">
        <f t="shared" si="47"/>
        <v>Not Completed</v>
      </c>
      <c r="C64" s="6">
        <f t="shared" si="32"/>
        <v>63</v>
      </c>
      <c r="D64" s="37" t="str">
        <f t="shared" si="42"/>
        <v/>
      </c>
      <c r="E64" s="71"/>
      <c r="F64" s="69"/>
      <c r="G64" s="69"/>
      <c r="H64" s="37" t="str">
        <f t="shared" si="48"/>
        <v/>
      </c>
      <c r="I64" s="69"/>
      <c r="J64" s="69"/>
      <c r="K64" s="6"/>
      <c r="L64" s="6"/>
      <c r="M64" s="6"/>
      <c r="N64" s="39"/>
      <c r="O64" s="69"/>
      <c r="P64" s="10"/>
      <c r="Q64" s="38" t="str">
        <f>IF(ISBLANK(O64)=TRUE,"",VLOOKUP(O64,'validation code'!$X$35:$Y$38,2,0))</f>
        <v/>
      </c>
      <c r="R64" s="73" t="e">
        <f t="shared" si="33"/>
        <v>#VALUE!</v>
      </c>
      <c r="S64" s="10"/>
      <c r="T64" s="38" t="str">
        <f t="shared" si="49"/>
        <v/>
      </c>
      <c r="U64" s="9"/>
      <c r="V64" s="9"/>
      <c r="W64" s="11"/>
      <c r="X64" s="11"/>
      <c r="Y64" s="10"/>
      <c r="Z64" s="11"/>
      <c r="AA64" s="10"/>
      <c r="AB64" s="78" t="str">
        <f t="shared" si="52"/>
        <v/>
      </c>
      <c r="AC64" s="78" t="str">
        <f t="shared" si="52"/>
        <v/>
      </c>
      <c r="AD64" s="78" t="str">
        <f t="shared" si="52"/>
        <v/>
      </c>
      <c r="AE64" s="78" t="str">
        <f t="shared" si="52"/>
        <v/>
      </c>
      <c r="AF64" s="78" t="str">
        <f t="shared" si="52"/>
        <v/>
      </c>
      <c r="AG64" s="78" t="str">
        <f t="shared" si="52"/>
        <v/>
      </c>
      <c r="AH64" s="78" t="str">
        <f t="shared" si="52"/>
        <v/>
      </c>
      <c r="AI64" s="78" t="str">
        <f t="shared" si="52"/>
        <v/>
      </c>
      <c r="AJ64" s="78" t="str">
        <f t="shared" si="52"/>
        <v/>
      </c>
      <c r="AK64" s="78" t="str">
        <f t="shared" si="52"/>
        <v/>
      </c>
      <c r="AL64" s="78" t="str">
        <f t="shared" si="52"/>
        <v/>
      </c>
      <c r="AM64" s="78" t="str">
        <f t="shared" si="52"/>
        <v/>
      </c>
      <c r="AN64" s="10" t="e">
        <f t="shared" si="41"/>
        <v>#VALUE!</v>
      </c>
      <c r="AP64" t="str">
        <f>IF(ISBLANK(F64),"",VLOOKUP(F64,'validation code'!$T$64:$U$120,2,0))</f>
        <v/>
      </c>
      <c r="AQ64" t="str">
        <f>IF(ISBLANK(F64),"",VLOOKUP(F64,'validation code'!$T$3:$U$59,2,0))</f>
        <v/>
      </c>
      <c r="AR64" t="str">
        <f>IF(ISBLANK(M64)=TRUE,"",VLOOKUP(M64,'validation code'!$X$48:$Y$49,2,0))</f>
        <v/>
      </c>
      <c r="AS64" t="str">
        <f>IF(ISBLANK(F64)=TRUE,"",VLOOKUP(F64,'validation code'!$A$22:$B$79,2,0))</f>
        <v/>
      </c>
      <c r="AU64" t="s">
        <v>1131</v>
      </c>
      <c r="AV64" t="str">
        <f>IF(ISBLANK($B$2)=TRUE,"",VLOOKUP($B$2,'validation code'!$W$54:$X$69,2,0))</f>
        <v>MTE</v>
      </c>
      <c r="AW64" t="str">
        <f t="shared" si="43"/>
        <v>01</v>
      </c>
      <c r="AX64" t="str">
        <f t="shared" si="44"/>
        <v/>
      </c>
      <c r="AY64" t="str">
        <f t="shared" si="45"/>
        <v>0063</v>
      </c>
      <c r="AZ64" t="str">
        <f t="shared" si="51"/>
        <v>EX-22-MTE-01--0063</v>
      </c>
      <c r="BA64" t="str">
        <f t="shared" si="31"/>
        <v>Not Completed</v>
      </c>
      <c r="BB64" s="6">
        <f t="shared" si="6"/>
        <v>0</v>
      </c>
      <c r="BC64" s="6">
        <f t="shared" si="6"/>
        <v>0</v>
      </c>
      <c r="BD64" s="6">
        <f t="shared" si="7"/>
        <v>0</v>
      </c>
      <c r="BE64" s="6">
        <f t="shared" si="8"/>
        <v>1</v>
      </c>
      <c r="BF64" s="6">
        <f t="shared" si="9"/>
        <v>0</v>
      </c>
      <c r="BG64" s="6">
        <f t="shared" si="10"/>
        <v>0</v>
      </c>
      <c r="BH64" s="6">
        <f t="shared" si="11"/>
        <v>0</v>
      </c>
      <c r="BI64" s="6">
        <f t="shared" si="12"/>
        <v>0</v>
      </c>
      <c r="BJ64" s="6">
        <f t="shared" si="13"/>
        <v>0</v>
      </c>
      <c r="BK64" s="6">
        <f t="shared" si="14"/>
        <v>0</v>
      </c>
      <c r="BL64" s="6">
        <f t="shared" si="15"/>
        <v>0</v>
      </c>
      <c r="BM64" s="6">
        <f t="shared" si="16"/>
        <v>0</v>
      </c>
      <c r="BN64" s="6">
        <f t="shared" si="17"/>
        <v>1</v>
      </c>
      <c r="BO64" s="6">
        <f t="shared" si="18"/>
        <v>1</v>
      </c>
      <c r="BP64" s="6">
        <f t="shared" si="19"/>
        <v>0</v>
      </c>
      <c r="BQ64" s="6">
        <f t="shared" si="20"/>
        <v>1</v>
      </c>
      <c r="BR64" s="6">
        <f t="shared" si="21"/>
        <v>0</v>
      </c>
      <c r="BS64" s="6">
        <f t="shared" si="22"/>
        <v>0</v>
      </c>
      <c r="BT64" s="6">
        <f t="shared" si="23"/>
        <v>0</v>
      </c>
      <c r="BU64" s="6">
        <f t="shared" si="24"/>
        <v>0</v>
      </c>
      <c r="BV64" s="6">
        <f t="shared" si="25"/>
        <v>0</v>
      </c>
      <c r="BW64" s="6">
        <f t="shared" si="26"/>
        <v>0</v>
      </c>
      <c r="BY64" s="68" t="str">
        <f t="shared" si="34"/>
        <v/>
      </c>
      <c r="BZ64" s="68"/>
      <c r="CA64" s="68" t="str">
        <f t="shared" si="35"/>
        <v/>
      </c>
      <c r="CB64" s="68" t="str">
        <f t="shared" si="36"/>
        <v>MTE</v>
      </c>
      <c r="CC64" s="68" t="str">
        <f t="shared" si="37"/>
        <v>MTE</v>
      </c>
    </row>
    <row r="65" spans="1:81">
      <c r="A65" t="str">
        <f t="shared" si="47"/>
        <v>Not Completed</v>
      </c>
      <c r="C65" s="6">
        <f t="shared" si="32"/>
        <v>64</v>
      </c>
      <c r="D65" s="37" t="str">
        <f t="shared" si="42"/>
        <v/>
      </c>
      <c r="E65" s="71"/>
      <c r="F65" s="69"/>
      <c r="G65" s="69"/>
      <c r="H65" s="37" t="str">
        <f t="shared" si="48"/>
        <v/>
      </c>
      <c r="I65" s="69"/>
      <c r="J65" s="69"/>
      <c r="K65" s="6"/>
      <c r="L65" s="6"/>
      <c r="M65" s="6"/>
      <c r="N65" s="39"/>
      <c r="O65" s="69"/>
      <c r="P65" s="10"/>
      <c r="Q65" s="38" t="str">
        <f>IF(ISBLANK(O65)=TRUE,"",VLOOKUP(O65,'validation code'!$X$35:$Y$38,2,0))</f>
        <v/>
      </c>
      <c r="R65" s="73" t="e">
        <f t="shared" si="33"/>
        <v>#VALUE!</v>
      </c>
      <c r="S65" s="10"/>
      <c r="T65" s="38" t="str">
        <f t="shared" si="49"/>
        <v/>
      </c>
      <c r="U65" s="9"/>
      <c r="V65" s="9"/>
      <c r="W65" s="11"/>
      <c r="X65" s="11"/>
      <c r="Y65" s="10"/>
      <c r="Z65" s="11"/>
      <c r="AA65" s="10"/>
      <c r="AB65" s="78" t="str">
        <f t="shared" si="52"/>
        <v/>
      </c>
      <c r="AC65" s="78" t="str">
        <f t="shared" si="52"/>
        <v/>
      </c>
      <c r="AD65" s="78" t="str">
        <f t="shared" si="52"/>
        <v/>
      </c>
      <c r="AE65" s="78" t="str">
        <f t="shared" si="52"/>
        <v/>
      </c>
      <c r="AF65" s="78" t="str">
        <f t="shared" si="52"/>
        <v/>
      </c>
      <c r="AG65" s="78" t="str">
        <f t="shared" si="52"/>
        <v/>
      </c>
      <c r="AH65" s="78" t="str">
        <f t="shared" si="52"/>
        <v/>
      </c>
      <c r="AI65" s="78" t="str">
        <f t="shared" si="52"/>
        <v/>
      </c>
      <c r="AJ65" s="78" t="str">
        <f t="shared" si="52"/>
        <v/>
      </c>
      <c r="AK65" s="78" t="str">
        <f t="shared" si="52"/>
        <v/>
      </c>
      <c r="AL65" s="78" t="str">
        <f t="shared" si="52"/>
        <v/>
      </c>
      <c r="AM65" s="78" t="str">
        <f t="shared" si="52"/>
        <v/>
      </c>
      <c r="AN65" s="10" t="e">
        <f t="shared" ref="AN65:AN96" si="53">(SUM(AB65:AM65)*1000)-T65</f>
        <v>#VALUE!</v>
      </c>
      <c r="AP65" t="str">
        <f>IF(ISBLANK(F65),"",VLOOKUP(F65,'validation code'!$T$64:$U$120,2,0))</f>
        <v/>
      </c>
      <c r="AQ65" t="str">
        <f>IF(ISBLANK(F65),"",VLOOKUP(F65,'validation code'!$T$3:$U$59,2,0))</f>
        <v/>
      </c>
      <c r="AR65" t="str">
        <f>IF(ISBLANK(M65)=TRUE,"",VLOOKUP(M65,'validation code'!$X$48:$Y$49,2,0))</f>
        <v/>
      </c>
      <c r="AS65" t="str">
        <f>IF(ISBLANK(F65)=TRUE,"",VLOOKUP(F65,'validation code'!$A$22:$B$79,2,0))</f>
        <v/>
      </c>
      <c r="AU65" t="s">
        <v>1131</v>
      </c>
      <c r="AV65" t="str">
        <f>IF(ISBLANK($B$2)=TRUE,"",VLOOKUP($B$2,'validation code'!$W$54:$X$69,2,0))</f>
        <v>MTE</v>
      </c>
      <c r="AW65" t="str">
        <f t="shared" si="43"/>
        <v>01</v>
      </c>
      <c r="AX65" t="str">
        <f t="shared" si="44"/>
        <v/>
      </c>
      <c r="AY65" t="str">
        <f t="shared" si="45"/>
        <v>0064</v>
      </c>
      <c r="AZ65" t="str">
        <f t="shared" si="51"/>
        <v>EX-22-MTE-01--0064</v>
      </c>
      <c r="BA65" t="str">
        <f t="shared" si="31"/>
        <v>Not Completed</v>
      </c>
      <c r="BB65" s="6">
        <f t="shared" si="6"/>
        <v>0</v>
      </c>
      <c r="BC65" s="6">
        <f t="shared" si="6"/>
        <v>0</v>
      </c>
      <c r="BD65" s="6">
        <f t="shared" si="7"/>
        <v>0</v>
      </c>
      <c r="BE65" s="6">
        <f t="shared" si="8"/>
        <v>1</v>
      </c>
      <c r="BF65" s="6">
        <f t="shared" si="9"/>
        <v>0</v>
      </c>
      <c r="BG65" s="6">
        <f t="shared" si="10"/>
        <v>0</v>
      </c>
      <c r="BH65" s="6">
        <f t="shared" si="11"/>
        <v>0</v>
      </c>
      <c r="BI65" s="6">
        <f t="shared" si="12"/>
        <v>0</v>
      </c>
      <c r="BJ65" s="6">
        <f t="shared" si="13"/>
        <v>0</v>
      </c>
      <c r="BK65" s="6">
        <f t="shared" si="14"/>
        <v>0</v>
      </c>
      <c r="BL65" s="6">
        <f t="shared" si="15"/>
        <v>0</v>
      </c>
      <c r="BM65" s="6">
        <f t="shared" si="16"/>
        <v>0</v>
      </c>
      <c r="BN65" s="6">
        <f t="shared" si="17"/>
        <v>1</v>
      </c>
      <c r="BO65" s="6">
        <f t="shared" si="18"/>
        <v>1</v>
      </c>
      <c r="BP65" s="6">
        <f t="shared" si="19"/>
        <v>0</v>
      </c>
      <c r="BQ65" s="6">
        <f t="shared" si="20"/>
        <v>1</v>
      </c>
      <c r="BR65" s="6">
        <f t="shared" si="21"/>
        <v>0</v>
      </c>
      <c r="BS65" s="6">
        <f t="shared" si="22"/>
        <v>0</v>
      </c>
      <c r="BT65" s="6">
        <f t="shared" si="23"/>
        <v>0</v>
      </c>
      <c r="BU65" s="6">
        <f t="shared" si="24"/>
        <v>0</v>
      </c>
      <c r="BV65" s="6">
        <f t="shared" si="25"/>
        <v>0</v>
      </c>
      <c r="BW65" s="6">
        <f t="shared" si="26"/>
        <v>0</v>
      </c>
      <c r="BY65" s="68" t="str">
        <f t="shared" si="34"/>
        <v/>
      </c>
      <c r="BZ65" s="68"/>
      <c r="CA65" s="68" t="str">
        <f t="shared" si="35"/>
        <v/>
      </c>
      <c r="CB65" s="68" t="str">
        <f t="shared" si="36"/>
        <v>MTE</v>
      </c>
      <c r="CC65" s="68" t="str">
        <f t="shared" si="37"/>
        <v>MTE</v>
      </c>
    </row>
    <row r="66" spans="1:81">
      <c r="A66" t="str">
        <f t="shared" si="47"/>
        <v>Not Completed</v>
      </c>
      <c r="C66" s="6">
        <f t="shared" si="32"/>
        <v>65</v>
      </c>
      <c r="D66" s="37" t="str">
        <f t="shared" ref="D66:D97" si="54">IF(A66="not completed","",AZ66)</f>
        <v/>
      </c>
      <c r="E66" s="71"/>
      <c r="F66" s="69"/>
      <c r="G66" s="69"/>
      <c r="H66" s="37" t="str">
        <f t="shared" si="48"/>
        <v/>
      </c>
      <c r="I66" s="69"/>
      <c r="J66" s="69"/>
      <c r="K66" s="6"/>
      <c r="L66" s="6"/>
      <c r="M66" s="6"/>
      <c r="N66" s="39"/>
      <c r="O66" s="69"/>
      <c r="P66" s="10"/>
      <c r="Q66" s="38" t="str">
        <f>IF(ISBLANK(O66)=TRUE,"",VLOOKUP(O66,'validation code'!$X$35:$Y$38,2,0))</f>
        <v/>
      </c>
      <c r="R66" s="73" t="e">
        <f t="shared" si="33"/>
        <v>#VALUE!</v>
      </c>
      <c r="S66" s="10"/>
      <c r="T66" s="38" t="str">
        <f t="shared" si="49"/>
        <v/>
      </c>
      <c r="U66" s="9"/>
      <c r="V66" s="9"/>
      <c r="W66" s="11"/>
      <c r="X66" s="11"/>
      <c r="Y66" s="10"/>
      <c r="Z66" s="11"/>
      <c r="AA66" s="10"/>
      <c r="AB66" s="78" t="str">
        <f t="shared" si="52"/>
        <v/>
      </c>
      <c r="AC66" s="78" t="str">
        <f t="shared" si="52"/>
        <v/>
      </c>
      <c r="AD66" s="78" t="str">
        <f t="shared" si="52"/>
        <v/>
      </c>
      <c r="AE66" s="78" t="str">
        <f t="shared" si="52"/>
        <v/>
      </c>
      <c r="AF66" s="78" t="str">
        <f t="shared" si="52"/>
        <v/>
      </c>
      <c r="AG66" s="78" t="str">
        <f t="shared" si="52"/>
        <v/>
      </c>
      <c r="AH66" s="78" t="str">
        <f t="shared" si="52"/>
        <v/>
      </c>
      <c r="AI66" s="78" t="str">
        <f t="shared" si="52"/>
        <v/>
      </c>
      <c r="AJ66" s="78" t="str">
        <f t="shared" si="52"/>
        <v/>
      </c>
      <c r="AK66" s="78" t="str">
        <f t="shared" si="52"/>
        <v/>
      </c>
      <c r="AL66" s="78" t="str">
        <f t="shared" si="52"/>
        <v/>
      </c>
      <c r="AM66" s="78" t="str">
        <f t="shared" si="52"/>
        <v/>
      </c>
      <c r="AN66" s="10" t="e">
        <f t="shared" si="53"/>
        <v>#VALUE!</v>
      </c>
      <c r="AP66" t="str">
        <f>IF(ISBLANK(F66),"",VLOOKUP(F66,'validation code'!$T$64:$U$120,2,0))</f>
        <v/>
      </c>
      <c r="AQ66" t="str">
        <f>IF(ISBLANK(F66),"",VLOOKUP(F66,'validation code'!$T$3:$U$59,2,0))</f>
        <v/>
      </c>
      <c r="AR66" t="str">
        <f>IF(ISBLANK(M66)=TRUE,"",VLOOKUP(M66,'validation code'!$X$48:$Y$49,2,0))</f>
        <v/>
      </c>
      <c r="AS66" t="str">
        <f>IF(ISBLANK(F66)=TRUE,"",VLOOKUP(F66,'validation code'!$A$22:$B$79,2,0))</f>
        <v/>
      </c>
      <c r="AU66" t="s">
        <v>1131</v>
      </c>
      <c r="AV66" t="str">
        <f>IF(ISBLANK($B$2)=TRUE,"",VLOOKUP($B$2,'validation code'!$W$54:$X$69,2,0))</f>
        <v>MTE</v>
      </c>
      <c r="AW66" t="str">
        <f t="shared" ref="AW66:AW97" si="55">TEXT(MONTH(V66),"00")</f>
        <v>01</v>
      </c>
      <c r="AX66" t="str">
        <f t="shared" ref="AX66:AX97" si="56">TEXT(LEFT(G66,1),"ABC")</f>
        <v/>
      </c>
      <c r="AY66" t="str">
        <f t="shared" ref="AY66:AY97" si="57">TEXT(C66,"0000")</f>
        <v>0065</v>
      </c>
      <c r="AZ66" t="str">
        <f t="shared" si="51"/>
        <v>EX-22-MTE-01--0065</v>
      </c>
      <c r="BA66" t="str">
        <f t="shared" si="31"/>
        <v>Not Completed</v>
      </c>
      <c r="BB66" s="6">
        <f t="shared" ref="BB66:BC129" si="58">IF(ISBLANK(F66)=TRUE,0,1)</f>
        <v>0</v>
      </c>
      <c r="BC66" s="6">
        <f t="shared" si="58"/>
        <v>0</v>
      </c>
      <c r="BD66" s="6">
        <f t="shared" ref="BD66:BD129" si="59">IF(ISBLANK(G66)=TRUE,0,1)</f>
        <v>0</v>
      </c>
      <c r="BE66" s="6">
        <f t="shared" ref="BE66:BE129" si="60">IF(ISBLANK(H66)=TRUE,0,1)</f>
        <v>1</v>
      </c>
      <c r="BF66" s="6">
        <f t="shared" ref="BF66:BF129" si="61">IF(ISBLANK(I66)=TRUE,0,1)</f>
        <v>0</v>
      </c>
      <c r="BG66" s="6">
        <f t="shared" ref="BG66:BG129" si="62">IF(ISBLANK(J66)=TRUE,0,1)</f>
        <v>0</v>
      </c>
      <c r="BH66" s="6">
        <f t="shared" ref="BH66:BH129" si="63">IF(ISBLANK(K66)=TRUE,0,1)</f>
        <v>0</v>
      </c>
      <c r="BI66" s="6">
        <f t="shared" ref="BI66:BI129" si="64">IF(ISBLANK(L66)=TRUE,0,1)</f>
        <v>0</v>
      </c>
      <c r="BJ66" s="6">
        <f t="shared" ref="BJ66:BJ129" si="65">IF(ISBLANK(M66)=TRUE,0,1)</f>
        <v>0</v>
      </c>
      <c r="BK66" s="6">
        <f t="shared" ref="BK66:BK129" si="66">IF(ISBLANK(N66)=TRUE,0,1)</f>
        <v>0</v>
      </c>
      <c r="BL66" s="6">
        <f t="shared" ref="BL66:BL129" si="67">IF(ISBLANK(O66)=TRUE,0,1)</f>
        <v>0</v>
      </c>
      <c r="BM66" s="6">
        <f t="shared" ref="BM66:BM129" si="68">IF(ISBLANK(P66)=TRUE,0,1)</f>
        <v>0</v>
      </c>
      <c r="BN66" s="6">
        <f t="shared" ref="BN66:BN129" si="69">IF(ISBLANK(Q66)=TRUE,0,1)</f>
        <v>1</v>
      </c>
      <c r="BO66" s="6">
        <f t="shared" ref="BO66:BO129" si="70">IF(ISBLANK(R66)=TRUE,0,1)</f>
        <v>1</v>
      </c>
      <c r="BP66" s="6">
        <f t="shared" ref="BP66:BP129" si="71">IF(ISBLANK(S66)=TRUE,0,1)</f>
        <v>0</v>
      </c>
      <c r="BQ66" s="6">
        <f t="shared" ref="BQ66:BQ129" si="72">IF(ISBLANK(T66)=TRUE,0,1)</f>
        <v>1</v>
      </c>
      <c r="BR66" s="6">
        <f t="shared" ref="BR66:BR129" si="73">IF(ISBLANK(U66)=TRUE,0,1)</f>
        <v>0</v>
      </c>
      <c r="BS66" s="6">
        <f t="shared" ref="BS66:BS129" si="74">IF(ISBLANK(V66)=TRUE,0,1)</f>
        <v>0</v>
      </c>
      <c r="BT66" s="6">
        <f t="shared" ref="BT66:BT129" si="75">IF(ISBLANK(W66)=TRUE,0,1)</f>
        <v>0</v>
      </c>
      <c r="BU66" s="6">
        <f t="shared" ref="BU66:BU129" si="76">IF(ISBLANK(X66)=TRUE,0,1)</f>
        <v>0</v>
      </c>
      <c r="BV66" s="6">
        <f t="shared" ref="BV66:BV129" si="77">IF(ISBLANK(Y66)=TRUE,0,1)</f>
        <v>0</v>
      </c>
      <c r="BW66" s="6">
        <f t="shared" ref="BW66:BW129" si="78">IF(ISBLANK(Z66)=TRUE,0,1)</f>
        <v>0</v>
      </c>
      <c r="BY66" s="68" t="str">
        <f t="shared" si="34"/>
        <v/>
      </c>
      <c r="BZ66" s="68"/>
      <c r="CA66" s="68" t="str">
        <f t="shared" si="35"/>
        <v/>
      </c>
      <c r="CB66" s="68" t="str">
        <f t="shared" si="36"/>
        <v>MTE</v>
      </c>
      <c r="CC66" s="68" t="str">
        <f t="shared" si="37"/>
        <v>MTE</v>
      </c>
    </row>
    <row r="67" spans="1:81">
      <c r="A67" t="str">
        <f t="shared" si="47"/>
        <v>Not Completed</v>
      </c>
      <c r="C67" s="6">
        <f t="shared" si="32"/>
        <v>66</v>
      </c>
      <c r="D67" s="37" t="str">
        <f t="shared" si="54"/>
        <v/>
      </c>
      <c r="E67" s="71"/>
      <c r="F67" s="69"/>
      <c r="G67" s="69"/>
      <c r="H67" s="37" t="str">
        <f t="shared" si="48"/>
        <v/>
      </c>
      <c r="I67" s="69"/>
      <c r="J67" s="69"/>
      <c r="K67" s="6"/>
      <c r="L67" s="6"/>
      <c r="M67" s="6"/>
      <c r="N67" s="39"/>
      <c r="O67" s="69"/>
      <c r="P67" s="10"/>
      <c r="Q67" s="38" t="str">
        <f>IF(ISBLANK(O67)=TRUE,"",VLOOKUP(O67,'validation code'!$X$35:$Y$38,2,0))</f>
        <v/>
      </c>
      <c r="R67" s="73" t="e">
        <f t="shared" si="33"/>
        <v>#VALUE!</v>
      </c>
      <c r="S67" s="10"/>
      <c r="T67" s="38" t="str">
        <f t="shared" si="49"/>
        <v/>
      </c>
      <c r="U67" s="9"/>
      <c r="V67" s="9"/>
      <c r="W67" s="11"/>
      <c r="X67" s="11"/>
      <c r="Y67" s="10"/>
      <c r="Z67" s="11"/>
      <c r="AA67" s="10"/>
      <c r="AB67" s="78" t="str">
        <f t="shared" si="52"/>
        <v/>
      </c>
      <c r="AC67" s="78" t="str">
        <f t="shared" si="52"/>
        <v/>
      </c>
      <c r="AD67" s="78" t="str">
        <f t="shared" si="52"/>
        <v/>
      </c>
      <c r="AE67" s="78" t="str">
        <f t="shared" si="52"/>
        <v/>
      </c>
      <c r="AF67" s="78" t="str">
        <f t="shared" si="52"/>
        <v/>
      </c>
      <c r="AG67" s="78" t="str">
        <f t="shared" si="52"/>
        <v/>
      </c>
      <c r="AH67" s="78" t="str">
        <f t="shared" si="52"/>
        <v/>
      </c>
      <c r="AI67" s="78" t="str">
        <f t="shared" si="52"/>
        <v/>
      </c>
      <c r="AJ67" s="78" t="str">
        <f t="shared" si="52"/>
        <v/>
      </c>
      <c r="AK67" s="78" t="str">
        <f t="shared" si="52"/>
        <v/>
      </c>
      <c r="AL67" s="78" t="str">
        <f t="shared" si="52"/>
        <v/>
      </c>
      <c r="AM67" s="78" t="str">
        <f t="shared" si="52"/>
        <v/>
      </c>
      <c r="AN67" s="10" t="e">
        <f t="shared" si="53"/>
        <v>#VALUE!</v>
      </c>
      <c r="AP67" t="str">
        <f>IF(ISBLANK(F67),"",VLOOKUP(F67,'validation code'!$T$64:$U$120,2,0))</f>
        <v/>
      </c>
      <c r="AQ67" t="str">
        <f>IF(ISBLANK(F67),"",VLOOKUP(F67,'validation code'!$T$3:$U$59,2,0))</f>
        <v/>
      </c>
      <c r="AR67" t="str">
        <f>IF(ISBLANK(M67)=TRUE,"",VLOOKUP(M67,'validation code'!$X$48:$Y$49,2,0))</f>
        <v/>
      </c>
      <c r="AS67" t="str">
        <f>IF(ISBLANK(F67)=TRUE,"",VLOOKUP(F67,'validation code'!$A$22:$B$79,2,0))</f>
        <v/>
      </c>
      <c r="AU67" t="s">
        <v>1131</v>
      </c>
      <c r="AV67" t="str">
        <f>IF(ISBLANK($B$2)=TRUE,"",VLOOKUP($B$2,'validation code'!$W$54:$X$69,2,0))</f>
        <v>MTE</v>
      </c>
      <c r="AW67" t="str">
        <f t="shared" si="55"/>
        <v>01</v>
      </c>
      <c r="AX67" t="str">
        <f t="shared" si="56"/>
        <v/>
      </c>
      <c r="AY67" t="str">
        <f t="shared" si="57"/>
        <v>0066</v>
      </c>
      <c r="AZ67" t="str">
        <f t="shared" si="51"/>
        <v>EX-22-MTE-01--0066</v>
      </c>
      <c r="BA67" t="str">
        <f t="shared" ref="BA67:BA130" si="79">IF(SUM(BB67:BW67)=22,"completed","Not Completed")</f>
        <v>Not Completed</v>
      </c>
      <c r="BB67" s="6">
        <f t="shared" si="58"/>
        <v>0</v>
      </c>
      <c r="BC67" s="6">
        <f t="shared" si="58"/>
        <v>0</v>
      </c>
      <c r="BD67" s="6">
        <f t="shared" si="59"/>
        <v>0</v>
      </c>
      <c r="BE67" s="6">
        <f t="shared" si="60"/>
        <v>1</v>
      </c>
      <c r="BF67" s="6">
        <f t="shared" si="61"/>
        <v>0</v>
      </c>
      <c r="BG67" s="6">
        <f t="shared" si="62"/>
        <v>0</v>
      </c>
      <c r="BH67" s="6">
        <f t="shared" si="63"/>
        <v>0</v>
      </c>
      <c r="BI67" s="6">
        <f t="shared" si="64"/>
        <v>0</v>
      </c>
      <c r="BJ67" s="6">
        <f t="shared" si="65"/>
        <v>0</v>
      </c>
      <c r="BK67" s="6">
        <f t="shared" si="66"/>
        <v>0</v>
      </c>
      <c r="BL67" s="6">
        <f t="shared" si="67"/>
        <v>0</v>
      </c>
      <c r="BM67" s="6">
        <f t="shared" si="68"/>
        <v>0</v>
      </c>
      <c r="BN67" s="6">
        <f t="shared" si="69"/>
        <v>1</v>
      </c>
      <c r="BO67" s="6">
        <f t="shared" si="70"/>
        <v>1</v>
      </c>
      <c r="BP67" s="6">
        <f t="shared" si="71"/>
        <v>0</v>
      </c>
      <c r="BQ67" s="6">
        <f t="shared" si="72"/>
        <v>1</v>
      </c>
      <c r="BR67" s="6">
        <f t="shared" si="73"/>
        <v>0</v>
      </c>
      <c r="BS67" s="6">
        <f t="shared" si="74"/>
        <v>0</v>
      </c>
      <c r="BT67" s="6">
        <f t="shared" si="75"/>
        <v>0</v>
      </c>
      <c r="BU67" s="6">
        <f t="shared" si="76"/>
        <v>0</v>
      </c>
      <c r="BV67" s="6">
        <f t="shared" si="77"/>
        <v>0</v>
      </c>
      <c r="BW67" s="6">
        <f t="shared" si="78"/>
        <v>0</v>
      </c>
      <c r="BY67" s="68" t="str">
        <f t="shared" si="34"/>
        <v/>
      </c>
      <c r="BZ67" s="68"/>
      <c r="CA67" s="68" t="str">
        <f t="shared" si="35"/>
        <v/>
      </c>
      <c r="CB67" s="68" t="str">
        <f t="shared" si="36"/>
        <v>MTE</v>
      </c>
      <c r="CC67" s="68" t="str">
        <f t="shared" si="37"/>
        <v>MTE</v>
      </c>
    </row>
    <row r="68" spans="1:81">
      <c r="A68" t="str">
        <f t="shared" si="47"/>
        <v>Not Completed</v>
      </c>
      <c r="C68" s="6">
        <f t="shared" ref="C68:C131" si="80">C67+1</f>
        <v>67</v>
      </c>
      <c r="D68" s="37" t="str">
        <f t="shared" si="54"/>
        <v/>
      </c>
      <c r="E68" s="71"/>
      <c r="F68" s="69"/>
      <c r="G68" s="69"/>
      <c r="H68" s="37" t="str">
        <f t="shared" si="48"/>
        <v/>
      </c>
      <c r="I68" s="69"/>
      <c r="J68" s="69"/>
      <c r="K68" s="6"/>
      <c r="L68" s="6"/>
      <c r="M68" s="6"/>
      <c r="N68" s="39"/>
      <c r="O68" s="69"/>
      <c r="P68" s="10"/>
      <c r="Q68" s="38" t="str">
        <f>IF(ISBLANK(O68)=TRUE,"",VLOOKUP(O68,'validation code'!$X$35:$Y$38,2,0))</f>
        <v/>
      </c>
      <c r="R68" s="73" t="e">
        <f t="shared" ref="R68:R131" si="81">T68+S68</f>
        <v>#VALUE!</v>
      </c>
      <c r="S68" s="10"/>
      <c r="T68" s="38" t="str">
        <f t="shared" si="49"/>
        <v/>
      </c>
      <c r="U68" s="9"/>
      <c r="V68" s="9"/>
      <c r="W68" s="11"/>
      <c r="X68" s="11"/>
      <c r="Y68" s="10"/>
      <c r="Z68" s="11"/>
      <c r="AA68" s="10"/>
      <c r="AB68" s="78" t="str">
        <f t="shared" si="52"/>
        <v/>
      </c>
      <c r="AC68" s="78" t="str">
        <f t="shared" si="52"/>
        <v/>
      </c>
      <c r="AD68" s="78" t="str">
        <f t="shared" si="52"/>
        <v/>
      </c>
      <c r="AE68" s="78" t="str">
        <f t="shared" si="52"/>
        <v/>
      </c>
      <c r="AF68" s="78" t="str">
        <f t="shared" si="52"/>
        <v/>
      </c>
      <c r="AG68" s="78" t="str">
        <f t="shared" si="52"/>
        <v/>
      </c>
      <c r="AH68" s="78" t="str">
        <f t="shared" si="52"/>
        <v/>
      </c>
      <c r="AI68" s="78" t="str">
        <f t="shared" si="52"/>
        <v/>
      </c>
      <c r="AJ68" s="78" t="str">
        <f t="shared" si="52"/>
        <v/>
      </c>
      <c r="AK68" s="78" t="str">
        <f t="shared" si="52"/>
        <v/>
      </c>
      <c r="AL68" s="78" t="str">
        <f t="shared" si="52"/>
        <v/>
      </c>
      <c r="AM68" s="78" t="str">
        <f t="shared" si="52"/>
        <v/>
      </c>
      <c r="AN68" s="10" t="e">
        <f t="shared" si="53"/>
        <v>#VALUE!</v>
      </c>
      <c r="AP68" t="str">
        <f>IF(ISBLANK(F68),"",VLOOKUP(F68,'validation code'!$T$64:$U$120,2,0))</f>
        <v/>
      </c>
      <c r="AQ68" t="str">
        <f>IF(ISBLANK(F68),"",VLOOKUP(F68,'validation code'!$T$3:$U$59,2,0))</f>
        <v/>
      </c>
      <c r="AR68" t="str">
        <f>IF(ISBLANK(M68)=TRUE,"",VLOOKUP(M68,'validation code'!$X$48:$Y$49,2,0))</f>
        <v/>
      </c>
      <c r="AS68" t="str">
        <f>IF(ISBLANK(F68)=TRUE,"",VLOOKUP(F68,'validation code'!$A$22:$B$79,2,0))</f>
        <v/>
      </c>
      <c r="AU68" t="s">
        <v>1131</v>
      </c>
      <c r="AV68" t="str">
        <f>IF(ISBLANK($B$2)=TRUE,"",VLOOKUP($B$2,'validation code'!$W$54:$X$69,2,0))</f>
        <v>MTE</v>
      </c>
      <c r="AW68" t="str">
        <f t="shared" si="55"/>
        <v>01</v>
      </c>
      <c r="AX68" t="str">
        <f t="shared" si="56"/>
        <v/>
      </c>
      <c r="AY68" t="str">
        <f t="shared" si="57"/>
        <v>0067</v>
      </c>
      <c r="AZ68" t="str">
        <f t="shared" si="51"/>
        <v>EX-22-MTE-01--0067</v>
      </c>
      <c r="BA68" t="str">
        <f t="shared" si="79"/>
        <v>Not Completed</v>
      </c>
      <c r="BB68" s="6">
        <f t="shared" si="58"/>
        <v>0</v>
      </c>
      <c r="BC68" s="6">
        <f t="shared" si="58"/>
        <v>0</v>
      </c>
      <c r="BD68" s="6">
        <f t="shared" si="59"/>
        <v>0</v>
      </c>
      <c r="BE68" s="6">
        <f t="shared" si="60"/>
        <v>1</v>
      </c>
      <c r="BF68" s="6">
        <f t="shared" si="61"/>
        <v>0</v>
      </c>
      <c r="BG68" s="6">
        <f t="shared" si="62"/>
        <v>0</v>
      </c>
      <c r="BH68" s="6">
        <f t="shared" si="63"/>
        <v>0</v>
      </c>
      <c r="BI68" s="6">
        <f t="shared" si="64"/>
        <v>0</v>
      </c>
      <c r="BJ68" s="6">
        <f t="shared" si="65"/>
        <v>0</v>
      </c>
      <c r="BK68" s="6">
        <f t="shared" si="66"/>
        <v>0</v>
      </c>
      <c r="BL68" s="6">
        <f t="shared" si="67"/>
        <v>0</v>
      </c>
      <c r="BM68" s="6">
        <f t="shared" si="68"/>
        <v>0</v>
      </c>
      <c r="BN68" s="6">
        <f t="shared" si="69"/>
        <v>1</v>
      </c>
      <c r="BO68" s="6">
        <f t="shared" si="70"/>
        <v>1</v>
      </c>
      <c r="BP68" s="6">
        <f t="shared" si="71"/>
        <v>0</v>
      </c>
      <c r="BQ68" s="6">
        <f t="shared" si="72"/>
        <v>1</v>
      </c>
      <c r="BR68" s="6">
        <f t="shared" si="73"/>
        <v>0</v>
      </c>
      <c r="BS68" s="6">
        <f t="shared" si="74"/>
        <v>0</v>
      </c>
      <c r="BT68" s="6">
        <f t="shared" si="75"/>
        <v>0</v>
      </c>
      <c r="BU68" s="6">
        <f t="shared" si="76"/>
        <v>0</v>
      </c>
      <c r="BV68" s="6">
        <f t="shared" si="77"/>
        <v>0</v>
      </c>
      <c r="BW68" s="6">
        <f t="shared" si="78"/>
        <v>0</v>
      </c>
      <c r="BY68" s="68" t="str">
        <f t="shared" ref="BY68:BY131" si="82">LEFT(J68,10)</f>
        <v/>
      </c>
      <c r="BZ68" s="68"/>
      <c r="CA68" s="68" t="str">
        <f t="shared" ref="CA68:CA131" si="83">LEFT(BY68,4)</f>
        <v/>
      </c>
      <c r="CB68" s="68" t="str">
        <f t="shared" ref="CB68:CB131" si="84">B$2</f>
        <v>MTE</v>
      </c>
      <c r="CC68" s="68" t="str">
        <f t="shared" ref="CC68:CC131" si="85">CB68&amp;CA68</f>
        <v>MTE</v>
      </c>
    </row>
    <row r="69" spans="1:81">
      <c r="A69" t="str">
        <f t="shared" si="47"/>
        <v>Not Completed</v>
      </c>
      <c r="C69" s="6">
        <f t="shared" si="80"/>
        <v>68</v>
      </c>
      <c r="D69" s="37" t="str">
        <f t="shared" si="54"/>
        <v/>
      </c>
      <c r="E69" s="71"/>
      <c r="F69" s="69"/>
      <c r="G69" s="69"/>
      <c r="H69" s="37" t="str">
        <f t="shared" si="48"/>
        <v/>
      </c>
      <c r="I69" s="69"/>
      <c r="J69" s="69"/>
      <c r="K69" s="6"/>
      <c r="L69" s="6"/>
      <c r="M69" s="6"/>
      <c r="N69" s="39"/>
      <c r="O69" s="69"/>
      <c r="P69" s="10"/>
      <c r="Q69" s="38" t="str">
        <f>IF(ISBLANK(O69)=TRUE,"",VLOOKUP(O69,'validation code'!$X$35:$Y$38,2,0))</f>
        <v/>
      </c>
      <c r="R69" s="73" t="e">
        <f t="shared" si="81"/>
        <v>#VALUE!</v>
      </c>
      <c r="S69" s="10"/>
      <c r="T69" s="38" t="str">
        <f t="shared" si="49"/>
        <v/>
      </c>
      <c r="U69" s="9"/>
      <c r="V69" s="9"/>
      <c r="W69" s="11"/>
      <c r="X69" s="11"/>
      <c r="Y69" s="10"/>
      <c r="Z69" s="11"/>
      <c r="AA69" s="10"/>
      <c r="AB69" s="78" t="str">
        <f t="shared" si="52"/>
        <v/>
      </c>
      <c r="AC69" s="78" t="str">
        <f t="shared" si="52"/>
        <v/>
      </c>
      <c r="AD69" s="78" t="str">
        <f t="shared" si="52"/>
        <v/>
      </c>
      <c r="AE69" s="78" t="str">
        <f t="shared" si="52"/>
        <v/>
      </c>
      <c r="AF69" s="78" t="str">
        <f t="shared" si="52"/>
        <v/>
      </c>
      <c r="AG69" s="78" t="str">
        <f t="shared" si="52"/>
        <v/>
      </c>
      <c r="AH69" s="78" t="str">
        <f t="shared" si="52"/>
        <v/>
      </c>
      <c r="AI69" s="78" t="str">
        <f t="shared" si="52"/>
        <v/>
      </c>
      <c r="AJ69" s="78" t="str">
        <f t="shared" si="52"/>
        <v/>
      </c>
      <c r="AK69" s="78" t="str">
        <f t="shared" si="52"/>
        <v/>
      </c>
      <c r="AL69" s="78" t="str">
        <f t="shared" si="52"/>
        <v/>
      </c>
      <c r="AM69" s="78" t="str">
        <f t="shared" si="52"/>
        <v/>
      </c>
      <c r="AN69" s="10" t="e">
        <f t="shared" si="53"/>
        <v>#VALUE!</v>
      </c>
      <c r="AP69" t="str">
        <f>IF(ISBLANK(F69),"",VLOOKUP(F69,'validation code'!$T$64:$U$120,2,0))</f>
        <v/>
      </c>
      <c r="AQ69" t="str">
        <f>IF(ISBLANK(F69),"",VLOOKUP(F69,'validation code'!$T$3:$U$59,2,0))</f>
        <v/>
      </c>
      <c r="AR69" t="str">
        <f>IF(ISBLANK(M69)=TRUE,"",VLOOKUP(M69,'validation code'!$X$48:$Y$49,2,0))</f>
        <v/>
      </c>
      <c r="AS69" t="str">
        <f>IF(ISBLANK(F69)=TRUE,"",VLOOKUP(F69,'validation code'!$A$22:$B$79,2,0))</f>
        <v/>
      </c>
      <c r="AU69" t="s">
        <v>1131</v>
      </c>
      <c r="AV69" t="str">
        <f>IF(ISBLANK($B$2)=TRUE,"",VLOOKUP($B$2,'validation code'!$W$54:$X$69,2,0))</f>
        <v>MTE</v>
      </c>
      <c r="AW69" t="str">
        <f t="shared" si="55"/>
        <v>01</v>
      </c>
      <c r="AX69" t="str">
        <f t="shared" si="56"/>
        <v/>
      </c>
      <c r="AY69" t="str">
        <f t="shared" si="57"/>
        <v>0068</v>
      </c>
      <c r="AZ69" t="str">
        <f t="shared" si="51"/>
        <v>EX-22-MTE-01--0068</v>
      </c>
      <c r="BA69" t="str">
        <f t="shared" si="79"/>
        <v>Not Completed</v>
      </c>
      <c r="BB69" s="6">
        <f t="shared" si="58"/>
        <v>0</v>
      </c>
      <c r="BC69" s="6">
        <f t="shared" si="58"/>
        <v>0</v>
      </c>
      <c r="BD69" s="6">
        <f t="shared" si="59"/>
        <v>0</v>
      </c>
      <c r="BE69" s="6">
        <f t="shared" si="60"/>
        <v>1</v>
      </c>
      <c r="BF69" s="6">
        <f t="shared" si="61"/>
        <v>0</v>
      </c>
      <c r="BG69" s="6">
        <f t="shared" si="62"/>
        <v>0</v>
      </c>
      <c r="BH69" s="6">
        <f t="shared" si="63"/>
        <v>0</v>
      </c>
      <c r="BI69" s="6">
        <f t="shared" si="64"/>
        <v>0</v>
      </c>
      <c r="BJ69" s="6">
        <f t="shared" si="65"/>
        <v>0</v>
      </c>
      <c r="BK69" s="6">
        <f t="shared" si="66"/>
        <v>0</v>
      </c>
      <c r="BL69" s="6">
        <f t="shared" si="67"/>
        <v>0</v>
      </c>
      <c r="BM69" s="6">
        <f t="shared" si="68"/>
        <v>0</v>
      </c>
      <c r="BN69" s="6">
        <f t="shared" si="69"/>
        <v>1</v>
      </c>
      <c r="BO69" s="6">
        <f t="shared" si="70"/>
        <v>1</v>
      </c>
      <c r="BP69" s="6">
        <f t="shared" si="71"/>
        <v>0</v>
      </c>
      <c r="BQ69" s="6">
        <f t="shared" si="72"/>
        <v>1</v>
      </c>
      <c r="BR69" s="6">
        <f t="shared" si="73"/>
        <v>0</v>
      </c>
      <c r="BS69" s="6">
        <f t="shared" si="74"/>
        <v>0</v>
      </c>
      <c r="BT69" s="6">
        <f t="shared" si="75"/>
        <v>0</v>
      </c>
      <c r="BU69" s="6">
        <f t="shared" si="76"/>
        <v>0</v>
      </c>
      <c r="BV69" s="6">
        <f t="shared" si="77"/>
        <v>0</v>
      </c>
      <c r="BW69" s="6">
        <f t="shared" si="78"/>
        <v>0</v>
      </c>
      <c r="BY69" s="68" t="str">
        <f t="shared" si="82"/>
        <v/>
      </c>
      <c r="BZ69" s="68"/>
      <c r="CA69" s="68" t="str">
        <f t="shared" si="83"/>
        <v/>
      </c>
      <c r="CB69" s="68" t="str">
        <f t="shared" si="84"/>
        <v>MTE</v>
      </c>
      <c r="CC69" s="68" t="str">
        <f t="shared" si="85"/>
        <v>MTE</v>
      </c>
    </row>
    <row r="70" spans="1:81">
      <c r="A70" t="str">
        <f t="shared" si="47"/>
        <v>Not Completed</v>
      </c>
      <c r="C70" s="6">
        <f t="shared" si="80"/>
        <v>69</v>
      </c>
      <c r="D70" s="37" t="str">
        <f t="shared" si="54"/>
        <v/>
      </c>
      <c r="E70" s="71"/>
      <c r="F70" s="69"/>
      <c r="G70" s="69"/>
      <c r="H70" s="37" t="str">
        <f t="shared" si="48"/>
        <v/>
      </c>
      <c r="I70" s="69"/>
      <c r="J70" s="69"/>
      <c r="K70" s="6"/>
      <c r="L70" s="6"/>
      <c r="M70" s="6"/>
      <c r="N70" s="39"/>
      <c r="O70" s="69"/>
      <c r="P70" s="10"/>
      <c r="Q70" s="38" t="str">
        <f>IF(ISBLANK(O70)=TRUE,"",VLOOKUP(O70,'validation code'!$X$35:$Y$38,2,0))</f>
        <v/>
      </c>
      <c r="R70" s="73" t="e">
        <f t="shared" si="81"/>
        <v>#VALUE!</v>
      </c>
      <c r="S70" s="10"/>
      <c r="T70" s="38" t="str">
        <f t="shared" si="49"/>
        <v/>
      </c>
      <c r="U70" s="9"/>
      <c r="V70" s="9"/>
      <c r="W70" s="11"/>
      <c r="X70" s="11"/>
      <c r="Y70" s="10"/>
      <c r="Z70" s="11"/>
      <c r="AA70" s="10"/>
      <c r="AB70" s="78" t="str">
        <f t="shared" si="52"/>
        <v/>
      </c>
      <c r="AC70" s="78" t="str">
        <f t="shared" si="52"/>
        <v/>
      </c>
      <c r="AD70" s="78" t="str">
        <f t="shared" si="52"/>
        <v/>
      </c>
      <c r="AE70" s="78" t="str">
        <f t="shared" si="52"/>
        <v/>
      </c>
      <c r="AF70" s="78" t="str">
        <f t="shared" si="52"/>
        <v/>
      </c>
      <c r="AG70" s="78" t="str">
        <f t="shared" si="52"/>
        <v/>
      </c>
      <c r="AH70" s="78" t="str">
        <f t="shared" si="52"/>
        <v/>
      </c>
      <c r="AI70" s="78" t="str">
        <f t="shared" si="52"/>
        <v/>
      </c>
      <c r="AJ70" s="78" t="str">
        <f t="shared" si="52"/>
        <v/>
      </c>
      <c r="AK70" s="78" t="str">
        <f t="shared" si="52"/>
        <v/>
      </c>
      <c r="AL70" s="78" t="str">
        <f t="shared" si="52"/>
        <v/>
      </c>
      <c r="AM70" s="78" t="str">
        <f t="shared" si="52"/>
        <v/>
      </c>
      <c r="AN70" s="10" t="e">
        <f t="shared" si="53"/>
        <v>#VALUE!</v>
      </c>
      <c r="AP70" t="str">
        <f>IF(ISBLANK(F70),"",VLOOKUP(F70,'validation code'!$T$64:$U$120,2,0))</f>
        <v/>
      </c>
      <c r="AQ70" t="str">
        <f>IF(ISBLANK(F70),"",VLOOKUP(F70,'validation code'!$T$3:$U$59,2,0))</f>
        <v/>
      </c>
      <c r="AR70" t="str">
        <f>IF(ISBLANK(M70)=TRUE,"",VLOOKUP(M70,'validation code'!$X$48:$Y$49,2,0))</f>
        <v/>
      </c>
      <c r="AS70" t="str">
        <f>IF(ISBLANK(F70)=TRUE,"",VLOOKUP(F70,'validation code'!$A$22:$B$79,2,0))</f>
        <v/>
      </c>
      <c r="AU70" t="s">
        <v>1131</v>
      </c>
      <c r="AV70" t="str">
        <f>IF(ISBLANK($B$2)=TRUE,"",VLOOKUP($B$2,'validation code'!$W$54:$X$69,2,0))</f>
        <v>MTE</v>
      </c>
      <c r="AW70" t="str">
        <f t="shared" si="55"/>
        <v>01</v>
      </c>
      <c r="AX70" t="str">
        <f t="shared" si="56"/>
        <v/>
      </c>
      <c r="AY70" t="str">
        <f t="shared" si="57"/>
        <v>0069</v>
      </c>
      <c r="AZ70" t="str">
        <f t="shared" si="51"/>
        <v>EX-22-MTE-01--0069</v>
      </c>
      <c r="BA70" t="str">
        <f t="shared" si="79"/>
        <v>Not Completed</v>
      </c>
      <c r="BB70" s="6">
        <f t="shared" si="58"/>
        <v>0</v>
      </c>
      <c r="BC70" s="6">
        <f t="shared" si="58"/>
        <v>0</v>
      </c>
      <c r="BD70" s="6">
        <f t="shared" si="59"/>
        <v>0</v>
      </c>
      <c r="BE70" s="6">
        <f t="shared" si="60"/>
        <v>1</v>
      </c>
      <c r="BF70" s="6">
        <f t="shared" si="61"/>
        <v>0</v>
      </c>
      <c r="BG70" s="6">
        <f t="shared" si="62"/>
        <v>0</v>
      </c>
      <c r="BH70" s="6">
        <f t="shared" si="63"/>
        <v>0</v>
      </c>
      <c r="BI70" s="6">
        <f t="shared" si="64"/>
        <v>0</v>
      </c>
      <c r="BJ70" s="6">
        <f t="shared" si="65"/>
        <v>0</v>
      </c>
      <c r="BK70" s="6">
        <f t="shared" si="66"/>
        <v>0</v>
      </c>
      <c r="BL70" s="6">
        <f t="shared" si="67"/>
        <v>0</v>
      </c>
      <c r="BM70" s="6">
        <f t="shared" si="68"/>
        <v>0</v>
      </c>
      <c r="BN70" s="6">
        <f t="shared" si="69"/>
        <v>1</v>
      </c>
      <c r="BO70" s="6">
        <f t="shared" si="70"/>
        <v>1</v>
      </c>
      <c r="BP70" s="6">
        <f t="shared" si="71"/>
        <v>0</v>
      </c>
      <c r="BQ70" s="6">
        <f t="shared" si="72"/>
        <v>1</v>
      </c>
      <c r="BR70" s="6">
        <f t="shared" si="73"/>
        <v>0</v>
      </c>
      <c r="BS70" s="6">
        <f t="shared" si="74"/>
        <v>0</v>
      </c>
      <c r="BT70" s="6">
        <f t="shared" si="75"/>
        <v>0</v>
      </c>
      <c r="BU70" s="6">
        <f t="shared" si="76"/>
        <v>0</v>
      </c>
      <c r="BV70" s="6">
        <f t="shared" si="77"/>
        <v>0</v>
      </c>
      <c r="BW70" s="6">
        <f t="shared" si="78"/>
        <v>0</v>
      </c>
      <c r="BY70" s="68" t="str">
        <f t="shared" si="82"/>
        <v/>
      </c>
      <c r="BZ70" s="68"/>
      <c r="CA70" s="68" t="str">
        <f t="shared" si="83"/>
        <v/>
      </c>
      <c r="CB70" s="68" t="str">
        <f t="shared" si="84"/>
        <v>MTE</v>
      </c>
      <c r="CC70" s="68" t="str">
        <f t="shared" si="85"/>
        <v>MTE</v>
      </c>
    </row>
    <row r="71" spans="1:81">
      <c r="A71" t="str">
        <f t="shared" si="47"/>
        <v>Not Completed</v>
      </c>
      <c r="C71" s="6">
        <f t="shared" si="80"/>
        <v>70</v>
      </c>
      <c r="D71" s="37" t="str">
        <f t="shared" si="54"/>
        <v/>
      </c>
      <c r="E71" s="71"/>
      <c r="F71" s="69"/>
      <c r="G71" s="69"/>
      <c r="H71" s="37" t="str">
        <f t="shared" si="48"/>
        <v/>
      </c>
      <c r="I71" s="69"/>
      <c r="J71" s="69"/>
      <c r="K71" s="6"/>
      <c r="L71" s="6"/>
      <c r="M71" s="6"/>
      <c r="N71" s="39"/>
      <c r="O71" s="69"/>
      <c r="P71" s="10"/>
      <c r="Q71" s="38" t="str">
        <f>IF(ISBLANK(O71)=TRUE,"",VLOOKUP(O71,'validation code'!$X$35:$Y$38,2,0))</f>
        <v/>
      </c>
      <c r="R71" s="73" t="e">
        <f t="shared" si="81"/>
        <v>#VALUE!</v>
      </c>
      <c r="S71" s="10"/>
      <c r="T71" s="38" t="str">
        <f t="shared" si="49"/>
        <v/>
      </c>
      <c r="U71" s="9"/>
      <c r="V71" s="9"/>
      <c r="W71" s="11"/>
      <c r="X71" s="11"/>
      <c r="Y71" s="10"/>
      <c r="Z71" s="11"/>
      <c r="AA71" s="10"/>
      <c r="AB71" s="78" t="str">
        <f t="shared" si="52"/>
        <v/>
      </c>
      <c r="AC71" s="78" t="str">
        <f t="shared" si="52"/>
        <v/>
      </c>
      <c r="AD71" s="78" t="str">
        <f t="shared" si="52"/>
        <v/>
      </c>
      <c r="AE71" s="78" t="str">
        <f t="shared" si="52"/>
        <v/>
      </c>
      <c r="AF71" s="78" t="str">
        <f t="shared" si="52"/>
        <v/>
      </c>
      <c r="AG71" s="78" t="str">
        <f t="shared" si="52"/>
        <v/>
      </c>
      <c r="AH71" s="78" t="str">
        <f t="shared" si="52"/>
        <v/>
      </c>
      <c r="AI71" s="78" t="str">
        <f t="shared" si="52"/>
        <v/>
      </c>
      <c r="AJ71" s="78" t="str">
        <f t="shared" si="52"/>
        <v/>
      </c>
      <c r="AK71" s="78" t="str">
        <f t="shared" si="52"/>
        <v/>
      </c>
      <c r="AL71" s="78" t="str">
        <f t="shared" si="52"/>
        <v/>
      </c>
      <c r="AM71" s="78" t="str">
        <f t="shared" si="52"/>
        <v/>
      </c>
      <c r="AN71" s="10" t="e">
        <f t="shared" si="53"/>
        <v>#VALUE!</v>
      </c>
      <c r="AP71" t="str">
        <f>IF(ISBLANK(F71),"",VLOOKUP(F71,'validation code'!$T$64:$U$120,2,0))</f>
        <v/>
      </c>
      <c r="AQ71" t="str">
        <f>IF(ISBLANK(F71),"",VLOOKUP(F71,'validation code'!$T$3:$U$59,2,0))</f>
        <v/>
      </c>
      <c r="AR71" t="str">
        <f>IF(ISBLANK(M71)=TRUE,"",VLOOKUP(M71,'validation code'!$X$48:$Y$49,2,0))</f>
        <v/>
      </c>
      <c r="AS71" t="str">
        <f>IF(ISBLANK(F71)=TRUE,"",VLOOKUP(F71,'validation code'!$A$22:$B$79,2,0))</f>
        <v/>
      </c>
      <c r="AU71" t="s">
        <v>1131</v>
      </c>
      <c r="AV71" t="str">
        <f>IF(ISBLANK($B$2)=TRUE,"",VLOOKUP($B$2,'validation code'!$W$54:$X$69,2,0))</f>
        <v>MTE</v>
      </c>
      <c r="AW71" t="str">
        <f t="shared" si="55"/>
        <v>01</v>
      </c>
      <c r="AX71" t="str">
        <f t="shared" si="56"/>
        <v/>
      </c>
      <c r="AY71" t="str">
        <f t="shared" si="57"/>
        <v>0070</v>
      </c>
      <c r="AZ71" t="str">
        <f t="shared" si="51"/>
        <v>EX-22-MTE-01--0070</v>
      </c>
      <c r="BA71" t="str">
        <f t="shared" si="79"/>
        <v>Not Completed</v>
      </c>
      <c r="BB71" s="6">
        <f t="shared" si="58"/>
        <v>0</v>
      </c>
      <c r="BC71" s="6">
        <f t="shared" si="58"/>
        <v>0</v>
      </c>
      <c r="BD71" s="6">
        <f t="shared" si="59"/>
        <v>0</v>
      </c>
      <c r="BE71" s="6">
        <f t="shared" si="60"/>
        <v>1</v>
      </c>
      <c r="BF71" s="6">
        <f t="shared" si="61"/>
        <v>0</v>
      </c>
      <c r="BG71" s="6">
        <f t="shared" si="62"/>
        <v>0</v>
      </c>
      <c r="BH71" s="6">
        <f t="shared" si="63"/>
        <v>0</v>
      </c>
      <c r="BI71" s="6">
        <f t="shared" si="64"/>
        <v>0</v>
      </c>
      <c r="BJ71" s="6">
        <f t="shared" si="65"/>
        <v>0</v>
      </c>
      <c r="BK71" s="6">
        <f t="shared" si="66"/>
        <v>0</v>
      </c>
      <c r="BL71" s="6">
        <f t="shared" si="67"/>
        <v>0</v>
      </c>
      <c r="BM71" s="6">
        <f t="shared" si="68"/>
        <v>0</v>
      </c>
      <c r="BN71" s="6">
        <f t="shared" si="69"/>
        <v>1</v>
      </c>
      <c r="BO71" s="6">
        <f t="shared" si="70"/>
        <v>1</v>
      </c>
      <c r="BP71" s="6">
        <f t="shared" si="71"/>
        <v>0</v>
      </c>
      <c r="BQ71" s="6">
        <f t="shared" si="72"/>
        <v>1</v>
      </c>
      <c r="BR71" s="6">
        <f t="shared" si="73"/>
        <v>0</v>
      </c>
      <c r="BS71" s="6">
        <f t="shared" si="74"/>
        <v>0</v>
      </c>
      <c r="BT71" s="6">
        <f t="shared" si="75"/>
        <v>0</v>
      </c>
      <c r="BU71" s="6">
        <f t="shared" si="76"/>
        <v>0</v>
      </c>
      <c r="BV71" s="6">
        <f t="shared" si="77"/>
        <v>0</v>
      </c>
      <c r="BW71" s="6">
        <f t="shared" si="78"/>
        <v>0</v>
      </c>
      <c r="BY71" s="68" t="str">
        <f t="shared" si="82"/>
        <v/>
      </c>
      <c r="BZ71" s="68"/>
      <c r="CA71" s="68" t="str">
        <f t="shared" si="83"/>
        <v/>
      </c>
      <c r="CB71" s="68" t="str">
        <f t="shared" si="84"/>
        <v>MTE</v>
      </c>
      <c r="CC71" s="68" t="str">
        <f t="shared" si="85"/>
        <v>MTE</v>
      </c>
    </row>
    <row r="72" spans="1:81">
      <c r="A72" t="str">
        <f t="shared" si="47"/>
        <v>Not Completed</v>
      </c>
      <c r="C72" s="6">
        <f t="shared" si="80"/>
        <v>71</v>
      </c>
      <c r="D72" s="37" t="str">
        <f t="shared" si="54"/>
        <v/>
      </c>
      <c r="E72" s="71"/>
      <c r="F72" s="69"/>
      <c r="G72" s="69"/>
      <c r="H72" s="37" t="str">
        <f t="shared" si="48"/>
        <v/>
      </c>
      <c r="I72" s="69"/>
      <c r="J72" s="69"/>
      <c r="K72" s="6"/>
      <c r="L72" s="6"/>
      <c r="M72" s="6"/>
      <c r="N72" s="39"/>
      <c r="O72" s="69"/>
      <c r="P72" s="10"/>
      <c r="Q72" s="38" t="str">
        <f>IF(ISBLANK(O72)=TRUE,"",VLOOKUP(O72,'validation code'!$X$35:$Y$38,2,0))</f>
        <v/>
      </c>
      <c r="R72" s="73" t="e">
        <f t="shared" si="81"/>
        <v>#VALUE!</v>
      </c>
      <c r="S72" s="10"/>
      <c r="T72" s="38" t="str">
        <f t="shared" si="49"/>
        <v/>
      </c>
      <c r="U72" s="9"/>
      <c r="V72" s="9"/>
      <c r="W72" s="11"/>
      <c r="X72" s="11"/>
      <c r="Y72" s="10"/>
      <c r="Z72" s="11"/>
      <c r="AA72" s="10"/>
      <c r="AB72" s="78" t="str">
        <f t="shared" ref="AB72:AM81" si="86">IF(OR(ISBLANK($V72)=TRUE,$V72&lt;&gt;AB$1=TRUE,ISBLANK($T72)=TRUE),"",IF(AB$1=$V72,$T72/1000,0))</f>
        <v/>
      </c>
      <c r="AC72" s="78" t="str">
        <f t="shared" si="86"/>
        <v/>
      </c>
      <c r="AD72" s="78" t="str">
        <f t="shared" si="86"/>
        <v/>
      </c>
      <c r="AE72" s="78" t="str">
        <f t="shared" si="86"/>
        <v/>
      </c>
      <c r="AF72" s="78" t="str">
        <f t="shared" si="86"/>
        <v/>
      </c>
      <c r="AG72" s="78" t="str">
        <f t="shared" si="86"/>
        <v/>
      </c>
      <c r="AH72" s="78" t="str">
        <f t="shared" si="86"/>
        <v/>
      </c>
      <c r="AI72" s="78" t="str">
        <f t="shared" si="86"/>
        <v/>
      </c>
      <c r="AJ72" s="78" t="str">
        <f t="shared" si="86"/>
        <v/>
      </c>
      <c r="AK72" s="78" t="str">
        <f t="shared" si="86"/>
        <v/>
      </c>
      <c r="AL72" s="78" t="str">
        <f t="shared" si="86"/>
        <v/>
      </c>
      <c r="AM72" s="78" t="str">
        <f t="shared" si="86"/>
        <v/>
      </c>
      <c r="AN72" s="10" t="e">
        <f t="shared" si="53"/>
        <v>#VALUE!</v>
      </c>
      <c r="AP72" t="str">
        <f>IF(ISBLANK(F72),"",VLOOKUP(F72,'validation code'!$T$64:$U$120,2,0))</f>
        <v/>
      </c>
      <c r="AQ72" t="str">
        <f>IF(ISBLANK(F72),"",VLOOKUP(F72,'validation code'!$T$3:$U$59,2,0))</f>
        <v/>
      </c>
      <c r="AR72" t="str">
        <f>IF(ISBLANK(M72)=TRUE,"",VLOOKUP(M72,'validation code'!$X$48:$Y$49,2,0))</f>
        <v/>
      </c>
      <c r="AS72" t="str">
        <f>IF(ISBLANK(F72)=TRUE,"",VLOOKUP(F72,'validation code'!$A$22:$B$79,2,0))</f>
        <v/>
      </c>
      <c r="AU72" t="s">
        <v>1131</v>
      </c>
      <c r="AV72" t="str">
        <f>IF(ISBLANK($B$2)=TRUE,"",VLOOKUP($B$2,'validation code'!$W$54:$X$69,2,0))</f>
        <v>MTE</v>
      </c>
      <c r="AW72" t="str">
        <f t="shared" si="55"/>
        <v>01</v>
      </c>
      <c r="AX72" t="str">
        <f t="shared" si="56"/>
        <v/>
      </c>
      <c r="AY72" t="str">
        <f t="shared" si="57"/>
        <v>0071</v>
      </c>
      <c r="AZ72" t="str">
        <f t="shared" si="51"/>
        <v>EX-22-MTE-01--0071</v>
      </c>
      <c r="BA72" t="str">
        <f t="shared" si="79"/>
        <v>Not Completed</v>
      </c>
      <c r="BB72" s="6">
        <f t="shared" si="58"/>
        <v>0</v>
      </c>
      <c r="BC72" s="6">
        <f t="shared" si="58"/>
        <v>0</v>
      </c>
      <c r="BD72" s="6">
        <f t="shared" si="59"/>
        <v>0</v>
      </c>
      <c r="BE72" s="6">
        <f t="shared" si="60"/>
        <v>1</v>
      </c>
      <c r="BF72" s="6">
        <f t="shared" si="61"/>
        <v>0</v>
      </c>
      <c r="BG72" s="6">
        <f t="shared" si="62"/>
        <v>0</v>
      </c>
      <c r="BH72" s="6">
        <f t="shared" si="63"/>
        <v>0</v>
      </c>
      <c r="BI72" s="6">
        <f t="shared" si="64"/>
        <v>0</v>
      </c>
      <c r="BJ72" s="6">
        <f t="shared" si="65"/>
        <v>0</v>
      </c>
      <c r="BK72" s="6">
        <f t="shared" si="66"/>
        <v>0</v>
      </c>
      <c r="BL72" s="6">
        <f t="shared" si="67"/>
        <v>0</v>
      </c>
      <c r="BM72" s="6">
        <f t="shared" si="68"/>
        <v>0</v>
      </c>
      <c r="BN72" s="6">
        <f t="shared" si="69"/>
        <v>1</v>
      </c>
      <c r="BO72" s="6">
        <f t="shared" si="70"/>
        <v>1</v>
      </c>
      <c r="BP72" s="6">
        <f t="shared" si="71"/>
        <v>0</v>
      </c>
      <c r="BQ72" s="6">
        <f t="shared" si="72"/>
        <v>1</v>
      </c>
      <c r="BR72" s="6">
        <f t="shared" si="73"/>
        <v>0</v>
      </c>
      <c r="BS72" s="6">
        <f t="shared" si="74"/>
        <v>0</v>
      </c>
      <c r="BT72" s="6">
        <f t="shared" si="75"/>
        <v>0</v>
      </c>
      <c r="BU72" s="6">
        <f t="shared" si="76"/>
        <v>0</v>
      </c>
      <c r="BV72" s="6">
        <f t="shared" si="77"/>
        <v>0</v>
      </c>
      <c r="BW72" s="6">
        <f t="shared" si="78"/>
        <v>0</v>
      </c>
      <c r="BY72" s="68" t="str">
        <f t="shared" si="82"/>
        <v/>
      </c>
      <c r="BZ72" s="68"/>
      <c r="CA72" s="68" t="str">
        <f t="shared" si="83"/>
        <v/>
      </c>
      <c r="CB72" s="68" t="str">
        <f t="shared" si="84"/>
        <v>MTE</v>
      </c>
      <c r="CC72" s="68" t="str">
        <f t="shared" si="85"/>
        <v>MTE</v>
      </c>
    </row>
    <row r="73" spans="1:81">
      <c r="A73" t="str">
        <f t="shared" si="47"/>
        <v>Not Completed</v>
      </c>
      <c r="C73" s="6">
        <f t="shared" si="80"/>
        <v>72</v>
      </c>
      <c r="D73" s="37" t="str">
        <f t="shared" si="54"/>
        <v/>
      </c>
      <c r="E73" s="71"/>
      <c r="F73" s="69"/>
      <c r="G73" s="69"/>
      <c r="H73" s="37" t="str">
        <f t="shared" si="48"/>
        <v/>
      </c>
      <c r="I73" s="69"/>
      <c r="J73" s="69"/>
      <c r="K73" s="6"/>
      <c r="L73" s="6"/>
      <c r="M73" s="6"/>
      <c r="N73" s="39"/>
      <c r="O73" s="69"/>
      <c r="P73" s="10"/>
      <c r="Q73" s="38" t="str">
        <f>IF(ISBLANK(O73)=TRUE,"",VLOOKUP(O73,'validation code'!$X$35:$Y$38,2,0))</f>
        <v/>
      </c>
      <c r="R73" s="73" t="e">
        <f t="shared" si="81"/>
        <v>#VALUE!</v>
      </c>
      <c r="S73" s="10"/>
      <c r="T73" s="38" t="str">
        <f t="shared" si="49"/>
        <v/>
      </c>
      <c r="U73" s="9"/>
      <c r="V73" s="9"/>
      <c r="W73" s="11"/>
      <c r="X73" s="11"/>
      <c r="Y73" s="10"/>
      <c r="Z73" s="11"/>
      <c r="AA73" s="10"/>
      <c r="AB73" s="78" t="str">
        <f t="shared" si="86"/>
        <v/>
      </c>
      <c r="AC73" s="78" t="str">
        <f t="shared" si="86"/>
        <v/>
      </c>
      <c r="AD73" s="78" t="str">
        <f t="shared" si="86"/>
        <v/>
      </c>
      <c r="AE73" s="78" t="str">
        <f t="shared" si="86"/>
        <v/>
      </c>
      <c r="AF73" s="78" t="str">
        <f t="shared" si="86"/>
        <v/>
      </c>
      <c r="AG73" s="78" t="str">
        <f t="shared" si="86"/>
        <v/>
      </c>
      <c r="AH73" s="78" t="str">
        <f t="shared" si="86"/>
        <v/>
      </c>
      <c r="AI73" s="78" t="str">
        <f t="shared" si="86"/>
        <v/>
      </c>
      <c r="AJ73" s="78" t="str">
        <f t="shared" si="86"/>
        <v/>
      </c>
      <c r="AK73" s="78" t="str">
        <f t="shared" si="86"/>
        <v/>
      </c>
      <c r="AL73" s="78" t="str">
        <f t="shared" si="86"/>
        <v/>
      </c>
      <c r="AM73" s="78" t="str">
        <f t="shared" si="86"/>
        <v/>
      </c>
      <c r="AN73" s="10" t="e">
        <f t="shared" si="53"/>
        <v>#VALUE!</v>
      </c>
      <c r="AP73" t="str">
        <f>IF(ISBLANK(F73),"",VLOOKUP(F73,'validation code'!$T$64:$U$120,2,0))</f>
        <v/>
      </c>
      <c r="AQ73" t="str">
        <f>IF(ISBLANK(F73),"",VLOOKUP(F73,'validation code'!$T$3:$U$59,2,0))</f>
        <v/>
      </c>
      <c r="AR73" t="str">
        <f>IF(ISBLANK(M73)=TRUE,"",VLOOKUP(M73,'validation code'!$X$48:$Y$49,2,0))</f>
        <v/>
      </c>
      <c r="AS73" t="str">
        <f>IF(ISBLANK(F73)=TRUE,"",VLOOKUP(F73,'validation code'!$A$22:$B$79,2,0))</f>
        <v/>
      </c>
      <c r="AU73" t="s">
        <v>1131</v>
      </c>
      <c r="AV73" t="str">
        <f>IF(ISBLANK($B$2)=TRUE,"",VLOOKUP($B$2,'validation code'!$W$54:$X$69,2,0))</f>
        <v>MTE</v>
      </c>
      <c r="AW73" t="str">
        <f t="shared" si="55"/>
        <v>01</v>
      </c>
      <c r="AX73" t="str">
        <f t="shared" si="56"/>
        <v/>
      </c>
      <c r="AY73" t="str">
        <f t="shared" si="57"/>
        <v>0072</v>
      </c>
      <c r="AZ73" t="str">
        <f t="shared" si="51"/>
        <v>EX-22-MTE-01--0072</v>
      </c>
      <c r="BA73" t="str">
        <f t="shared" si="79"/>
        <v>Not Completed</v>
      </c>
      <c r="BB73" s="6">
        <f t="shared" si="58"/>
        <v>0</v>
      </c>
      <c r="BC73" s="6">
        <f t="shared" si="58"/>
        <v>0</v>
      </c>
      <c r="BD73" s="6">
        <f t="shared" si="59"/>
        <v>0</v>
      </c>
      <c r="BE73" s="6">
        <f t="shared" si="60"/>
        <v>1</v>
      </c>
      <c r="BF73" s="6">
        <f t="shared" si="61"/>
        <v>0</v>
      </c>
      <c r="BG73" s="6">
        <f t="shared" si="62"/>
        <v>0</v>
      </c>
      <c r="BH73" s="6">
        <f t="shared" si="63"/>
        <v>0</v>
      </c>
      <c r="BI73" s="6">
        <f t="shared" si="64"/>
        <v>0</v>
      </c>
      <c r="BJ73" s="6">
        <f t="shared" si="65"/>
        <v>0</v>
      </c>
      <c r="BK73" s="6">
        <f t="shared" si="66"/>
        <v>0</v>
      </c>
      <c r="BL73" s="6">
        <f t="shared" si="67"/>
        <v>0</v>
      </c>
      <c r="BM73" s="6">
        <f t="shared" si="68"/>
        <v>0</v>
      </c>
      <c r="BN73" s="6">
        <f t="shared" si="69"/>
        <v>1</v>
      </c>
      <c r="BO73" s="6">
        <f t="shared" si="70"/>
        <v>1</v>
      </c>
      <c r="BP73" s="6">
        <f t="shared" si="71"/>
        <v>0</v>
      </c>
      <c r="BQ73" s="6">
        <f t="shared" si="72"/>
        <v>1</v>
      </c>
      <c r="BR73" s="6">
        <f t="shared" si="73"/>
        <v>0</v>
      </c>
      <c r="BS73" s="6">
        <f t="shared" si="74"/>
        <v>0</v>
      </c>
      <c r="BT73" s="6">
        <f t="shared" si="75"/>
        <v>0</v>
      </c>
      <c r="BU73" s="6">
        <f t="shared" si="76"/>
        <v>0</v>
      </c>
      <c r="BV73" s="6">
        <f t="shared" si="77"/>
        <v>0</v>
      </c>
      <c r="BW73" s="6">
        <f t="shared" si="78"/>
        <v>0</v>
      </c>
      <c r="BY73" s="68" t="str">
        <f t="shared" si="82"/>
        <v/>
      </c>
      <c r="BZ73" s="68"/>
      <c r="CA73" s="68" t="str">
        <f t="shared" si="83"/>
        <v/>
      </c>
      <c r="CB73" s="68" t="str">
        <f t="shared" si="84"/>
        <v>MTE</v>
      </c>
      <c r="CC73" s="68" t="str">
        <f t="shared" si="85"/>
        <v>MTE</v>
      </c>
    </row>
    <row r="74" spans="1:81">
      <c r="A74" t="str">
        <f t="shared" si="47"/>
        <v>Not Completed</v>
      </c>
      <c r="C74" s="6">
        <f t="shared" si="80"/>
        <v>73</v>
      </c>
      <c r="D74" s="37" t="str">
        <f t="shared" si="54"/>
        <v/>
      </c>
      <c r="E74" s="71"/>
      <c r="F74" s="69"/>
      <c r="G74" s="69"/>
      <c r="H74" s="37" t="str">
        <f t="shared" si="48"/>
        <v/>
      </c>
      <c r="I74" s="69"/>
      <c r="J74" s="69"/>
      <c r="K74" s="6"/>
      <c r="L74" s="6"/>
      <c r="M74" s="6"/>
      <c r="N74" s="39"/>
      <c r="O74" s="69"/>
      <c r="P74" s="10"/>
      <c r="Q74" s="38" t="str">
        <f>IF(ISBLANK(O74)=TRUE,"",VLOOKUP(O74,'validation code'!$X$35:$Y$38,2,0))</f>
        <v/>
      </c>
      <c r="R74" s="73" t="e">
        <f t="shared" si="81"/>
        <v>#VALUE!</v>
      </c>
      <c r="S74" s="10"/>
      <c r="T74" s="38" t="str">
        <f t="shared" si="49"/>
        <v/>
      </c>
      <c r="U74" s="9"/>
      <c r="V74" s="9"/>
      <c r="W74" s="11"/>
      <c r="X74" s="11"/>
      <c r="Y74" s="10"/>
      <c r="Z74" s="11"/>
      <c r="AA74" s="10"/>
      <c r="AB74" s="78" t="str">
        <f t="shared" si="86"/>
        <v/>
      </c>
      <c r="AC74" s="78" t="str">
        <f t="shared" si="86"/>
        <v/>
      </c>
      <c r="AD74" s="78" t="str">
        <f t="shared" si="86"/>
        <v/>
      </c>
      <c r="AE74" s="78" t="str">
        <f t="shared" si="86"/>
        <v/>
      </c>
      <c r="AF74" s="78" t="str">
        <f t="shared" si="86"/>
        <v/>
      </c>
      <c r="AG74" s="78" t="str">
        <f t="shared" si="86"/>
        <v/>
      </c>
      <c r="AH74" s="78" t="str">
        <f t="shared" si="86"/>
        <v/>
      </c>
      <c r="AI74" s="78" t="str">
        <f t="shared" si="86"/>
        <v/>
      </c>
      <c r="AJ74" s="78" t="str">
        <f t="shared" si="86"/>
        <v/>
      </c>
      <c r="AK74" s="78" t="str">
        <f t="shared" si="86"/>
        <v/>
      </c>
      <c r="AL74" s="78" t="str">
        <f t="shared" si="86"/>
        <v/>
      </c>
      <c r="AM74" s="78" t="str">
        <f t="shared" si="86"/>
        <v/>
      </c>
      <c r="AN74" s="10" t="e">
        <f t="shared" si="53"/>
        <v>#VALUE!</v>
      </c>
      <c r="AP74" t="str">
        <f>IF(ISBLANK(F74),"",VLOOKUP(F74,'validation code'!$T$64:$U$120,2,0))</f>
        <v/>
      </c>
      <c r="AQ74" t="str">
        <f>IF(ISBLANK(F74),"",VLOOKUP(F74,'validation code'!$T$3:$U$59,2,0))</f>
        <v/>
      </c>
      <c r="AR74" t="str">
        <f>IF(ISBLANK(M74)=TRUE,"",VLOOKUP(M74,'validation code'!$X$48:$Y$49,2,0))</f>
        <v/>
      </c>
      <c r="AS74" t="str">
        <f>IF(ISBLANK(F74)=TRUE,"",VLOOKUP(F74,'validation code'!$A$22:$B$79,2,0))</f>
        <v/>
      </c>
      <c r="AU74" t="s">
        <v>1131</v>
      </c>
      <c r="AV74" t="str">
        <f>IF(ISBLANK($B$2)=TRUE,"",VLOOKUP($B$2,'validation code'!$W$54:$X$69,2,0))</f>
        <v>MTE</v>
      </c>
      <c r="AW74" t="str">
        <f t="shared" si="55"/>
        <v>01</v>
      </c>
      <c r="AX74" t="str">
        <f t="shared" si="56"/>
        <v/>
      </c>
      <c r="AY74" t="str">
        <f t="shared" si="57"/>
        <v>0073</v>
      </c>
      <c r="AZ74" t="str">
        <f t="shared" si="51"/>
        <v>EX-22-MTE-01--0073</v>
      </c>
      <c r="BA74" t="str">
        <f t="shared" si="79"/>
        <v>Not Completed</v>
      </c>
      <c r="BB74" s="6">
        <f t="shared" si="58"/>
        <v>0</v>
      </c>
      <c r="BC74" s="6">
        <f t="shared" si="58"/>
        <v>0</v>
      </c>
      <c r="BD74" s="6">
        <f t="shared" si="59"/>
        <v>0</v>
      </c>
      <c r="BE74" s="6">
        <f t="shared" si="60"/>
        <v>1</v>
      </c>
      <c r="BF74" s="6">
        <f t="shared" si="61"/>
        <v>0</v>
      </c>
      <c r="BG74" s="6">
        <f t="shared" si="62"/>
        <v>0</v>
      </c>
      <c r="BH74" s="6">
        <f t="shared" si="63"/>
        <v>0</v>
      </c>
      <c r="BI74" s="6">
        <f t="shared" si="64"/>
        <v>0</v>
      </c>
      <c r="BJ74" s="6">
        <f t="shared" si="65"/>
        <v>0</v>
      </c>
      <c r="BK74" s="6">
        <f t="shared" si="66"/>
        <v>0</v>
      </c>
      <c r="BL74" s="6">
        <f t="shared" si="67"/>
        <v>0</v>
      </c>
      <c r="BM74" s="6">
        <f t="shared" si="68"/>
        <v>0</v>
      </c>
      <c r="BN74" s="6">
        <f t="shared" si="69"/>
        <v>1</v>
      </c>
      <c r="BO74" s="6">
        <f t="shared" si="70"/>
        <v>1</v>
      </c>
      <c r="BP74" s="6">
        <f t="shared" si="71"/>
        <v>0</v>
      </c>
      <c r="BQ74" s="6">
        <f t="shared" si="72"/>
        <v>1</v>
      </c>
      <c r="BR74" s="6">
        <f t="shared" si="73"/>
        <v>0</v>
      </c>
      <c r="BS74" s="6">
        <f t="shared" si="74"/>
        <v>0</v>
      </c>
      <c r="BT74" s="6">
        <f t="shared" si="75"/>
        <v>0</v>
      </c>
      <c r="BU74" s="6">
        <f t="shared" si="76"/>
        <v>0</v>
      </c>
      <c r="BV74" s="6">
        <f t="shared" si="77"/>
        <v>0</v>
      </c>
      <c r="BW74" s="6">
        <f t="shared" si="78"/>
        <v>0</v>
      </c>
      <c r="BY74" s="68" t="str">
        <f t="shared" si="82"/>
        <v/>
      </c>
      <c r="BZ74" s="68"/>
      <c r="CA74" s="68" t="str">
        <f t="shared" si="83"/>
        <v/>
      </c>
      <c r="CB74" s="68" t="str">
        <f t="shared" si="84"/>
        <v>MTE</v>
      </c>
      <c r="CC74" s="68" t="str">
        <f t="shared" si="85"/>
        <v>MTE</v>
      </c>
    </row>
    <row r="75" spans="1:81">
      <c r="A75" t="str">
        <f t="shared" si="47"/>
        <v>Not Completed</v>
      </c>
      <c r="C75" s="6">
        <f t="shared" si="80"/>
        <v>74</v>
      </c>
      <c r="D75" s="37" t="str">
        <f t="shared" si="54"/>
        <v/>
      </c>
      <c r="E75" s="71"/>
      <c r="F75" s="69"/>
      <c r="G75" s="69"/>
      <c r="H75" s="37" t="str">
        <f t="shared" si="48"/>
        <v/>
      </c>
      <c r="I75" s="69"/>
      <c r="J75" s="69"/>
      <c r="K75" s="6"/>
      <c r="L75" s="6"/>
      <c r="M75" s="6"/>
      <c r="N75" s="39"/>
      <c r="O75" s="69"/>
      <c r="P75" s="10"/>
      <c r="Q75" s="38" t="str">
        <f>IF(ISBLANK(O75)=TRUE,"",VLOOKUP(O75,'validation code'!$X$35:$Y$38,2,0))</f>
        <v/>
      </c>
      <c r="R75" s="73" t="e">
        <f t="shared" si="81"/>
        <v>#VALUE!</v>
      </c>
      <c r="S75" s="10"/>
      <c r="T75" s="38" t="str">
        <f t="shared" si="49"/>
        <v/>
      </c>
      <c r="U75" s="9"/>
      <c r="V75" s="9"/>
      <c r="W75" s="11"/>
      <c r="X75" s="11"/>
      <c r="Y75" s="10"/>
      <c r="Z75" s="11"/>
      <c r="AA75" s="10"/>
      <c r="AB75" s="78" t="str">
        <f t="shared" si="86"/>
        <v/>
      </c>
      <c r="AC75" s="78" t="str">
        <f t="shared" si="86"/>
        <v/>
      </c>
      <c r="AD75" s="78" t="str">
        <f t="shared" si="86"/>
        <v/>
      </c>
      <c r="AE75" s="78" t="str">
        <f t="shared" si="86"/>
        <v/>
      </c>
      <c r="AF75" s="78" t="str">
        <f t="shared" si="86"/>
        <v/>
      </c>
      <c r="AG75" s="78" t="str">
        <f t="shared" si="86"/>
        <v/>
      </c>
      <c r="AH75" s="78" t="str">
        <f t="shared" si="86"/>
        <v/>
      </c>
      <c r="AI75" s="78" t="str">
        <f t="shared" si="86"/>
        <v/>
      </c>
      <c r="AJ75" s="78" t="str">
        <f t="shared" si="86"/>
        <v/>
      </c>
      <c r="AK75" s="78" t="str">
        <f t="shared" si="86"/>
        <v/>
      </c>
      <c r="AL75" s="78" t="str">
        <f t="shared" si="86"/>
        <v/>
      </c>
      <c r="AM75" s="78" t="str">
        <f t="shared" si="86"/>
        <v/>
      </c>
      <c r="AN75" s="10" t="e">
        <f t="shared" si="53"/>
        <v>#VALUE!</v>
      </c>
      <c r="AP75" t="str">
        <f>IF(ISBLANK(F75),"",VLOOKUP(F75,'validation code'!$T$64:$U$120,2,0))</f>
        <v/>
      </c>
      <c r="AQ75" t="str">
        <f>IF(ISBLANK(F75),"",VLOOKUP(F75,'validation code'!$T$3:$U$59,2,0))</f>
        <v/>
      </c>
      <c r="AR75" t="str">
        <f>IF(ISBLANK(M75)=TRUE,"",VLOOKUP(M75,'validation code'!$X$48:$Y$49,2,0))</f>
        <v/>
      </c>
      <c r="AS75" t="str">
        <f>IF(ISBLANK(F75)=TRUE,"",VLOOKUP(F75,'validation code'!$A$22:$B$79,2,0))</f>
        <v/>
      </c>
      <c r="AU75" t="s">
        <v>1131</v>
      </c>
      <c r="AV75" t="str">
        <f>IF(ISBLANK($B$2)=TRUE,"",VLOOKUP($B$2,'validation code'!$W$54:$X$69,2,0))</f>
        <v>MTE</v>
      </c>
      <c r="AW75" t="str">
        <f t="shared" si="55"/>
        <v>01</v>
      </c>
      <c r="AX75" t="str">
        <f t="shared" si="56"/>
        <v/>
      </c>
      <c r="AY75" t="str">
        <f t="shared" si="57"/>
        <v>0074</v>
      </c>
      <c r="AZ75" t="str">
        <f t="shared" si="51"/>
        <v>EX-22-MTE-01--0074</v>
      </c>
      <c r="BA75" t="str">
        <f t="shared" si="79"/>
        <v>Not Completed</v>
      </c>
      <c r="BB75" s="6">
        <f t="shared" si="58"/>
        <v>0</v>
      </c>
      <c r="BC75" s="6">
        <f t="shared" si="58"/>
        <v>0</v>
      </c>
      <c r="BD75" s="6">
        <f t="shared" si="59"/>
        <v>0</v>
      </c>
      <c r="BE75" s="6">
        <f t="shared" si="60"/>
        <v>1</v>
      </c>
      <c r="BF75" s="6">
        <f t="shared" si="61"/>
        <v>0</v>
      </c>
      <c r="BG75" s="6">
        <f t="shared" si="62"/>
        <v>0</v>
      </c>
      <c r="BH75" s="6">
        <f t="shared" si="63"/>
        <v>0</v>
      </c>
      <c r="BI75" s="6">
        <f t="shared" si="64"/>
        <v>0</v>
      </c>
      <c r="BJ75" s="6">
        <f t="shared" si="65"/>
        <v>0</v>
      </c>
      <c r="BK75" s="6">
        <f t="shared" si="66"/>
        <v>0</v>
      </c>
      <c r="BL75" s="6">
        <f t="shared" si="67"/>
        <v>0</v>
      </c>
      <c r="BM75" s="6">
        <f t="shared" si="68"/>
        <v>0</v>
      </c>
      <c r="BN75" s="6">
        <f t="shared" si="69"/>
        <v>1</v>
      </c>
      <c r="BO75" s="6">
        <f t="shared" si="70"/>
        <v>1</v>
      </c>
      <c r="BP75" s="6">
        <f t="shared" si="71"/>
        <v>0</v>
      </c>
      <c r="BQ75" s="6">
        <f t="shared" si="72"/>
        <v>1</v>
      </c>
      <c r="BR75" s="6">
        <f t="shared" si="73"/>
        <v>0</v>
      </c>
      <c r="BS75" s="6">
        <f t="shared" si="74"/>
        <v>0</v>
      </c>
      <c r="BT75" s="6">
        <f t="shared" si="75"/>
        <v>0</v>
      </c>
      <c r="BU75" s="6">
        <f t="shared" si="76"/>
        <v>0</v>
      </c>
      <c r="BV75" s="6">
        <f t="shared" si="77"/>
        <v>0</v>
      </c>
      <c r="BW75" s="6">
        <f t="shared" si="78"/>
        <v>0</v>
      </c>
      <c r="BY75" s="68" t="str">
        <f t="shared" si="82"/>
        <v/>
      </c>
      <c r="BZ75" s="68"/>
      <c r="CA75" s="68" t="str">
        <f t="shared" si="83"/>
        <v/>
      </c>
      <c r="CB75" s="68" t="str">
        <f t="shared" si="84"/>
        <v>MTE</v>
      </c>
      <c r="CC75" s="68" t="str">
        <f t="shared" si="85"/>
        <v>MTE</v>
      </c>
    </row>
    <row r="76" spans="1:81">
      <c r="A76" t="str">
        <f t="shared" si="47"/>
        <v>Not Completed</v>
      </c>
      <c r="C76" s="6">
        <f t="shared" si="80"/>
        <v>75</v>
      </c>
      <c r="D76" s="37" t="str">
        <f t="shared" si="54"/>
        <v/>
      </c>
      <c r="E76" s="71"/>
      <c r="F76" s="69"/>
      <c r="G76" s="69"/>
      <c r="H76" s="37" t="str">
        <f t="shared" si="48"/>
        <v/>
      </c>
      <c r="I76" s="69"/>
      <c r="J76" s="69"/>
      <c r="K76" s="6"/>
      <c r="L76" s="6"/>
      <c r="M76" s="6"/>
      <c r="N76" s="39"/>
      <c r="O76" s="69"/>
      <c r="P76" s="10"/>
      <c r="Q76" s="38" t="str">
        <f>IF(ISBLANK(O76)=TRUE,"",VLOOKUP(O76,'validation code'!$X$35:$Y$38,2,0))</f>
        <v/>
      </c>
      <c r="R76" s="73" t="e">
        <f t="shared" si="81"/>
        <v>#VALUE!</v>
      </c>
      <c r="S76" s="10"/>
      <c r="T76" s="38" t="str">
        <f t="shared" si="49"/>
        <v/>
      </c>
      <c r="U76" s="9"/>
      <c r="V76" s="9"/>
      <c r="W76" s="11"/>
      <c r="X76" s="11"/>
      <c r="Y76" s="10"/>
      <c r="Z76" s="11"/>
      <c r="AA76" s="10"/>
      <c r="AB76" s="78" t="str">
        <f t="shared" si="86"/>
        <v/>
      </c>
      <c r="AC76" s="78" t="str">
        <f t="shared" si="86"/>
        <v/>
      </c>
      <c r="AD76" s="78" t="str">
        <f t="shared" si="86"/>
        <v/>
      </c>
      <c r="AE76" s="78" t="str">
        <f t="shared" si="86"/>
        <v/>
      </c>
      <c r="AF76" s="78" t="str">
        <f t="shared" si="86"/>
        <v/>
      </c>
      <c r="AG76" s="78" t="str">
        <f t="shared" si="86"/>
        <v/>
      </c>
      <c r="AH76" s="78" t="str">
        <f t="shared" si="86"/>
        <v/>
      </c>
      <c r="AI76" s="78" t="str">
        <f t="shared" si="86"/>
        <v/>
      </c>
      <c r="AJ76" s="78" t="str">
        <f t="shared" si="86"/>
        <v/>
      </c>
      <c r="AK76" s="78" t="str">
        <f t="shared" si="86"/>
        <v/>
      </c>
      <c r="AL76" s="78" t="str">
        <f t="shared" si="86"/>
        <v/>
      </c>
      <c r="AM76" s="78" t="str">
        <f t="shared" si="86"/>
        <v/>
      </c>
      <c r="AN76" s="10" t="e">
        <f t="shared" si="53"/>
        <v>#VALUE!</v>
      </c>
      <c r="AP76" t="str">
        <f>IF(ISBLANK(F76),"",VLOOKUP(F76,'validation code'!$T$64:$U$120,2,0))</f>
        <v/>
      </c>
      <c r="AQ76" t="str">
        <f>IF(ISBLANK(F76),"",VLOOKUP(F76,'validation code'!$T$3:$U$59,2,0))</f>
        <v/>
      </c>
      <c r="AR76" t="str">
        <f>IF(ISBLANK(M76)=TRUE,"",VLOOKUP(M76,'validation code'!$X$48:$Y$49,2,0))</f>
        <v/>
      </c>
      <c r="AS76" t="str">
        <f>IF(ISBLANK(F76)=TRUE,"",VLOOKUP(F76,'validation code'!$A$22:$B$79,2,0))</f>
        <v/>
      </c>
      <c r="AU76" t="s">
        <v>1131</v>
      </c>
      <c r="AV76" t="str">
        <f>IF(ISBLANK($B$2)=TRUE,"",VLOOKUP($B$2,'validation code'!$W$54:$X$69,2,0))</f>
        <v>MTE</v>
      </c>
      <c r="AW76" t="str">
        <f t="shared" si="55"/>
        <v>01</v>
      </c>
      <c r="AX76" t="str">
        <f t="shared" si="56"/>
        <v/>
      </c>
      <c r="AY76" t="str">
        <f t="shared" si="57"/>
        <v>0075</v>
      </c>
      <c r="AZ76" t="str">
        <f t="shared" si="51"/>
        <v>EX-22-MTE-01--0075</v>
      </c>
      <c r="BA76" t="str">
        <f t="shared" si="79"/>
        <v>Not Completed</v>
      </c>
      <c r="BB76" s="6">
        <f t="shared" si="58"/>
        <v>0</v>
      </c>
      <c r="BC76" s="6">
        <f t="shared" si="58"/>
        <v>0</v>
      </c>
      <c r="BD76" s="6">
        <f t="shared" si="59"/>
        <v>0</v>
      </c>
      <c r="BE76" s="6">
        <f t="shared" si="60"/>
        <v>1</v>
      </c>
      <c r="BF76" s="6">
        <f t="shared" si="61"/>
        <v>0</v>
      </c>
      <c r="BG76" s="6">
        <f t="shared" si="62"/>
        <v>0</v>
      </c>
      <c r="BH76" s="6">
        <f t="shared" si="63"/>
        <v>0</v>
      </c>
      <c r="BI76" s="6">
        <f t="shared" si="64"/>
        <v>0</v>
      </c>
      <c r="BJ76" s="6">
        <f t="shared" si="65"/>
        <v>0</v>
      </c>
      <c r="BK76" s="6">
        <f t="shared" si="66"/>
        <v>0</v>
      </c>
      <c r="BL76" s="6">
        <f t="shared" si="67"/>
        <v>0</v>
      </c>
      <c r="BM76" s="6">
        <f t="shared" si="68"/>
        <v>0</v>
      </c>
      <c r="BN76" s="6">
        <f t="shared" si="69"/>
        <v>1</v>
      </c>
      <c r="BO76" s="6">
        <f t="shared" si="70"/>
        <v>1</v>
      </c>
      <c r="BP76" s="6">
        <f t="shared" si="71"/>
        <v>0</v>
      </c>
      <c r="BQ76" s="6">
        <f t="shared" si="72"/>
        <v>1</v>
      </c>
      <c r="BR76" s="6">
        <f t="shared" si="73"/>
        <v>0</v>
      </c>
      <c r="BS76" s="6">
        <f t="shared" si="74"/>
        <v>0</v>
      </c>
      <c r="BT76" s="6">
        <f t="shared" si="75"/>
        <v>0</v>
      </c>
      <c r="BU76" s="6">
        <f t="shared" si="76"/>
        <v>0</v>
      </c>
      <c r="BV76" s="6">
        <f t="shared" si="77"/>
        <v>0</v>
      </c>
      <c r="BW76" s="6">
        <f t="shared" si="78"/>
        <v>0</v>
      </c>
      <c r="BY76" s="68" t="str">
        <f t="shared" si="82"/>
        <v/>
      </c>
      <c r="BZ76" s="68"/>
      <c r="CA76" s="68" t="str">
        <f t="shared" si="83"/>
        <v/>
      </c>
      <c r="CB76" s="68" t="str">
        <f t="shared" si="84"/>
        <v>MTE</v>
      </c>
      <c r="CC76" s="68" t="str">
        <f t="shared" si="85"/>
        <v>MTE</v>
      </c>
    </row>
    <row r="77" spans="1:81">
      <c r="A77" t="str">
        <f t="shared" si="47"/>
        <v>Not Completed</v>
      </c>
      <c r="C77" s="6">
        <f t="shared" si="80"/>
        <v>76</v>
      </c>
      <c r="D77" s="37" t="str">
        <f t="shared" si="54"/>
        <v/>
      </c>
      <c r="E77" s="71"/>
      <c r="F77" s="69"/>
      <c r="G77" s="69"/>
      <c r="H77" s="37" t="str">
        <f t="shared" si="48"/>
        <v/>
      </c>
      <c r="I77" s="69"/>
      <c r="J77" s="69"/>
      <c r="K77" s="6"/>
      <c r="L77" s="6"/>
      <c r="M77" s="6"/>
      <c r="N77" s="39"/>
      <c r="O77" s="69"/>
      <c r="P77" s="10"/>
      <c r="Q77" s="38" t="str">
        <f>IF(ISBLANK(O77)=TRUE,"",VLOOKUP(O77,'validation code'!$X$35:$Y$38,2,0))</f>
        <v/>
      </c>
      <c r="R77" s="73" t="e">
        <f t="shared" si="81"/>
        <v>#VALUE!</v>
      </c>
      <c r="S77" s="10"/>
      <c r="T77" s="38" t="str">
        <f t="shared" si="49"/>
        <v/>
      </c>
      <c r="U77" s="9"/>
      <c r="V77" s="9"/>
      <c r="W77" s="11"/>
      <c r="X77" s="11"/>
      <c r="Y77" s="10"/>
      <c r="Z77" s="11"/>
      <c r="AA77" s="10"/>
      <c r="AB77" s="78" t="str">
        <f t="shared" si="86"/>
        <v/>
      </c>
      <c r="AC77" s="78" t="str">
        <f t="shared" si="86"/>
        <v/>
      </c>
      <c r="AD77" s="78" t="str">
        <f t="shared" si="86"/>
        <v/>
      </c>
      <c r="AE77" s="78" t="str">
        <f t="shared" si="86"/>
        <v/>
      </c>
      <c r="AF77" s="78" t="str">
        <f t="shared" si="86"/>
        <v/>
      </c>
      <c r="AG77" s="78" t="str">
        <f t="shared" si="86"/>
        <v/>
      </c>
      <c r="AH77" s="78" t="str">
        <f t="shared" si="86"/>
        <v/>
      </c>
      <c r="AI77" s="78" t="str">
        <f t="shared" si="86"/>
        <v/>
      </c>
      <c r="AJ77" s="78" t="str">
        <f t="shared" si="86"/>
        <v/>
      </c>
      <c r="AK77" s="78" t="str">
        <f t="shared" si="86"/>
        <v/>
      </c>
      <c r="AL77" s="78" t="str">
        <f t="shared" si="86"/>
        <v/>
      </c>
      <c r="AM77" s="78" t="str">
        <f t="shared" si="86"/>
        <v/>
      </c>
      <c r="AN77" s="10" t="e">
        <f t="shared" si="53"/>
        <v>#VALUE!</v>
      </c>
      <c r="AP77" t="str">
        <f>IF(ISBLANK(F77),"",VLOOKUP(F77,'validation code'!$T$64:$U$120,2,0))</f>
        <v/>
      </c>
      <c r="AQ77" t="str">
        <f>IF(ISBLANK(F77),"",VLOOKUP(F77,'validation code'!$T$3:$U$59,2,0))</f>
        <v/>
      </c>
      <c r="AR77" t="str">
        <f>IF(ISBLANK(M77)=TRUE,"",VLOOKUP(M77,'validation code'!$X$48:$Y$49,2,0))</f>
        <v/>
      </c>
      <c r="AS77" t="str">
        <f>IF(ISBLANK(F77)=TRUE,"",VLOOKUP(F77,'validation code'!$A$22:$B$79,2,0))</f>
        <v/>
      </c>
      <c r="AU77" t="s">
        <v>1131</v>
      </c>
      <c r="AV77" t="str">
        <f>IF(ISBLANK($B$2)=TRUE,"",VLOOKUP($B$2,'validation code'!$W$54:$X$69,2,0))</f>
        <v>MTE</v>
      </c>
      <c r="AW77" t="str">
        <f t="shared" si="55"/>
        <v>01</v>
      </c>
      <c r="AX77" t="str">
        <f t="shared" si="56"/>
        <v/>
      </c>
      <c r="AY77" t="str">
        <f t="shared" si="57"/>
        <v>0076</v>
      </c>
      <c r="AZ77" t="str">
        <f t="shared" si="51"/>
        <v>EX-22-MTE-01--0076</v>
      </c>
      <c r="BA77" t="str">
        <f t="shared" si="79"/>
        <v>Not Completed</v>
      </c>
      <c r="BB77" s="6">
        <f t="shared" si="58"/>
        <v>0</v>
      </c>
      <c r="BC77" s="6">
        <f t="shared" si="58"/>
        <v>0</v>
      </c>
      <c r="BD77" s="6">
        <f t="shared" si="59"/>
        <v>0</v>
      </c>
      <c r="BE77" s="6">
        <f t="shared" si="60"/>
        <v>1</v>
      </c>
      <c r="BF77" s="6">
        <f t="shared" si="61"/>
        <v>0</v>
      </c>
      <c r="BG77" s="6">
        <f t="shared" si="62"/>
        <v>0</v>
      </c>
      <c r="BH77" s="6">
        <f t="shared" si="63"/>
        <v>0</v>
      </c>
      <c r="BI77" s="6">
        <f t="shared" si="64"/>
        <v>0</v>
      </c>
      <c r="BJ77" s="6">
        <f t="shared" si="65"/>
        <v>0</v>
      </c>
      <c r="BK77" s="6">
        <f t="shared" si="66"/>
        <v>0</v>
      </c>
      <c r="BL77" s="6">
        <f t="shared" si="67"/>
        <v>0</v>
      </c>
      <c r="BM77" s="6">
        <f t="shared" si="68"/>
        <v>0</v>
      </c>
      <c r="BN77" s="6">
        <f t="shared" si="69"/>
        <v>1</v>
      </c>
      <c r="BO77" s="6">
        <f t="shared" si="70"/>
        <v>1</v>
      </c>
      <c r="BP77" s="6">
        <f t="shared" si="71"/>
        <v>0</v>
      </c>
      <c r="BQ77" s="6">
        <f t="shared" si="72"/>
        <v>1</v>
      </c>
      <c r="BR77" s="6">
        <f t="shared" si="73"/>
        <v>0</v>
      </c>
      <c r="BS77" s="6">
        <f t="shared" si="74"/>
        <v>0</v>
      </c>
      <c r="BT77" s="6">
        <f t="shared" si="75"/>
        <v>0</v>
      </c>
      <c r="BU77" s="6">
        <f t="shared" si="76"/>
        <v>0</v>
      </c>
      <c r="BV77" s="6">
        <f t="shared" si="77"/>
        <v>0</v>
      </c>
      <c r="BW77" s="6">
        <f t="shared" si="78"/>
        <v>0</v>
      </c>
      <c r="BY77" s="68" t="str">
        <f t="shared" si="82"/>
        <v/>
      </c>
      <c r="BZ77" s="68"/>
      <c r="CA77" s="68" t="str">
        <f t="shared" si="83"/>
        <v/>
      </c>
      <c r="CB77" s="68" t="str">
        <f t="shared" si="84"/>
        <v>MTE</v>
      </c>
      <c r="CC77" s="68" t="str">
        <f t="shared" si="85"/>
        <v>MTE</v>
      </c>
    </row>
    <row r="78" spans="1:81">
      <c r="A78" t="str">
        <f t="shared" si="47"/>
        <v>Not Completed</v>
      </c>
      <c r="C78" s="6">
        <f t="shared" si="80"/>
        <v>77</v>
      </c>
      <c r="D78" s="37" t="str">
        <f t="shared" si="54"/>
        <v/>
      </c>
      <c r="E78" s="71"/>
      <c r="F78" s="69"/>
      <c r="G78" s="69"/>
      <c r="H78" s="37" t="str">
        <f t="shared" si="48"/>
        <v/>
      </c>
      <c r="I78" s="69"/>
      <c r="J78" s="69"/>
      <c r="K78" s="6"/>
      <c r="L78" s="6"/>
      <c r="M78" s="6"/>
      <c r="N78" s="39"/>
      <c r="O78" s="69"/>
      <c r="P78" s="10"/>
      <c r="Q78" s="38" t="str">
        <f>IF(ISBLANK(O78)=TRUE,"",VLOOKUP(O78,'validation code'!$X$35:$Y$38,2,0))</f>
        <v/>
      </c>
      <c r="R78" s="73" t="e">
        <f t="shared" si="81"/>
        <v>#VALUE!</v>
      </c>
      <c r="S78" s="10"/>
      <c r="T78" s="38" t="str">
        <f t="shared" si="49"/>
        <v/>
      </c>
      <c r="U78" s="9"/>
      <c r="V78" s="9"/>
      <c r="W78" s="11"/>
      <c r="X78" s="11"/>
      <c r="Y78" s="10"/>
      <c r="Z78" s="11"/>
      <c r="AA78" s="10"/>
      <c r="AB78" s="78" t="str">
        <f t="shared" si="86"/>
        <v/>
      </c>
      <c r="AC78" s="78" t="str">
        <f t="shared" si="86"/>
        <v/>
      </c>
      <c r="AD78" s="78" t="str">
        <f t="shared" si="86"/>
        <v/>
      </c>
      <c r="AE78" s="78" t="str">
        <f t="shared" si="86"/>
        <v/>
      </c>
      <c r="AF78" s="78" t="str">
        <f t="shared" si="86"/>
        <v/>
      </c>
      <c r="AG78" s="78" t="str">
        <f t="shared" si="86"/>
        <v/>
      </c>
      <c r="AH78" s="78" t="str">
        <f t="shared" si="86"/>
        <v/>
      </c>
      <c r="AI78" s="78" t="str">
        <f t="shared" si="86"/>
        <v/>
      </c>
      <c r="AJ78" s="78" t="str">
        <f t="shared" si="86"/>
        <v/>
      </c>
      <c r="AK78" s="78" t="str">
        <f t="shared" si="86"/>
        <v/>
      </c>
      <c r="AL78" s="78" t="str">
        <f t="shared" si="86"/>
        <v/>
      </c>
      <c r="AM78" s="78" t="str">
        <f t="shared" si="86"/>
        <v/>
      </c>
      <c r="AN78" s="10" t="e">
        <f t="shared" si="53"/>
        <v>#VALUE!</v>
      </c>
      <c r="AP78" t="str">
        <f>IF(ISBLANK(F78),"",VLOOKUP(F78,'validation code'!$T$64:$U$120,2,0))</f>
        <v/>
      </c>
      <c r="AQ78" t="str">
        <f>IF(ISBLANK(F78),"",VLOOKUP(F78,'validation code'!$T$3:$U$59,2,0))</f>
        <v/>
      </c>
      <c r="AR78" t="str">
        <f>IF(ISBLANK(M78)=TRUE,"",VLOOKUP(M78,'validation code'!$X$48:$Y$49,2,0))</f>
        <v/>
      </c>
      <c r="AS78" t="str">
        <f>IF(ISBLANK(F78)=TRUE,"",VLOOKUP(F78,'validation code'!$A$22:$B$79,2,0))</f>
        <v/>
      </c>
      <c r="AU78" t="s">
        <v>1131</v>
      </c>
      <c r="AV78" t="str">
        <f>IF(ISBLANK($B$2)=TRUE,"",VLOOKUP($B$2,'validation code'!$W$54:$X$69,2,0))</f>
        <v>MTE</v>
      </c>
      <c r="AW78" t="str">
        <f t="shared" si="55"/>
        <v>01</v>
      </c>
      <c r="AX78" t="str">
        <f t="shared" si="56"/>
        <v/>
      </c>
      <c r="AY78" t="str">
        <f t="shared" si="57"/>
        <v>0077</v>
      </c>
      <c r="AZ78" t="str">
        <f t="shared" si="51"/>
        <v>EX-22-MTE-01--0077</v>
      </c>
      <c r="BA78" t="str">
        <f t="shared" si="79"/>
        <v>Not Completed</v>
      </c>
      <c r="BB78" s="6">
        <f t="shared" si="58"/>
        <v>0</v>
      </c>
      <c r="BC78" s="6">
        <f t="shared" si="58"/>
        <v>0</v>
      </c>
      <c r="BD78" s="6">
        <f t="shared" si="59"/>
        <v>0</v>
      </c>
      <c r="BE78" s="6">
        <f t="shared" si="60"/>
        <v>1</v>
      </c>
      <c r="BF78" s="6">
        <f t="shared" si="61"/>
        <v>0</v>
      </c>
      <c r="BG78" s="6">
        <f t="shared" si="62"/>
        <v>0</v>
      </c>
      <c r="BH78" s="6">
        <f t="shared" si="63"/>
        <v>0</v>
      </c>
      <c r="BI78" s="6">
        <f t="shared" si="64"/>
        <v>0</v>
      </c>
      <c r="BJ78" s="6">
        <f t="shared" si="65"/>
        <v>0</v>
      </c>
      <c r="BK78" s="6">
        <f t="shared" si="66"/>
        <v>0</v>
      </c>
      <c r="BL78" s="6">
        <f t="shared" si="67"/>
        <v>0</v>
      </c>
      <c r="BM78" s="6">
        <f t="shared" si="68"/>
        <v>0</v>
      </c>
      <c r="BN78" s="6">
        <f t="shared" si="69"/>
        <v>1</v>
      </c>
      <c r="BO78" s="6">
        <f t="shared" si="70"/>
        <v>1</v>
      </c>
      <c r="BP78" s="6">
        <f t="shared" si="71"/>
        <v>0</v>
      </c>
      <c r="BQ78" s="6">
        <f t="shared" si="72"/>
        <v>1</v>
      </c>
      <c r="BR78" s="6">
        <f t="shared" si="73"/>
        <v>0</v>
      </c>
      <c r="BS78" s="6">
        <f t="shared" si="74"/>
        <v>0</v>
      </c>
      <c r="BT78" s="6">
        <f t="shared" si="75"/>
        <v>0</v>
      </c>
      <c r="BU78" s="6">
        <f t="shared" si="76"/>
        <v>0</v>
      </c>
      <c r="BV78" s="6">
        <f t="shared" si="77"/>
        <v>0</v>
      </c>
      <c r="BW78" s="6">
        <f t="shared" si="78"/>
        <v>0</v>
      </c>
      <c r="BY78" s="68" t="str">
        <f t="shared" si="82"/>
        <v/>
      </c>
      <c r="BZ78" s="68"/>
      <c r="CA78" s="68" t="str">
        <f t="shared" si="83"/>
        <v/>
      </c>
      <c r="CB78" s="68" t="str">
        <f t="shared" si="84"/>
        <v>MTE</v>
      </c>
      <c r="CC78" s="68" t="str">
        <f t="shared" si="85"/>
        <v>MTE</v>
      </c>
    </row>
    <row r="79" spans="1:81">
      <c r="A79" t="str">
        <f t="shared" si="47"/>
        <v>Not Completed</v>
      </c>
      <c r="C79" s="6">
        <f t="shared" si="80"/>
        <v>78</v>
      </c>
      <c r="D79" s="37" t="str">
        <f t="shared" si="54"/>
        <v/>
      </c>
      <c r="E79" s="71"/>
      <c r="F79" s="69"/>
      <c r="G79" s="69"/>
      <c r="H79" s="37" t="str">
        <f t="shared" si="48"/>
        <v/>
      </c>
      <c r="I79" s="69"/>
      <c r="J79" s="69"/>
      <c r="K79" s="6"/>
      <c r="L79" s="6"/>
      <c r="M79" s="6"/>
      <c r="N79" s="39"/>
      <c r="O79" s="69"/>
      <c r="P79" s="10"/>
      <c r="Q79" s="38" t="str">
        <f>IF(ISBLANK(O79)=TRUE,"",VLOOKUP(O79,'validation code'!$X$35:$Y$38,2,0))</f>
        <v/>
      </c>
      <c r="R79" s="73" t="e">
        <f t="shared" si="81"/>
        <v>#VALUE!</v>
      </c>
      <c r="S79" s="10"/>
      <c r="T79" s="38" t="str">
        <f t="shared" si="49"/>
        <v/>
      </c>
      <c r="U79" s="9"/>
      <c r="V79" s="9"/>
      <c r="W79" s="11"/>
      <c r="X79" s="11"/>
      <c r="Y79" s="10"/>
      <c r="Z79" s="11"/>
      <c r="AA79" s="10"/>
      <c r="AB79" s="78" t="str">
        <f t="shared" si="86"/>
        <v/>
      </c>
      <c r="AC79" s="78" t="str">
        <f t="shared" si="86"/>
        <v/>
      </c>
      <c r="AD79" s="78" t="str">
        <f t="shared" si="86"/>
        <v/>
      </c>
      <c r="AE79" s="78" t="str">
        <f t="shared" si="86"/>
        <v/>
      </c>
      <c r="AF79" s="78" t="str">
        <f t="shared" si="86"/>
        <v/>
      </c>
      <c r="AG79" s="78" t="str">
        <f t="shared" si="86"/>
        <v/>
      </c>
      <c r="AH79" s="78" t="str">
        <f t="shared" si="86"/>
        <v/>
      </c>
      <c r="AI79" s="78" t="str">
        <f t="shared" si="86"/>
        <v/>
      </c>
      <c r="AJ79" s="78" t="str">
        <f t="shared" si="86"/>
        <v/>
      </c>
      <c r="AK79" s="78" t="str">
        <f t="shared" si="86"/>
        <v/>
      </c>
      <c r="AL79" s="78" t="str">
        <f t="shared" si="86"/>
        <v/>
      </c>
      <c r="AM79" s="78" t="str">
        <f t="shared" si="86"/>
        <v/>
      </c>
      <c r="AN79" s="10" t="e">
        <f t="shared" si="53"/>
        <v>#VALUE!</v>
      </c>
      <c r="AP79" t="str">
        <f>IF(ISBLANK(F79),"",VLOOKUP(F79,'validation code'!$T$64:$U$120,2,0))</f>
        <v/>
      </c>
      <c r="AQ79" t="str">
        <f>IF(ISBLANK(F79),"",VLOOKUP(F79,'validation code'!$T$3:$U$59,2,0))</f>
        <v/>
      </c>
      <c r="AR79" t="str">
        <f>IF(ISBLANK(M79)=TRUE,"",VLOOKUP(M79,'validation code'!$X$48:$Y$49,2,0))</f>
        <v/>
      </c>
      <c r="AS79" t="str">
        <f>IF(ISBLANK(F79)=TRUE,"",VLOOKUP(F79,'validation code'!$A$22:$B$79,2,0))</f>
        <v/>
      </c>
      <c r="AU79" t="s">
        <v>1131</v>
      </c>
      <c r="AV79" t="str">
        <f>IF(ISBLANK($B$2)=TRUE,"",VLOOKUP($B$2,'validation code'!$W$54:$X$69,2,0))</f>
        <v>MTE</v>
      </c>
      <c r="AW79" t="str">
        <f t="shared" si="55"/>
        <v>01</v>
      </c>
      <c r="AX79" t="str">
        <f t="shared" si="56"/>
        <v/>
      </c>
      <c r="AY79" t="str">
        <f t="shared" si="57"/>
        <v>0078</v>
      </c>
      <c r="AZ79" t="str">
        <f t="shared" si="51"/>
        <v>EX-22-MTE-01--0078</v>
      </c>
      <c r="BA79" t="str">
        <f t="shared" si="79"/>
        <v>Not Completed</v>
      </c>
      <c r="BB79" s="6">
        <f t="shared" si="58"/>
        <v>0</v>
      </c>
      <c r="BC79" s="6">
        <f t="shared" si="58"/>
        <v>0</v>
      </c>
      <c r="BD79" s="6">
        <f t="shared" si="59"/>
        <v>0</v>
      </c>
      <c r="BE79" s="6">
        <f t="shared" si="60"/>
        <v>1</v>
      </c>
      <c r="BF79" s="6">
        <f t="shared" si="61"/>
        <v>0</v>
      </c>
      <c r="BG79" s="6">
        <f t="shared" si="62"/>
        <v>0</v>
      </c>
      <c r="BH79" s="6">
        <f t="shared" si="63"/>
        <v>0</v>
      </c>
      <c r="BI79" s="6">
        <f t="shared" si="64"/>
        <v>0</v>
      </c>
      <c r="BJ79" s="6">
        <f t="shared" si="65"/>
        <v>0</v>
      </c>
      <c r="BK79" s="6">
        <f t="shared" si="66"/>
        <v>0</v>
      </c>
      <c r="BL79" s="6">
        <f t="shared" si="67"/>
        <v>0</v>
      </c>
      <c r="BM79" s="6">
        <f t="shared" si="68"/>
        <v>0</v>
      </c>
      <c r="BN79" s="6">
        <f t="shared" si="69"/>
        <v>1</v>
      </c>
      <c r="BO79" s="6">
        <f t="shared" si="70"/>
        <v>1</v>
      </c>
      <c r="BP79" s="6">
        <f t="shared" si="71"/>
        <v>0</v>
      </c>
      <c r="BQ79" s="6">
        <f t="shared" si="72"/>
        <v>1</v>
      </c>
      <c r="BR79" s="6">
        <f t="shared" si="73"/>
        <v>0</v>
      </c>
      <c r="BS79" s="6">
        <f t="shared" si="74"/>
        <v>0</v>
      </c>
      <c r="BT79" s="6">
        <f t="shared" si="75"/>
        <v>0</v>
      </c>
      <c r="BU79" s="6">
        <f t="shared" si="76"/>
        <v>0</v>
      </c>
      <c r="BV79" s="6">
        <f t="shared" si="77"/>
        <v>0</v>
      </c>
      <c r="BW79" s="6">
        <f t="shared" si="78"/>
        <v>0</v>
      </c>
      <c r="BY79" s="68" t="str">
        <f t="shared" si="82"/>
        <v/>
      </c>
      <c r="BZ79" s="68"/>
      <c r="CA79" s="68" t="str">
        <f t="shared" si="83"/>
        <v/>
      </c>
      <c r="CB79" s="68" t="str">
        <f t="shared" si="84"/>
        <v>MTE</v>
      </c>
      <c r="CC79" s="68" t="str">
        <f t="shared" si="85"/>
        <v>MTE</v>
      </c>
    </row>
    <row r="80" spans="1:81">
      <c r="A80" t="str">
        <f t="shared" si="47"/>
        <v>Not Completed</v>
      </c>
      <c r="C80" s="6">
        <f t="shared" si="80"/>
        <v>79</v>
      </c>
      <c r="D80" s="37" t="str">
        <f t="shared" si="54"/>
        <v/>
      </c>
      <c r="E80" s="71"/>
      <c r="F80" s="69"/>
      <c r="G80" s="69"/>
      <c r="H80" s="37" t="str">
        <f t="shared" si="48"/>
        <v/>
      </c>
      <c r="I80" s="69"/>
      <c r="J80" s="69"/>
      <c r="K80" s="6"/>
      <c r="L80" s="6"/>
      <c r="M80" s="6"/>
      <c r="N80" s="39"/>
      <c r="O80" s="69"/>
      <c r="P80" s="10"/>
      <c r="Q80" s="38" t="str">
        <f>IF(ISBLANK(O80)=TRUE,"",VLOOKUP(O80,'validation code'!$X$35:$Y$38,2,0))</f>
        <v/>
      </c>
      <c r="R80" s="73" t="e">
        <f t="shared" si="81"/>
        <v>#VALUE!</v>
      </c>
      <c r="S80" s="10"/>
      <c r="T80" s="38" t="str">
        <f t="shared" si="49"/>
        <v/>
      </c>
      <c r="U80" s="9"/>
      <c r="V80" s="9"/>
      <c r="W80" s="11"/>
      <c r="X80" s="11"/>
      <c r="Y80" s="10"/>
      <c r="Z80" s="11"/>
      <c r="AA80" s="10"/>
      <c r="AB80" s="78" t="str">
        <f t="shared" si="86"/>
        <v/>
      </c>
      <c r="AC80" s="78" t="str">
        <f t="shared" si="86"/>
        <v/>
      </c>
      <c r="AD80" s="78" t="str">
        <f t="shared" si="86"/>
        <v/>
      </c>
      <c r="AE80" s="78" t="str">
        <f t="shared" si="86"/>
        <v/>
      </c>
      <c r="AF80" s="78" t="str">
        <f t="shared" si="86"/>
        <v/>
      </c>
      <c r="AG80" s="78" t="str">
        <f t="shared" si="86"/>
        <v/>
      </c>
      <c r="AH80" s="78" t="str">
        <f t="shared" si="86"/>
        <v/>
      </c>
      <c r="AI80" s="78" t="str">
        <f t="shared" si="86"/>
        <v/>
      </c>
      <c r="AJ80" s="78" t="str">
        <f t="shared" si="86"/>
        <v/>
      </c>
      <c r="AK80" s="78" t="str">
        <f t="shared" si="86"/>
        <v/>
      </c>
      <c r="AL80" s="78" t="str">
        <f t="shared" si="86"/>
        <v/>
      </c>
      <c r="AM80" s="78" t="str">
        <f t="shared" si="86"/>
        <v/>
      </c>
      <c r="AN80" s="10" t="e">
        <f t="shared" si="53"/>
        <v>#VALUE!</v>
      </c>
      <c r="AP80" t="str">
        <f>IF(ISBLANK(F80),"",VLOOKUP(F80,'validation code'!$T$64:$U$120,2,0))</f>
        <v/>
      </c>
      <c r="AQ80" t="str">
        <f>IF(ISBLANK(F80),"",VLOOKUP(F80,'validation code'!$T$3:$U$59,2,0))</f>
        <v/>
      </c>
      <c r="AR80" t="str">
        <f>IF(ISBLANK(M80)=TRUE,"",VLOOKUP(M80,'validation code'!$X$48:$Y$49,2,0))</f>
        <v/>
      </c>
      <c r="AS80" t="str">
        <f>IF(ISBLANK(F80)=TRUE,"",VLOOKUP(F80,'validation code'!$A$22:$B$79,2,0))</f>
        <v/>
      </c>
      <c r="AU80" t="s">
        <v>1131</v>
      </c>
      <c r="AV80" t="str">
        <f>IF(ISBLANK($B$2)=TRUE,"",VLOOKUP($B$2,'validation code'!$W$54:$X$69,2,0))</f>
        <v>MTE</v>
      </c>
      <c r="AW80" t="str">
        <f t="shared" si="55"/>
        <v>01</v>
      </c>
      <c r="AX80" t="str">
        <f t="shared" si="56"/>
        <v/>
      </c>
      <c r="AY80" t="str">
        <f t="shared" si="57"/>
        <v>0079</v>
      </c>
      <c r="AZ80" t="str">
        <f t="shared" si="51"/>
        <v>EX-22-MTE-01--0079</v>
      </c>
      <c r="BA80" t="str">
        <f t="shared" si="79"/>
        <v>Not Completed</v>
      </c>
      <c r="BB80" s="6">
        <f t="shared" si="58"/>
        <v>0</v>
      </c>
      <c r="BC80" s="6">
        <f t="shared" si="58"/>
        <v>0</v>
      </c>
      <c r="BD80" s="6">
        <f t="shared" si="59"/>
        <v>0</v>
      </c>
      <c r="BE80" s="6">
        <f t="shared" si="60"/>
        <v>1</v>
      </c>
      <c r="BF80" s="6">
        <f t="shared" si="61"/>
        <v>0</v>
      </c>
      <c r="BG80" s="6">
        <f t="shared" si="62"/>
        <v>0</v>
      </c>
      <c r="BH80" s="6">
        <f t="shared" si="63"/>
        <v>0</v>
      </c>
      <c r="BI80" s="6">
        <f t="shared" si="64"/>
        <v>0</v>
      </c>
      <c r="BJ80" s="6">
        <f t="shared" si="65"/>
        <v>0</v>
      </c>
      <c r="BK80" s="6">
        <f t="shared" si="66"/>
        <v>0</v>
      </c>
      <c r="BL80" s="6">
        <f t="shared" si="67"/>
        <v>0</v>
      </c>
      <c r="BM80" s="6">
        <f t="shared" si="68"/>
        <v>0</v>
      </c>
      <c r="BN80" s="6">
        <f t="shared" si="69"/>
        <v>1</v>
      </c>
      <c r="BO80" s="6">
        <f t="shared" si="70"/>
        <v>1</v>
      </c>
      <c r="BP80" s="6">
        <f t="shared" si="71"/>
        <v>0</v>
      </c>
      <c r="BQ80" s="6">
        <f t="shared" si="72"/>
        <v>1</v>
      </c>
      <c r="BR80" s="6">
        <f t="shared" si="73"/>
        <v>0</v>
      </c>
      <c r="BS80" s="6">
        <f t="shared" si="74"/>
        <v>0</v>
      </c>
      <c r="BT80" s="6">
        <f t="shared" si="75"/>
        <v>0</v>
      </c>
      <c r="BU80" s="6">
        <f t="shared" si="76"/>
        <v>0</v>
      </c>
      <c r="BV80" s="6">
        <f t="shared" si="77"/>
        <v>0</v>
      </c>
      <c r="BW80" s="6">
        <f t="shared" si="78"/>
        <v>0</v>
      </c>
      <c r="BY80" s="68" t="str">
        <f t="shared" si="82"/>
        <v/>
      </c>
      <c r="BZ80" s="68"/>
      <c r="CA80" s="68" t="str">
        <f t="shared" si="83"/>
        <v/>
      </c>
      <c r="CB80" s="68" t="str">
        <f t="shared" si="84"/>
        <v>MTE</v>
      </c>
      <c r="CC80" s="68" t="str">
        <f t="shared" si="85"/>
        <v>MTE</v>
      </c>
    </row>
    <row r="81" spans="1:81">
      <c r="A81" t="str">
        <f t="shared" si="47"/>
        <v>Not Completed</v>
      </c>
      <c r="C81" s="6">
        <f t="shared" si="80"/>
        <v>80</v>
      </c>
      <c r="D81" s="37" t="str">
        <f t="shared" si="54"/>
        <v/>
      </c>
      <c r="E81" s="71"/>
      <c r="F81" s="69"/>
      <c r="G81" s="69"/>
      <c r="H81" s="37" t="str">
        <f t="shared" si="48"/>
        <v/>
      </c>
      <c r="I81" s="69"/>
      <c r="J81" s="69"/>
      <c r="K81" s="6"/>
      <c r="L81" s="6"/>
      <c r="M81" s="6"/>
      <c r="N81" s="39"/>
      <c r="O81" s="69"/>
      <c r="P81" s="10"/>
      <c r="Q81" s="38" t="str">
        <f>IF(ISBLANK(O81)=TRUE,"",VLOOKUP(O81,'validation code'!$X$35:$Y$38,2,0))</f>
        <v/>
      </c>
      <c r="R81" s="73" t="e">
        <f t="shared" si="81"/>
        <v>#VALUE!</v>
      </c>
      <c r="S81" s="10"/>
      <c r="T81" s="38" t="str">
        <f t="shared" si="49"/>
        <v/>
      </c>
      <c r="U81" s="9"/>
      <c r="V81" s="9"/>
      <c r="W81" s="11"/>
      <c r="X81" s="11"/>
      <c r="Y81" s="10"/>
      <c r="Z81" s="11"/>
      <c r="AA81" s="10"/>
      <c r="AB81" s="78" t="str">
        <f t="shared" si="86"/>
        <v/>
      </c>
      <c r="AC81" s="78" t="str">
        <f t="shared" si="86"/>
        <v/>
      </c>
      <c r="AD81" s="78" t="str">
        <f t="shared" si="86"/>
        <v/>
      </c>
      <c r="AE81" s="78" t="str">
        <f t="shared" si="86"/>
        <v/>
      </c>
      <c r="AF81" s="78" t="str">
        <f t="shared" si="86"/>
        <v/>
      </c>
      <c r="AG81" s="78" t="str">
        <f t="shared" si="86"/>
        <v/>
      </c>
      <c r="AH81" s="78" t="str">
        <f t="shared" si="86"/>
        <v/>
      </c>
      <c r="AI81" s="78" t="str">
        <f t="shared" si="86"/>
        <v/>
      </c>
      <c r="AJ81" s="78" t="str">
        <f t="shared" si="86"/>
        <v/>
      </c>
      <c r="AK81" s="78" t="str">
        <f t="shared" si="86"/>
        <v/>
      </c>
      <c r="AL81" s="78" t="str">
        <f t="shared" si="86"/>
        <v/>
      </c>
      <c r="AM81" s="78" t="str">
        <f t="shared" si="86"/>
        <v/>
      </c>
      <c r="AN81" s="10" t="e">
        <f t="shared" si="53"/>
        <v>#VALUE!</v>
      </c>
      <c r="AP81" t="str">
        <f>IF(ISBLANK(F81),"",VLOOKUP(F81,'validation code'!$T$64:$U$120,2,0))</f>
        <v/>
      </c>
      <c r="AQ81" t="str">
        <f>IF(ISBLANK(F81),"",VLOOKUP(F81,'validation code'!$T$3:$U$59,2,0))</f>
        <v/>
      </c>
      <c r="AR81" t="str">
        <f>IF(ISBLANK(M81)=TRUE,"",VLOOKUP(M81,'validation code'!$X$48:$Y$49,2,0))</f>
        <v/>
      </c>
      <c r="AS81" t="str">
        <f>IF(ISBLANK(F81)=TRUE,"",VLOOKUP(F81,'validation code'!$A$22:$B$79,2,0))</f>
        <v/>
      </c>
      <c r="AU81" t="s">
        <v>1131</v>
      </c>
      <c r="AV81" t="str">
        <f>IF(ISBLANK($B$2)=TRUE,"",VLOOKUP($B$2,'validation code'!$W$54:$X$69,2,0))</f>
        <v>MTE</v>
      </c>
      <c r="AW81" t="str">
        <f t="shared" si="55"/>
        <v>01</v>
      </c>
      <c r="AX81" t="str">
        <f t="shared" si="56"/>
        <v/>
      </c>
      <c r="AY81" t="str">
        <f t="shared" si="57"/>
        <v>0080</v>
      </c>
      <c r="AZ81" t="str">
        <f t="shared" si="51"/>
        <v>EX-22-MTE-01--0080</v>
      </c>
      <c r="BA81" t="str">
        <f t="shared" si="79"/>
        <v>Not Completed</v>
      </c>
      <c r="BB81" s="6">
        <f t="shared" si="58"/>
        <v>0</v>
      </c>
      <c r="BC81" s="6">
        <f t="shared" si="58"/>
        <v>0</v>
      </c>
      <c r="BD81" s="6">
        <f t="shared" si="59"/>
        <v>0</v>
      </c>
      <c r="BE81" s="6">
        <f t="shared" si="60"/>
        <v>1</v>
      </c>
      <c r="BF81" s="6">
        <f t="shared" si="61"/>
        <v>0</v>
      </c>
      <c r="BG81" s="6">
        <f t="shared" si="62"/>
        <v>0</v>
      </c>
      <c r="BH81" s="6">
        <f t="shared" si="63"/>
        <v>0</v>
      </c>
      <c r="BI81" s="6">
        <f t="shared" si="64"/>
        <v>0</v>
      </c>
      <c r="BJ81" s="6">
        <f t="shared" si="65"/>
        <v>0</v>
      </c>
      <c r="BK81" s="6">
        <f t="shared" si="66"/>
        <v>0</v>
      </c>
      <c r="BL81" s="6">
        <f t="shared" si="67"/>
        <v>0</v>
      </c>
      <c r="BM81" s="6">
        <f t="shared" si="68"/>
        <v>0</v>
      </c>
      <c r="BN81" s="6">
        <f t="shared" si="69"/>
        <v>1</v>
      </c>
      <c r="BO81" s="6">
        <f t="shared" si="70"/>
        <v>1</v>
      </c>
      <c r="BP81" s="6">
        <f t="shared" si="71"/>
        <v>0</v>
      </c>
      <c r="BQ81" s="6">
        <f t="shared" si="72"/>
        <v>1</v>
      </c>
      <c r="BR81" s="6">
        <f t="shared" si="73"/>
        <v>0</v>
      </c>
      <c r="BS81" s="6">
        <f t="shared" si="74"/>
        <v>0</v>
      </c>
      <c r="BT81" s="6">
        <f t="shared" si="75"/>
        <v>0</v>
      </c>
      <c r="BU81" s="6">
        <f t="shared" si="76"/>
        <v>0</v>
      </c>
      <c r="BV81" s="6">
        <f t="shared" si="77"/>
        <v>0</v>
      </c>
      <c r="BW81" s="6">
        <f t="shared" si="78"/>
        <v>0</v>
      </c>
      <c r="BY81" s="68" t="str">
        <f t="shared" si="82"/>
        <v/>
      </c>
      <c r="BZ81" s="68"/>
      <c r="CA81" s="68" t="str">
        <f t="shared" si="83"/>
        <v/>
      </c>
      <c r="CB81" s="68" t="str">
        <f t="shared" si="84"/>
        <v>MTE</v>
      </c>
      <c r="CC81" s="68" t="str">
        <f t="shared" si="85"/>
        <v>MTE</v>
      </c>
    </row>
    <row r="82" spans="1:81">
      <c r="A82" t="str">
        <f t="shared" si="47"/>
        <v>Not Completed</v>
      </c>
      <c r="C82" s="6">
        <f t="shared" si="80"/>
        <v>81</v>
      </c>
      <c r="D82" s="37" t="str">
        <f t="shared" si="54"/>
        <v/>
      </c>
      <c r="E82" s="71"/>
      <c r="F82" s="69"/>
      <c r="G82" s="69"/>
      <c r="H82" s="37" t="str">
        <f t="shared" si="48"/>
        <v/>
      </c>
      <c r="I82" s="69"/>
      <c r="J82" s="69"/>
      <c r="K82" s="6"/>
      <c r="L82" s="6"/>
      <c r="M82" s="6"/>
      <c r="N82" s="39"/>
      <c r="O82" s="69"/>
      <c r="P82" s="10"/>
      <c r="Q82" s="38" t="str">
        <f>IF(ISBLANK(O82)=TRUE,"",VLOOKUP(O82,'validation code'!$X$35:$Y$38,2,0))</f>
        <v/>
      </c>
      <c r="R82" s="73" t="e">
        <f t="shared" si="81"/>
        <v>#VALUE!</v>
      </c>
      <c r="S82" s="10"/>
      <c r="T82" s="38" t="str">
        <f t="shared" si="49"/>
        <v/>
      </c>
      <c r="U82" s="9"/>
      <c r="V82" s="9"/>
      <c r="W82" s="11"/>
      <c r="X82" s="11"/>
      <c r="Y82" s="10"/>
      <c r="Z82" s="11"/>
      <c r="AA82" s="10"/>
      <c r="AB82" s="78" t="str">
        <f t="shared" ref="AB82:AM91" si="87">IF(OR(ISBLANK($V82)=TRUE,$V82&lt;&gt;AB$1=TRUE,ISBLANK($T82)=TRUE),"",IF(AB$1=$V82,$T82/1000,0))</f>
        <v/>
      </c>
      <c r="AC82" s="78" t="str">
        <f t="shared" si="87"/>
        <v/>
      </c>
      <c r="AD82" s="78" t="str">
        <f t="shared" si="87"/>
        <v/>
      </c>
      <c r="AE82" s="78" t="str">
        <f t="shared" si="87"/>
        <v/>
      </c>
      <c r="AF82" s="78" t="str">
        <f t="shared" si="87"/>
        <v/>
      </c>
      <c r="AG82" s="78" t="str">
        <f t="shared" si="87"/>
        <v/>
      </c>
      <c r="AH82" s="78" t="str">
        <f t="shared" si="87"/>
        <v/>
      </c>
      <c r="AI82" s="78" t="str">
        <f t="shared" si="87"/>
        <v/>
      </c>
      <c r="AJ82" s="78" t="str">
        <f t="shared" si="87"/>
        <v/>
      </c>
      <c r="AK82" s="78" t="str">
        <f t="shared" si="87"/>
        <v/>
      </c>
      <c r="AL82" s="78" t="str">
        <f t="shared" si="87"/>
        <v/>
      </c>
      <c r="AM82" s="78" t="str">
        <f t="shared" si="87"/>
        <v/>
      </c>
      <c r="AN82" s="10" t="e">
        <f t="shared" si="53"/>
        <v>#VALUE!</v>
      </c>
      <c r="AP82" t="str">
        <f>IF(ISBLANK(F82),"",VLOOKUP(F82,'validation code'!$T$64:$U$120,2,0))</f>
        <v/>
      </c>
      <c r="AQ82" t="str">
        <f>IF(ISBLANK(F82),"",VLOOKUP(F82,'validation code'!$T$3:$U$59,2,0))</f>
        <v/>
      </c>
      <c r="AR82" t="str">
        <f>IF(ISBLANK(M82)=TRUE,"",VLOOKUP(M82,'validation code'!$X$48:$Y$49,2,0))</f>
        <v/>
      </c>
      <c r="AS82" t="str">
        <f>IF(ISBLANK(F82)=TRUE,"",VLOOKUP(F82,'validation code'!$A$22:$B$79,2,0))</f>
        <v/>
      </c>
      <c r="AU82" t="s">
        <v>1131</v>
      </c>
      <c r="AV82" t="str">
        <f>IF(ISBLANK($B$2)=TRUE,"",VLOOKUP($B$2,'validation code'!$W$54:$X$69,2,0))</f>
        <v>MTE</v>
      </c>
      <c r="AW82" t="str">
        <f t="shared" si="55"/>
        <v>01</v>
      </c>
      <c r="AX82" t="str">
        <f t="shared" si="56"/>
        <v/>
      </c>
      <c r="AY82" t="str">
        <f t="shared" si="57"/>
        <v>0081</v>
      </c>
      <c r="AZ82" t="str">
        <f t="shared" si="51"/>
        <v>EX-22-MTE-01--0081</v>
      </c>
      <c r="BA82" t="str">
        <f t="shared" si="79"/>
        <v>Not Completed</v>
      </c>
      <c r="BB82" s="6">
        <f t="shared" si="58"/>
        <v>0</v>
      </c>
      <c r="BC82" s="6">
        <f t="shared" si="58"/>
        <v>0</v>
      </c>
      <c r="BD82" s="6">
        <f t="shared" si="59"/>
        <v>0</v>
      </c>
      <c r="BE82" s="6">
        <f t="shared" si="60"/>
        <v>1</v>
      </c>
      <c r="BF82" s="6">
        <f t="shared" si="61"/>
        <v>0</v>
      </c>
      <c r="BG82" s="6">
        <f t="shared" si="62"/>
        <v>0</v>
      </c>
      <c r="BH82" s="6">
        <f t="shared" si="63"/>
        <v>0</v>
      </c>
      <c r="BI82" s="6">
        <f t="shared" si="64"/>
        <v>0</v>
      </c>
      <c r="BJ82" s="6">
        <f t="shared" si="65"/>
        <v>0</v>
      </c>
      <c r="BK82" s="6">
        <f t="shared" si="66"/>
        <v>0</v>
      </c>
      <c r="BL82" s="6">
        <f t="shared" si="67"/>
        <v>0</v>
      </c>
      <c r="BM82" s="6">
        <f t="shared" si="68"/>
        <v>0</v>
      </c>
      <c r="BN82" s="6">
        <f t="shared" si="69"/>
        <v>1</v>
      </c>
      <c r="BO82" s="6">
        <f t="shared" si="70"/>
        <v>1</v>
      </c>
      <c r="BP82" s="6">
        <f t="shared" si="71"/>
        <v>0</v>
      </c>
      <c r="BQ82" s="6">
        <f t="shared" si="72"/>
        <v>1</v>
      </c>
      <c r="BR82" s="6">
        <f t="shared" si="73"/>
        <v>0</v>
      </c>
      <c r="BS82" s="6">
        <f t="shared" si="74"/>
        <v>0</v>
      </c>
      <c r="BT82" s="6">
        <f t="shared" si="75"/>
        <v>0</v>
      </c>
      <c r="BU82" s="6">
        <f t="shared" si="76"/>
        <v>0</v>
      </c>
      <c r="BV82" s="6">
        <f t="shared" si="77"/>
        <v>0</v>
      </c>
      <c r="BW82" s="6">
        <f t="shared" si="78"/>
        <v>0</v>
      </c>
      <c r="BY82" s="68" t="str">
        <f t="shared" si="82"/>
        <v/>
      </c>
      <c r="BZ82" s="68"/>
      <c r="CA82" s="68" t="str">
        <f t="shared" si="83"/>
        <v/>
      </c>
      <c r="CB82" s="68" t="str">
        <f t="shared" si="84"/>
        <v>MTE</v>
      </c>
      <c r="CC82" s="68" t="str">
        <f t="shared" si="85"/>
        <v>MTE</v>
      </c>
    </row>
    <row r="83" spans="1:81">
      <c r="A83" t="str">
        <f t="shared" si="47"/>
        <v>Not Completed</v>
      </c>
      <c r="C83" s="6">
        <f t="shared" si="80"/>
        <v>82</v>
      </c>
      <c r="D83" s="37" t="str">
        <f t="shared" si="54"/>
        <v/>
      </c>
      <c r="E83" s="71"/>
      <c r="F83" s="69"/>
      <c r="G83" s="69"/>
      <c r="H83" s="37" t="str">
        <f t="shared" si="48"/>
        <v/>
      </c>
      <c r="I83" s="69"/>
      <c r="J83" s="69"/>
      <c r="K83" s="6"/>
      <c r="L83" s="6"/>
      <c r="M83" s="6"/>
      <c r="N83" s="39"/>
      <c r="O83" s="69"/>
      <c r="P83" s="10"/>
      <c r="Q83" s="38" t="str">
        <f>IF(ISBLANK(O83)=TRUE,"",VLOOKUP(O83,'validation code'!$X$35:$Y$38,2,0))</f>
        <v/>
      </c>
      <c r="R83" s="73" t="e">
        <f t="shared" si="81"/>
        <v>#VALUE!</v>
      </c>
      <c r="S83" s="10"/>
      <c r="T83" s="38" t="str">
        <f t="shared" si="49"/>
        <v/>
      </c>
      <c r="U83" s="9"/>
      <c r="V83" s="9"/>
      <c r="W83" s="11"/>
      <c r="X83" s="11"/>
      <c r="Y83" s="10"/>
      <c r="Z83" s="11"/>
      <c r="AA83" s="10"/>
      <c r="AB83" s="78" t="str">
        <f t="shared" si="87"/>
        <v/>
      </c>
      <c r="AC83" s="78" t="str">
        <f t="shared" si="87"/>
        <v/>
      </c>
      <c r="AD83" s="78" t="str">
        <f t="shared" si="87"/>
        <v/>
      </c>
      <c r="AE83" s="78" t="str">
        <f t="shared" si="87"/>
        <v/>
      </c>
      <c r="AF83" s="78" t="str">
        <f t="shared" si="87"/>
        <v/>
      </c>
      <c r="AG83" s="78" t="str">
        <f t="shared" si="87"/>
        <v/>
      </c>
      <c r="AH83" s="78" t="str">
        <f t="shared" si="87"/>
        <v/>
      </c>
      <c r="AI83" s="78" t="str">
        <f t="shared" si="87"/>
        <v/>
      </c>
      <c r="AJ83" s="78" t="str">
        <f t="shared" si="87"/>
        <v/>
      </c>
      <c r="AK83" s="78" t="str">
        <f t="shared" si="87"/>
        <v/>
      </c>
      <c r="AL83" s="78" t="str">
        <f t="shared" si="87"/>
        <v/>
      </c>
      <c r="AM83" s="78" t="str">
        <f t="shared" si="87"/>
        <v/>
      </c>
      <c r="AN83" s="10" t="e">
        <f t="shared" si="53"/>
        <v>#VALUE!</v>
      </c>
      <c r="AP83" t="str">
        <f>IF(ISBLANK(F83),"",VLOOKUP(F83,'validation code'!$T$64:$U$120,2,0))</f>
        <v/>
      </c>
      <c r="AQ83" t="str">
        <f>IF(ISBLANK(F83),"",VLOOKUP(F83,'validation code'!$T$3:$U$59,2,0))</f>
        <v/>
      </c>
      <c r="AR83" t="str">
        <f>IF(ISBLANK(M83)=TRUE,"",VLOOKUP(M83,'validation code'!$X$48:$Y$49,2,0))</f>
        <v/>
      </c>
      <c r="AS83" t="str">
        <f>IF(ISBLANK(F83)=TRUE,"",VLOOKUP(F83,'validation code'!$A$22:$B$79,2,0))</f>
        <v/>
      </c>
      <c r="AU83" t="s">
        <v>1131</v>
      </c>
      <c r="AV83" t="str">
        <f>IF(ISBLANK($B$2)=TRUE,"",VLOOKUP($B$2,'validation code'!$W$54:$X$69,2,0))</f>
        <v>MTE</v>
      </c>
      <c r="AW83" t="str">
        <f t="shared" si="55"/>
        <v>01</v>
      </c>
      <c r="AX83" t="str">
        <f t="shared" si="56"/>
        <v/>
      </c>
      <c r="AY83" t="str">
        <f t="shared" si="57"/>
        <v>0082</v>
      </c>
      <c r="AZ83" t="str">
        <f t="shared" si="51"/>
        <v>EX-22-MTE-01--0082</v>
      </c>
      <c r="BA83" t="str">
        <f t="shared" si="79"/>
        <v>Not Completed</v>
      </c>
      <c r="BB83" s="6">
        <f t="shared" si="58"/>
        <v>0</v>
      </c>
      <c r="BC83" s="6">
        <f t="shared" si="58"/>
        <v>0</v>
      </c>
      <c r="BD83" s="6">
        <f t="shared" si="59"/>
        <v>0</v>
      </c>
      <c r="BE83" s="6">
        <f t="shared" si="60"/>
        <v>1</v>
      </c>
      <c r="BF83" s="6">
        <f t="shared" si="61"/>
        <v>0</v>
      </c>
      <c r="BG83" s="6">
        <f t="shared" si="62"/>
        <v>0</v>
      </c>
      <c r="BH83" s="6">
        <f t="shared" si="63"/>
        <v>0</v>
      </c>
      <c r="BI83" s="6">
        <f t="shared" si="64"/>
        <v>0</v>
      </c>
      <c r="BJ83" s="6">
        <f t="shared" si="65"/>
        <v>0</v>
      </c>
      <c r="BK83" s="6">
        <f t="shared" si="66"/>
        <v>0</v>
      </c>
      <c r="BL83" s="6">
        <f t="shared" si="67"/>
        <v>0</v>
      </c>
      <c r="BM83" s="6">
        <f t="shared" si="68"/>
        <v>0</v>
      </c>
      <c r="BN83" s="6">
        <f t="shared" si="69"/>
        <v>1</v>
      </c>
      <c r="BO83" s="6">
        <f t="shared" si="70"/>
        <v>1</v>
      </c>
      <c r="BP83" s="6">
        <f t="shared" si="71"/>
        <v>0</v>
      </c>
      <c r="BQ83" s="6">
        <f t="shared" si="72"/>
        <v>1</v>
      </c>
      <c r="BR83" s="6">
        <f t="shared" si="73"/>
        <v>0</v>
      </c>
      <c r="BS83" s="6">
        <f t="shared" si="74"/>
        <v>0</v>
      </c>
      <c r="BT83" s="6">
        <f t="shared" si="75"/>
        <v>0</v>
      </c>
      <c r="BU83" s="6">
        <f t="shared" si="76"/>
        <v>0</v>
      </c>
      <c r="BV83" s="6">
        <f t="shared" si="77"/>
        <v>0</v>
      </c>
      <c r="BW83" s="6">
        <f t="shared" si="78"/>
        <v>0</v>
      </c>
      <c r="BY83" s="68" t="str">
        <f t="shared" si="82"/>
        <v/>
      </c>
      <c r="BZ83" s="68"/>
      <c r="CA83" s="68" t="str">
        <f t="shared" si="83"/>
        <v/>
      </c>
      <c r="CB83" s="68" t="str">
        <f t="shared" si="84"/>
        <v>MTE</v>
      </c>
      <c r="CC83" s="68" t="str">
        <f t="shared" si="85"/>
        <v>MTE</v>
      </c>
    </row>
    <row r="84" spans="1:81">
      <c r="A84" t="str">
        <f t="shared" si="47"/>
        <v>Not Completed</v>
      </c>
      <c r="C84" s="6">
        <f t="shared" si="80"/>
        <v>83</v>
      </c>
      <c r="D84" s="37" t="str">
        <f t="shared" si="54"/>
        <v/>
      </c>
      <c r="E84" s="71"/>
      <c r="F84" s="69"/>
      <c r="G84" s="69"/>
      <c r="H84" s="37" t="str">
        <f t="shared" si="48"/>
        <v/>
      </c>
      <c r="I84" s="69"/>
      <c r="J84" s="69"/>
      <c r="K84" s="6"/>
      <c r="L84" s="6"/>
      <c r="M84" s="6"/>
      <c r="N84" s="39"/>
      <c r="O84" s="69"/>
      <c r="P84" s="10"/>
      <c r="Q84" s="38" t="str">
        <f>IF(ISBLANK(O84)=TRUE,"",VLOOKUP(O84,'validation code'!$X$35:$Y$38,2,0))</f>
        <v/>
      </c>
      <c r="R84" s="73" t="e">
        <f t="shared" si="81"/>
        <v>#VALUE!</v>
      </c>
      <c r="S84" s="10"/>
      <c r="T84" s="38" t="str">
        <f t="shared" si="49"/>
        <v/>
      </c>
      <c r="U84" s="9"/>
      <c r="V84" s="9"/>
      <c r="W84" s="11"/>
      <c r="X84" s="11"/>
      <c r="Y84" s="10"/>
      <c r="Z84" s="11"/>
      <c r="AA84" s="10"/>
      <c r="AB84" s="78" t="str">
        <f t="shared" si="87"/>
        <v/>
      </c>
      <c r="AC84" s="78" t="str">
        <f t="shared" si="87"/>
        <v/>
      </c>
      <c r="AD84" s="78" t="str">
        <f t="shared" si="87"/>
        <v/>
      </c>
      <c r="AE84" s="78" t="str">
        <f t="shared" si="87"/>
        <v/>
      </c>
      <c r="AF84" s="78" t="str">
        <f t="shared" si="87"/>
        <v/>
      </c>
      <c r="AG84" s="78" t="str">
        <f t="shared" si="87"/>
        <v/>
      </c>
      <c r="AH84" s="78" t="str">
        <f t="shared" si="87"/>
        <v/>
      </c>
      <c r="AI84" s="78" t="str">
        <f t="shared" si="87"/>
        <v/>
      </c>
      <c r="AJ84" s="78" t="str">
        <f t="shared" si="87"/>
        <v/>
      </c>
      <c r="AK84" s="78" t="str">
        <f t="shared" si="87"/>
        <v/>
      </c>
      <c r="AL84" s="78" t="str">
        <f t="shared" si="87"/>
        <v/>
      </c>
      <c r="AM84" s="78" t="str">
        <f t="shared" si="87"/>
        <v/>
      </c>
      <c r="AN84" s="10" t="e">
        <f t="shared" si="53"/>
        <v>#VALUE!</v>
      </c>
      <c r="AP84" t="str">
        <f>IF(ISBLANK(F84),"",VLOOKUP(F84,'validation code'!$T$64:$U$120,2,0))</f>
        <v/>
      </c>
      <c r="AQ84" t="str">
        <f>IF(ISBLANK(F84),"",VLOOKUP(F84,'validation code'!$T$3:$U$59,2,0))</f>
        <v/>
      </c>
      <c r="AR84" t="str">
        <f>IF(ISBLANK(M84)=TRUE,"",VLOOKUP(M84,'validation code'!$X$48:$Y$49,2,0))</f>
        <v/>
      </c>
      <c r="AS84" t="str">
        <f>IF(ISBLANK(F84)=TRUE,"",VLOOKUP(F84,'validation code'!$A$22:$B$79,2,0))</f>
        <v/>
      </c>
      <c r="AU84" t="s">
        <v>1131</v>
      </c>
      <c r="AV84" t="str">
        <f>IF(ISBLANK($B$2)=TRUE,"",VLOOKUP($B$2,'validation code'!$W$54:$X$69,2,0))</f>
        <v>MTE</v>
      </c>
      <c r="AW84" t="str">
        <f t="shared" si="55"/>
        <v>01</v>
      </c>
      <c r="AX84" t="str">
        <f t="shared" si="56"/>
        <v/>
      </c>
      <c r="AY84" t="str">
        <f t="shared" si="57"/>
        <v>0083</v>
      </c>
      <c r="AZ84" t="str">
        <f t="shared" si="51"/>
        <v>EX-22-MTE-01--0083</v>
      </c>
      <c r="BA84" t="str">
        <f t="shared" si="79"/>
        <v>Not Completed</v>
      </c>
      <c r="BB84" s="6">
        <f t="shared" si="58"/>
        <v>0</v>
      </c>
      <c r="BC84" s="6">
        <f t="shared" si="58"/>
        <v>0</v>
      </c>
      <c r="BD84" s="6">
        <f t="shared" si="59"/>
        <v>0</v>
      </c>
      <c r="BE84" s="6">
        <f t="shared" si="60"/>
        <v>1</v>
      </c>
      <c r="BF84" s="6">
        <f t="shared" si="61"/>
        <v>0</v>
      </c>
      <c r="BG84" s="6">
        <f t="shared" si="62"/>
        <v>0</v>
      </c>
      <c r="BH84" s="6">
        <f t="shared" si="63"/>
        <v>0</v>
      </c>
      <c r="BI84" s="6">
        <f t="shared" si="64"/>
        <v>0</v>
      </c>
      <c r="BJ84" s="6">
        <f t="shared" si="65"/>
        <v>0</v>
      </c>
      <c r="BK84" s="6">
        <f t="shared" si="66"/>
        <v>0</v>
      </c>
      <c r="BL84" s="6">
        <f t="shared" si="67"/>
        <v>0</v>
      </c>
      <c r="BM84" s="6">
        <f t="shared" si="68"/>
        <v>0</v>
      </c>
      <c r="BN84" s="6">
        <f t="shared" si="69"/>
        <v>1</v>
      </c>
      <c r="BO84" s="6">
        <f t="shared" si="70"/>
        <v>1</v>
      </c>
      <c r="BP84" s="6">
        <f t="shared" si="71"/>
        <v>0</v>
      </c>
      <c r="BQ84" s="6">
        <f t="shared" si="72"/>
        <v>1</v>
      </c>
      <c r="BR84" s="6">
        <f t="shared" si="73"/>
        <v>0</v>
      </c>
      <c r="BS84" s="6">
        <f t="shared" si="74"/>
        <v>0</v>
      </c>
      <c r="BT84" s="6">
        <f t="shared" si="75"/>
        <v>0</v>
      </c>
      <c r="BU84" s="6">
        <f t="shared" si="76"/>
        <v>0</v>
      </c>
      <c r="BV84" s="6">
        <f t="shared" si="77"/>
        <v>0</v>
      </c>
      <c r="BW84" s="6">
        <f t="shared" si="78"/>
        <v>0</v>
      </c>
      <c r="BY84" s="68" t="str">
        <f t="shared" si="82"/>
        <v/>
      </c>
      <c r="BZ84" s="68"/>
      <c r="CA84" s="68" t="str">
        <f t="shared" si="83"/>
        <v/>
      </c>
      <c r="CB84" s="68" t="str">
        <f t="shared" si="84"/>
        <v>MTE</v>
      </c>
      <c r="CC84" s="68" t="str">
        <f t="shared" si="85"/>
        <v>MTE</v>
      </c>
    </row>
    <row r="85" spans="1:81">
      <c r="A85" t="str">
        <f t="shared" si="47"/>
        <v>Not Completed</v>
      </c>
      <c r="C85" s="6">
        <f t="shared" si="80"/>
        <v>84</v>
      </c>
      <c r="D85" s="37" t="str">
        <f t="shared" si="54"/>
        <v/>
      </c>
      <c r="E85" s="71"/>
      <c r="F85" s="69"/>
      <c r="G85" s="69"/>
      <c r="H85" s="37" t="str">
        <f t="shared" si="48"/>
        <v/>
      </c>
      <c r="I85" s="69"/>
      <c r="J85" s="69"/>
      <c r="K85" s="6"/>
      <c r="L85" s="6"/>
      <c r="M85" s="6"/>
      <c r="N85" s="39"/>
      <c r="O85" s="69"/>
      <c r="P85" s="10"/>
      <c r="Q85" s="38" t="str">
        <f>IF(ISBLANK(O85)=TRUE,"",VLOOKUP(O85,'validation code'!$X$35:$Y$38,2,0))</f>
        <v/>
      </c>
      <c r="R85" s="73" t="e">
        <f t="shared" si="81"/>
        <v>#VALUE!</v>
      </c>
      <c r="S85" s="10"/>
      <c r="T85" s="38" t="str">
        <f t="shared" si="49"/>
        <v/>
      </c>
      <c r="U85" s="9"/>
      <c r="V85" s="9"/>
      <c r="W85" s="11"/>
      <c r="X85" s="11"/>
      <c r="Y85" s="10"/>
      <c r="Z85" s="11"/>
      <c r="AA85" s="10"/>
      <c r="AB85" s="78" t="str">
        <f t="shared" si="87"/>
        <v/>
      </c>
      <c r="AC85" s="78" t="str">
        <f t="shared" si="87"/>
        <v/>
      </c>
      <c r="AD85" s="78" t="str">
        <f t="shared" si="87"/>
        <v/>
      </c>
      <c r="AE85" s="78" t="str">
        <f t="shared" si="87"/>
        <v/>
      </c>
      <c r="AF85" s="78" t="str">
        <f t="shared" si="87"/>
        <v/>
      </c>
      <c r="AG85" s="78" t="str">
        <f t="shared" si="87"/>
        <v/>
      </c>
      <c r="AH85" s="78" t="str">
        <f t="shared" si="87"/>
        <v/>
      </c>
      <c r="AI85" s="78" t="str">
        <f t="shared" si="87"/>
        <v/>
      </c>
      <c r="AJ85" s="78" t="str">
        <f t="shared" si="87"/>
        <v/>
      </c>
      <c r="AK85" s="78" t="str">
        <f t="shared" si="87"/>
        <v/>
      </c>
      <c r="AL85" s="78" t="str">
        <f t="shared" si="87"/>
        <v/>
      </c>
      <c r="AM85" s="78" t="str">
        <f t="shared" si="87"/>
        <v/>
      </c>
      <c r="AN85" s="10" t="e">
        <f t="shared" si="53"/>
        <v>#VALUE!</v>
      </c>
      <c r="AP85" t="str">
        <f>IF(ISBLANK(F85),"",VLOOKUP(F85,'validation code'!$T$64:$U$120,2,0))</f>
        <v/>
      </c>
      <c r="AQ85" t="str">
        <f>IF(ISBLANK(F85),"",VLOOKUP(F85,'validation code'!$T$3:$U$59,2,0))</f>
        <v/>
      </c>
      <c r="AR85" t="str">
        <f>IF(ISBLANK(M85)=TRUE,"",VLOOKUP(M85,'validation code'!$X$48:$Y$49,2,0))</f>
        <v/>
      </c>
      <c r="AS85" t="str">
        <f>IF(ISBLANK(F85)=TRUE,"",VLOOKUP(F85,'validation code'!$A$22:$B$79,2,0))</f>
        <v/>
      </c>
      <c r="AU85" t="s">
        <v>1131</v>
      </c>
      <c r="AV85" t="str">
        <f>IF(ISBLANK($B$2)=TRUE,"",VLOOKUP($B$2,'validation code'!$W$54:$X$69,2,0))</f>
        <v>MTE</v>
      </c>
      <c r="AW85" t="str">
        <f t="shared" si="55"/>
        <v>01</v>
      </c>
      <c r="AX85" t="str">
        <f t="shared" si="56"/>
        <v/>
      </c>
      <c r="AY85" t="str">
        <f t="shared" si="57"/>
        <v>0084</v>
      </c>
      <c r="AZ85" t="str">
        <f t="shared" si="51"/>
        <v>EX-22-MTE-01--0084</v>
      </c>
      <c r="BA85" t="str">
        <f t="shared" si="79"/>
        <v>Not Completed</v>
      </c>
      <c r="BB85" s="6">
        <f t="shared" si="58"/>
        <v>0</v>
      </c>
      <c r="BC85" s="6">
        <f t="shared" si="58"/>
        <v>0</v>
      </c>
      <c r="BD85" s="6">
        <f t="shared" si="59"/>
        <v>0</v>
      </c>
      <c r="BE85" s="6">
        <f t="shared" si="60"/>
        <v>1</v>
      </c>
      <c r="BF85" s="6">
        <f t="shared" si="61"/>
        <v>0</v>
      </c>
      <c r="BG85" s="6">
        <f t="shared" si="62"/>
        <v>0</v>
      </c>
      <c r="BH85" s="6">
        <f t="shared" si="63"/>
        <v>0</v>
      </c>
      <c r="BI85" s="6">
        <f t="shared" si="64"/>
        <v>0</v>
      </c>
      <c r="BJ85" s="6">
        <f t="shared" si="65"/>
        <v>0</v>
      </c>
      <c r="BK85" s="6">
        <f t="shared" si="66"/>
        <v>0</v>
      </c>
      <c r="BL85" s="6">
        <f t="shared" si="67"/>
        <v>0</v>
      </c>
      <c r="BM85" s="6">
        <f t="shared" si="68"/>
        <v>0</v>
      </c>
      <c r="BN85" s="6">
        <f t="shared" si="69"/>
        <v>1</v>
      </c>
      <c r="BO85" s="6">
        <f t="shared" si="70"/>
        <v>1</v>
      </c>
      <c r="BP85" s="6">
        <f t="shared" si="71"/>
        <v>0</v>
      </c>
      <c r="BQ85" s="6">
        <f t="shared" si="72"/>
        <v>1</v>
      </c>
      <c r="BR85" s="6">
        <f t="shared" si="73"/>
        <v>0</v>
      </c>
      <c r="BS85" s="6">
        <f t="shared" si="74"/>
        <v>0</v>
      </c>
      <c r="BT85" s="6">
        <f t="shared" si="75"/>
        <v>0</v>
      </c>
      <c r="BU85" s="6">
        <f t="shared" si="76"/>
        <v>0</v>
      </c>
      <c r="BV85" s="6">
        <f t="shared" si="77"/>
        <v>0</v>
      </c>
      <c r="BW85" s="6">
        <f t="shared" si="78"/>
        <v>0</v>
      </c>
      <c r="BY85" s="68" t="str">
        <f t="shared" si="82"/>
        <v/>
      </c>
      <c r="BZ85" s="68"/>
      <c r="CA85" s="68" t="str">
        <f t="shared" si="83"/>
        <v/>
      </c>
      <c r="CB85" s="68" t="str">
        <f t="shared" si="84"/>
        <v>MTE</v>
      </c>
      <c r="CC85" s="68" t="str">
        <f t="shared" si="85"/>
        <v>MTE</v>
      </c>
    </row>
    <row r="86" spans="1:81">
      <c r="A86" t="str">
        <f t="shared" si="47"/>
        <v>Not Completed</v>
      </c>
      <c r="C86" s="6">
        <f t="shared" si="80"/>
        <v>85</v>
      </c>
      <c r="D86" s="37" t="str">
        <f t="shared" si="54"/>
        <v/>
      </c>
      <c r="E86" s="71"/>
      <c r="F86" s="69"/>
      <c r="G86" s="69"/>
      <c r="H86" s="37" t="str">
        <f t="shared" si="48"/>
        <v/>
      </c>
      <c r="I86" s="69"/>
      <c r="J86" s="69"/>
      <c r="K86" s="6"/>
      <c r="L86" s="6"/>
      <c r="M86" s="6"/>
      <c r="N86" s="39"/>
      <c r="O86" s="69"/>
      <c r="P86" s="10"/>
      <c r="Q86" s="38" t="str">
        <f>IF(ISBLANK(O86)=TRUE,"",VLOOKUP(O86,'validation code'!$X$35:$Y$38,2,0))</f>
        <v/>
      </c>
      <c r="R86" s="73" t="e">
        <f t="shared" si="81"/>
        <v>#VALUE!</v>
      </c>
      <c r="S86" s="10"/>
      <c r="T86" s="38" t="str">
        <f t="shared" si="49"/>
        <v/>
      </c>
      <c r="U86" s="9"/>
      <c r="V86" s="9"/>
      <c r="W86" s="11"/>
      <c r="X86" s="11"/>
      <c r="Y86" s="10"/>
      <c r="Z86" s="11"/>
      <c r="AA86" s="10"/>
      <c r="AB86" s="78" t="str">
        <f t="shared" si="87"/>
        <v/>
      </c>
      <c r="AC86" s="78" t="str">
        <f t="shared" si="87"/>
        <v/>
      </c>
      <c r="AD86" s="78" t="str">
        <f t="shared" si="87"/>
        <v/>
      </c>
      <c r="AE86" s="78" t="str">
        <f t="shared" si="87"/>
        <v/>
      </c>
      <c r="AF86" s="78" t="str">
        <f t="shared" si="87"/>
        <v/>
      </c>
      <c r="AG86" s="78" t="str">
        <f t="shared" si="87"/>
        <v/>
      </c>
      <c r="AH86" s="78" t="str">
        <f t="shared" si="87"/>
        <v/>
      </c>
      <c r="AI86" s="78" t="str">
        <f t="shared" si="87"/>
        <v/>
      </c>
      <c r="AJ86" s="78" t="str">
        <f t="shared" si="87"/>
        <v/>
      </c>
      <c r="AK86" s="78" t="str">
        <f t="shared" si="87"/>
        <v/>
      </c>
      <c r="AL86" s="78" t="str">
        <f t="shared" si="87"/>
        <v/>
      </c>
      <c r="AM86" s="78" t="str">
        <f t="shared" si="87"/>
        <v/>
      </c>
      <c r="AN86" s="10" t="e">
        <f t="shared" si="53"/>
        <v>#VALUE!</v>
      </c>
      <c r="AP86" t="str">
        <f>IF(ISBLANK(F86),"",VLOOKUP(F86,'validation code'!$T$64:$U$120,2,0))</f>
        <v/>
      </c>
      <c r="AQ86" t="str">
        <f>IF(ISBLANK(F86),"",VLOOKUP(F86,'validation code'!$T$3:$U$59,2,0))</f>
        <v/>
      </c>
      <c r="AR86" t="str">
        <f>IF(ISBLANK(M86)=TRUE,"",VLOOKUP(M86,'validation code'!$X$48:$Y$49,2,0))</f>
        <v/>
      </c>
      <c r="AS86" t="str">
        <f>IF(ISBLANK(F86)=TRUE,"",VLOOKUP(F86,'validation code'!$A$22:$B$79,2,0))</f>
        <v/>
      </c>
      <c r="AU86" t="s">
        <v>1131</v>
      </c>
      <c r="AV86" t="str">
        <f>IF(ISBLANK($B$2)=TRUE,"",VLOOKUP($B$2,'validation code'!$W$54:$X$69,2,0))</f>
        <v>MTE</v>
      </c>
      <c r="AW86" t="str">
        <f t="shared" si="55"/>
        <v>01</v>
      </c>
      <c r="AX86" t="str">
        <f t="shared" si="56"/>
        <v/>
      </c>
      <c r="AY86" t="str">
        <f t="shared" si="57"/>
        <v>0085</v>
      </c>
      <c r="AZ86" t="str">
        <f t="shared" si="51"/>
        <v>EX-22-MTE-01--0085</v>
      </c>
      <c r="BA86" t="str">
        <f t="shared" si="79"/>
        <v>Not Completed</v>
      </c>
      <c r="BB86" s="6">
        <f t="shared" si="58"/>
        <v>0</v>
      </c>
      <c r="BC86" s="6">
        <f t="shared" si="58"/>
        <v>0</v>
      </c>
      <c r="BD86" s="6">
        <f t="shared" si="59"/>
        <v>0</v>
      </c>
      <c r="BE86" s="6">
        <f t="shared" si="60"/>
        <v>1</v>
      </c>
      <c r="BF86" s="6">
        <f t="shared" si="61"/>
        <v>0</v>
      </c>
      <c r="BG86" s="6">
        <f t="shared" si="62"/>
        <v>0</v>
      </c>
      <c r="BH86" s="6">
        <f t="shared" si="63"/>
        <v>0</v>
      </c>
      <c r="BI86" s="6">
        <f t="shared" si="64"/>
        <v>0</v>
      </c>
      <c r="BJ86" s="6">
        <f t="shared" si="65"/>
        <v>0</v>
      </c>
      <c r="BK86" s="6">
        <f t="shared" si="66"/>
        <v>0</v>
      </c>
      <c r="BL86" s="6">
        <f t="shared" si="67"/>
        <v>0</v>
      </c>
      <c r="BM86" s="6">
        <f t="shared" si="68"/>
        <v>0</v>
      </c>
      <c r="BN86" s="6">
        <f t="shared" si="69"/>
        <v>1</v>
      </c>
      <c r="BO86" s="6">
        <f t="shared" si="70"/>
        <v>1</v>
      </c>
      <c r="BP86" s="6">
        <f t="shared" si="71"/>
        <v>0</v>
      </c>
      <c r="BQ86" s="6">
        <f t="shared" si="72"/>
        <v>1</v>
      </c>
      <c r="BR86" s="6">
        <f t="shared" si="73"/>
        <v>0</v>
      </c>
      <c r="BS86" s="6">
        <f t="shared" si="74"/>
        <v>0</v>
      </c>
      <c r="BT86" s="6">
        <f t="shared" si="75"/>
        <v>0</v>
      </c>
      <c r="BU86" s="6">
        <f t="shared" si="76"/>
        <v>0</v>
      </c>
      <c r="BV86" s="6">
        <f t="shared" si="77"/>
        <v>0</v>
      </c>
      <c r="BW86" s="6">
        <f t="shared" si="78"/>
        <v>0</v>
      </c>
      <c r="BY86" s="68" t="str">
        <f t="shared" si="82"/>
        <v/>
      </c>
      <c r="BZ86" s="68"/>
      <c r="CA86" s="68" t="str">
        <f t="shared" si="83"/>
        <v/>
      </c>
      <c r="CB86" s="68" t="str">
        <f t="shared" si="84"/>
        <v>MTE</v>
      </c>
      <c r="CC86" s="68" t="str">
        <f t="shared" si="85"/>
        <v>MTE</v>
      </c>
    </row>
    <row r="87" spans="1:81">
      <c r="A87" t="str">
        <f t="shared" si="47"/>
        <v>Not Completed</v>
      </c>
      <c r="C87" s="6">
        <f t="shared" si="80"/>
        <v>86</v>
      </c>
      <c r="D87" s="37" t="str">
        <f t="shared" si="54"/>
        <v/>
      </c>
      <c r="E87" s="71"/>
      <c r="F87" s="69"/>
      <c r="G87" s="69"/>
      <c r="H87" s="37" t="str">
        <f t="shared" si="48"/>
        <v/>
      </c>
      <c r="I87" s="69"/>
      <c r="J87" s="69"/>
      <c r="K87" s="6"/>
      <c r="L87" s="6"/>
      <c r="M87" s="6"/>
      <c r="N87" s="39"/>
      <c r="O87" s="69"/>
      <c r="P87" s="10"/>
      <c r="Q87" s="38" t="str">
        <f>IF(ISBLANK(O87)=TRUE,"",VLOOKUP(O87,'validation code'!$X$35:$Y$38,2,0))</f>
        <v/>
      </c>
      <c r="R87" s="73" t="e">
        <f t="shared" si="81"/>
        <v>#VALUE!</v>
      </c>
      <c r="S87" s="10"/>
      <c r="T87" s="38" t="str">
        <f t="shared" si="49"/>
        <v/>
      </c>
      <c r="U87" s="9"/>
      <c r="V87" s="9"/>
      <c r="W87" s="11"/>
      <c r="X87" s="11"/>
      <c r="Y87" s="10"/>
      <c r="Z87" s="11"/>
      <c r="AA87" s="10"/>
      <c r="AB87" s="78" t="str">
        <f t="shared" si="87"/>
        <v/>
      </c>
      <c r="AC87" s="78" t="str">
        <f t="shared" si="87"/>
        <v/>
      </c>
      <c r="AD87" s="78" t="str">
        <f t="shared" si="87"/>
        <v/>
      </c>
      <c r="AE87" s="78" t="str">
        <f t="shared" si="87"/>
        <v/>
      </c>
      <c r="AF87" s="78" t="str">
        <f t="shared" si="87"/>
        <v/>
      </c>
      <c r="AG87" s="78" t="str">
        <f t="shared" si="87"/>
        <v/>
      </c>
      <c r="AH87" s="78" t="str">
        <f t="shared" si="87"/>
        <v/>
      </c>
      <c r="AI87" s="78" t="str">
        <f t="shared" si="87"/>
        <v/>
      </c>
      <c r="AJ87" s="78" t="str">
        <f t="shared" si="87"/>
        <v/>
      </c>
      <c r="AK87" s="78" t="str">
        <f t="shared" si="87"/>
        <v/>
      </c>
      <c r="AL87" s="78" t="str">
        <f t="shared" si="87"/>
        <v/>
      </c>
      <c r="AM87" s="78" t="str">
        <f t="shared" si="87"/>
        <v/>
      </c>
      <c r="AN87" s="10" t="e">
        <f t="shared" si="53"/>
        <v>#VALUE!</v>
      </c>
      <c r="AP87" t="str">
        <f>IF(ISBLANK(F87),"",VLOOKUP(F87,'validation code'!$T$64:$U$120,2,0))</f>
        <v/>
      </c>
      <c r="AQ87" t="str">
        <f>IF(ISBLANK(F87),"",VLOOKUP(F87,'validation code'!$T$3:$U$59,2,0))</f>
        <v/>
      </c>
      <c r="AR87" t="str">
        <f>IF(ISBLANK(M87)=TRUE,"",VLOOKUP(M87,'validation code'!$X$48:$Y$49,2,0))</f>
        <v/>
      </c>
      <c r="AS87" t="str">
        <f>IF(ISBLANK(F87)=TRUE,"",VLOOKUP(F87,'validation code'!$A$22:$B$79,2,0))</f>
        <v/>
      </c>
      <c r="AU87" t="s">
        <v>1131</v>
      </c>
      <c r="AV87" t="str">
        <f>IF(ISBLANK($B$2)=TRUE,"",VLOOKUP($B$2,'validation code'!$W$54:$X$69,2,0))</f>
        <v>MTE</v>
      </c>
      <c r="AW87" t="str">
        <f t="shared" si="55"/>
        <v>01</v>
      </c>
      <c r="AX87" t="str">
        <f t="shared" si="56"/>
        <v/>
      </c>
      <c r="AY87" t="str">
        <f t="shared" si="57"/>
        <v>0086</v>
      </c>
      <c r="AZ87" t="str">
        <f t="shared" si="51"/>
        <v>EX-22-MTE-01--0086</v>
      </c>
      <c r="BA87" t="str">
        <f t="shared" si="79"/>
        <v>Not Completed</v>
      </c>
      <c r="BB87" s="6">
        <f t="shared" si="58"/>
        <v>0</v>
      </c>
      <c r="BC87" s="6">
        <f t="shared" si="58"/>
        <v>0</v>
      </c>
      <c r="BD87" s="6">
        <f t="shared" si="59"/>
        <v>0</v>
      </c>
      <c r="BE87" s="6">
        <f t="shared" si="60"/>
        <v>1</v>
      </c>
      <c r="BF87" s="6">
        <f t="shared" si="61"/>
        <v>0</v>
      </c>
      <c r="BG87" s="6">
        <f t="shared" si="62"/>
        <v>0</v>
      </c>
      <c r="BH87" s="6">
        <f t="shared" si="63"/>
        <v>0</v>
      </c>
      <c r="BI87" s="6">
        <f t="shared" si="64"/>
        <v>0</v>
      </c>
      <c r="BJ87" s="6">
        <f t="shared" si="65"/>
        <v>0</v>
      </c>
      <c r="BK87" s="6">
        <f t="shared" si="66"/>
        <v>0</v>
      </c>
      <c r="BL87" s="6">
        <f t="shared" si="67"/>
        <v>0</v>
      </c>
      <c r="BM87" s="6">
        <f t="shared" si="68"/>
        <v>0</v>
      </c>
      <c r="BN87" s="6">
        <f t="shared" si="69"/>
        <v>1</v>
      </c>
      <c r="BO87" s="6">
        <f t="shared" si="70"/>
        <v>1</v>
      </c>
      <c r="BP87" s="6">
        <f t="shared" si="71"/>
        <v>0</v>
      </c>
      <c r="BQ87" s="6">
        <f t="shared" si="72"/>
        <v>1</v>
      </c>
      <c r="BR87" s="6">
        <f t="shared" si="73"/>
        <v>0</v>
      </c>
      <c r="BS87" s="6">
        <f t="shared" si="74"/>
        <v>0</v>
      </c>
      <c r="BT87" s="6">
        <f t="shared" si="75"/>
        <v>0</v>
      </c>
      <c r="BU87" s="6">
        <f t="shared" si="76"/>
        <v>0</v>
      </c>
      <c r="BV87" s="6">
        <f t="shared" si="77"/>
        <v>0</v>
      </c>
      <c r="BW87" s="6">
        <f t="shared" si="78"/>
        <v>0</v>
      </c>
      <c r="BY87" s="68" t="str">
        <f t="shared" si="82"/>
        <v/>
      </c>
      <c r="BZ87" s="68"/>
      <c r="CA87" s="68" t="str">
        <f t="shared" si="83"/>
        <v/>
      </c>
      <c r="CB87" s="68" t="str">
        <f t="shared" si="84"/>
        <v>MTE</v>
      </c>
      <c r="CC87" s="68" t="str">
        <f t="shared" si="85"/>
        <v>MTE</v>
      </c>
    </row>
    <row r="88" spans="1:81">
      <c r="A88" t="str">
        <f t="shared" si="47"/>
        <v>Not Completed</v>
      </c>
      <c r="C88" s="6">
        <f t="shared" si="80"/>
        <v>87</v>
      </c>
      <c r="D88" s="37" t="str">
        <f t="shared" si="54"/>
        <v/>
      </c>
      <c r="E88" s="71"/>
      <c r="F88" s="69"/>
      <c r="G88" s="69"/>
      <c r="H88" s="37" t="str">
        <f t="shared" si="48"/>
        <v/>
      </c>
      <c r="I88" s="69"/>
      <c r="J88" s="69"/>
      <c r="K88" s="6"/>
      <c r="L88" s="6"/>
      <c r="M88" s="6"/>
      <c r="N88" s="39"/>
      <c r="O88" s="69"/>
      <c r="P88" s="10"/>
      <c r="Q88" s="38" t="str">
        <f>IF(ISBLANK(O88)=TRUE,"",VLOOKUP(O88,'validation code'!$X$35:$Y$38,2,0))</f>
        <v/>
      </c>
      <c r="R88" s="73" t="e">
        <f t="shared" si="81"/>
        <v>#VALUE!</v>
      </c>
      <c r="S88" s="10"/>
      <c r="T88" s="38" t="str">
        <f t="shared" si="49"/>
        <v/>
      </c>
      <c r="U88" s="9"/>
      <c r="V88" s="9"/>
      <c r="W88" s="11"/>
      <c r="X88" s="11"/>
      <c r="Y88" s="10"/>
      <c r="Z88" s="11"/>
      <c r="AA88" s="10"/>
      <c r="AB88" s="78" t="str">
        <f t="shared" si="87"/>
        <v/>
      </c>
      <c r="AC88" s="78" t="str">
        <f t="shared" si="87"/>
        <v/>
      </c>
      <c r="AD88" s="78" t="str">
        <f t="shared" si="87"/>
        <v/>
      </c>
      <c r="AE88" s="78" t="str">
        <f t="shared" si="87"/>
        <v/>
      </c>
      <c r="AF88" s="78" t="str">
        <f t="shared" si="87"/>
        <v/>
      </c>
      <c r="AG88" s="78" t="str">
        <f t="shared" si="87"/>
        <v/>
      </c>
      <c r="AH88" s="78" t="str">
        <f t="shared" si="87"/>
        <v/>
      </c>
      <c r="AI88" s="78" t="str">
        <f t="shared" si="87"/>
        <v/>
      </c>
      <c r="AJ88" s="78" t="str">
        <f t="shared" si="87"/>
        <v/>
      </c>
      <c r="AK88" s="78" t="str">
        <f t="shared" si="87"/>
        <v/>
      </c>
      <c r="AL88" s="78" t="str">
        <f t="shared" si="87"/>
        <v/>
      </c>
      <c r="AM88" s="78" t="str">
        <f t="shared" si="87"/>
        <v/>
      </c>
      <c r="AN88" s="10" t="e">
        <f t="shared" si="53"/>
        <v>#VALUE!</v>
      </c>
      <c r="AP88" t="str">
        <f>IF(ISBLANK(F88),"",VLOOKUP(F88,'validation code'!$T$64:$U$120,2,0))</f>
        <v/>
      </c>
      <c r="AQ88" t="str">
        <f>IF(ISBLANK(F88),"",VLOOKUP(F88,'validation code'!$T$3:$U$59,2,0))</f>
        <v/>
      </c>
      <c r="AR88" t="str">
        <f>IF(ISBLANK(M88)=TRUE,"",VLOOKUP(M88,'validation code'!$X$48:$Y$49,2,0))</f>
        <v/>
      </c>
      <c r="AS88" t="str">
        <f>IF(ISBLANK(F88)=TRUE,"",VLOOKUP(F88,'validation code'!$A$22:$B$79,2,0))</f>
        <v/>
      </c>
      <c r="AU88" t="s">
        <v>1131</v>
      </c>
      <c r="AV88" t="str">
        <f>IF(ISBLANK($B$2)=TRUE,"",VLOOKUP($B$2,'validation code'!$W$54:$X$69,2,0))</f>
        <v>MTE</v>
      </c>
      <c r="AW88" t="str">
        <f t="shared" si="55"/>
        <v>01</v>
      </c>
      <c r="AX88" t="str">
        <f t="shared" si="56"/>
        <v/>
      </c>
      <c r="AY88" t="str">
        <f t="shared" si="57"/>
        <v>0087</v>
      </c>
      <c r="AZ88" t="str">
        <f t="shared" si="51"/>
        <v>EX-22-MTE-01--0087</v>
      </c>
      <c r="BA88" t="str">
        <f t="shared" si="79"/>
        <v>Not Completed</v>
      </c>
      <c r="BB88" s="6">
        <f t="shared" si="58"/>
        <v>0</v>
      </c>
      <c r="BC88" s="6">
        <f t="shared" si="58"/>
        <v>0</v>
      </c>
      <c r="BD88" s="6">
        <f t="shared" si="59"/>
        <v>0</v>
      </c>
      <c r="BE88" s="6">
        <f t="shared" si="60"/>
        <v>1</v>
      </c>
      <c r="BF88" s="6">
        <f t="shared" si="61"/>
        <v>0</v>
      </c>
      <c r="BG88" s="6">
        <f t="shared" si="62"/>
        <v>0</v>
      </c>
      <c r="BH88" s="6">
        <f t="shared" si="63"/>
        <v>0</v>
      </c>
      <c r="BI88" s="6">
        <f t="shared" si="64"/>
        <v>0</v>
      </c>
      <c r="BJ88" s="6">
        <f t="shared" si="65"/>
        <v>0</v>
      </c>
      <c r="BK88" s="6">
        <f t="shared" si="66"/>
        <v>0</v>
      </c>
      <c r="BL88" s="6">
        <f t="shared" si="67"/>
        <v>0</v>
      </c>
      <c r="BM88" s="6">
        <f t="shared" si="68"/>
        <v>0</v>
      </c>
      <c r="BN88" s="6">
        <f t="shared" si="69"/>
        <v>1</v>
      </c>
      <c r="BO88" s="6">
        <f t="shared" si="70"/>
        <v>1</v>
      </c>
      <c r="BP88" s="6">
        <f t="shared" si="71"/>
        <v>0</v>
      </c>
      <c r="BQ88" s="6">
        <f t="shared" si="72"/>
        <v>1</v>
      </c>
      <c r="BR88" s="6">
        <f t="shared" si="73"/>
        <v>0</v>
      </c>
      <c r="BS88" s="6">
        <f t="shared" si="74"/>
        <v>0</v>
      </c>
      <c r="BT88" s="6">
        <f t="shared" si="75"/>
        <v>0</v>
      </c>
      <c r="BU88" s="6">
        <f t="shared" si="76"/>
        <v>0</v>
      </c>
      <c r="BV88" s="6">
        <f t="shared" si="77"/>
        <v>0</v>
      </c>
      <c r="BW88" s="6">
        <f t="shared" si="78"/>
        <v>0</v>
      </c>
      <c r="BY88" s="68" t="str">
        <f t="shared" si="82"/>
        <v/>
      </c>
      <c r="BZ88" s="68"/>
      <c r="CA88" s="68" t="str">
        <f t="shared" si="83"/>
        <v/>
      </c>
      <c r="CB88" s="68" t="str">
        <f t="shared" si="84"/>
        <v>MTE</v>
      </c>
      <c r="CC88" s="68" t="str">
        <f t="shared" si="85"/>
        <v>MTE</v>
      </c>
    </row>
    <row r="89" spans="1:81">
      <c r="A89" t="str">
        <f t="shared" si="47"/>
        <v>Not Completed</v>
      </c>
      <c r="C89" s="6">
        <f t="shared" si="80"/>
        <v>88</v>
      </c>
      <c r="D89" s="37" t="str">
        <f t="shared" si="54"/>
        <v/>
      </c>
      <c r="E89" s="71"/>
      <c r="F89" s="69"/>
      <c r="G89" s="69"/>
      <c r="H89" s="37" t="str">
        <f t="shared" si="48"/>
        <v/>
      </c>
      <c r="I89" s="69"/>
      <c r="J89" s="69"/>
      <c r="K89" s="6"/>
      <c r="L89" s="6"/>
      <c r="M89" s="6"/>
      <c r="N89" s="39"/>
      <c r="O89" s="69"/>
      <c r="P89" s="10"/>
      <c r="Q89" s="38" t="str">
        <f>IF(ISBLANK(O89)=TRUE,"",VLOOKUP(O89,'validation code'!$X$35:$Y$38,2,0))</f>
        <v/>
      </c>
      <c r="R89" s="73" t="e">
        <f t="shared" si="81"/>
        <v>#VALUE!</v>
      </c>
      <c r="S89" s="10"/>
      <c r="T89" s="38" t="str">
        <f t="shared" si="49"/>
        <v/>
      </c>
      <c r="U89" s="9"/>
      <c r="V89" s="9"/>
      <c r="W89" s="11"/>
      <c r="X89" s="11"/>
      <c r="Y89" s="10"/>
      <c r="Z89" s="11"/>
      <c r="AA89" s="10"/>
      <c r="AB89" s="78" t="str">
        <f t="shared" si="87"/>
        <v/>
      </c>
      <c r="AC89" s="78" t="str">
        <f t="shared" si="87"/>
        <v/>
      </c>
      <c r="AD89" s="78" t="str">
        <f t="shared" si="87"/>
        <v/>
      </c>
      <c r="AE89" s="78" t="str">
        <f t="shared" si="87"/>
        <v/>
      </c>
      <c r="AF89" s="78" t="str">
        <f t="shared" si="87"/>
        <v/>
      </c>
      <c r="AG89" s="78" t="str">
        <f t="shared" si="87"/>
        <v/>
      </c>
      <c r="AH89" s="78" t="str">
        <f t="shared" si="87"/>
        <v/>
      </c>
      <c r="AI89" s="78" t="str">
        <f t="shared" si="87"/>
        <v/>
      </c>
      <c r="AJ89" s="78" t="str">
        <f t="shared" si="87"/>
        <v/>
      </c>
      <c r="AK89" s="78" t="str">
        <f t="shared" si="87"/>
        <v/>
      </c>
      <c r="AL89" s="78" t="str">
        <f t="shared" si="87"/>
        <v/>
      </c>
      <c r="AM89" s="78" t="str">
        <f t="shared" si="87"/>
        <v/>
      </c>
      <c r="AN89" s="10" t="e">
        <f t="shared" si="53"/>
        <v>#VALUE!</v>
      </c>
      <c r="AP89" t="str">
        <f>IF(ISBLANK(F89),"",VLOOKUP(F89,'validation code'!$T$64:$U$120,2,0))</f>
        <v/>
      </c>
      <c r="AQ89" t="str">
        <f>IF(ISBLANK(F89),"",VLOOKUP(F89,'validation code'!$T$3:$U$59,2,0))</f>
        <v/>
      </c>
      <c r="AR89" t="str">
        <f>IF(ISBLANK(M89)=TRUE,"",VLOOKUP(M89,'validation code'!$X$48:$Y$49,2,0))</f>
        <v/>
      </c>
      <c r="AS89" t="str">
        <f>IF(ISBLANK(F89)=TRUE,"",VLOOKUP(F89,'validation code'!$A$22:$B$79,2,0))</f>
        <v/>
      </c>
      <c r="AU89" t="s">
        <v>1131</v>
      </c>
      <c r="AV89" t="str">
        <f>IF(ISBLANK($B$2)=TRUE,"",VLOOKUP($B$2,'validation code'!$W$54:$X$69,2,0))</f>
        <v>MTE</v>
      </c>
      <c r="AW89" t="str">
        <f t="shared" si="55"/>
        <v>01</v>
      </c>
      <c r="AX89" t="str">
        <f t="shared" si="56"/>
        <v/>
      </c>
      <c r="AY89" t="str">
        <f t="shared" si="57"/>
        <v>0088</v>
      </c>
      <c r="AZ89" t="str">
        <f t="shared" si="51"/>
        <v>EX-22-MTE-01--0088</v>
      </c>
      <c r="BA89" t="str">
        <f t="shared" si="79"/>
        <v>Not Completed</v>
      </c>
      <c r="BB89" s="6">
        <f t="shared" si="58"/>
        <v>0</v>
      </c>
      <c r="BC89" s="6">
        <f t="shared" si="58"/>
        <v>0</v>
      </c>
      <c r="BD89" s="6">
        <f t="shared" si="59"/>
        <v>0</v>
      </c>
      <c r="BE89" s="6">
        <f t="shared" si="60"/>
        <v>1</v>
      </c>
      <c r="BF89" s="6">
        <f t="shared" si="61"/>
        <v>0</v>
      </c>
      <c r="BG89" s="6">
        <f t="shared" si="62"/>
        <v>0</v>
      </c>
      <c r="BH89" s="6">
        <f t="shared" si="63"/>
        <v>0</v>
      </c>
      <c r="BI89" s="6">
        <f t="shared" si="64"/>
        <v>0</v>
      </c>
      <c r="BJ89" s="6">
        <f t="shared" si="65"/>
        <v>0</v>
      </c>
      <c r="BK89" s="6">
        <f t="shared" si="66"/>
        <v>0</v>
      </c>
      <c r="BL89" s="6">
        <f t="shared" si="67"/>
        <v>0</v>
      </c>
      <c r="BM89" s="6">
        <f t="shared" si="68"/>
        <v>0</v>
      </c>
      <c r="BN89" s="6">
        <f t="shared" si="69"/>
        <v>1</v>
      </c>
      <c r="BO89" s="6">
        <f t="shared" si="70"/>
        <v>1</v>
      </c>
      <c r="BP89" s="6">
        <f t="shared" si="71"/>
        <v>0</v>
      </c>
      <c r="BQ89" s="6">
        <f t="shared" si="72"/>
        <v>1</v>
      </c>
      <c r="BR89" s="6">
        <f t="shared" si="73"/>
        <v>0</v>
      </c>
      <c r="BS89" s="6">
        <f t="shared" si="74"/>
        <v>0</v>
      </c>
      <c r="BT89" s="6">
        <f t="shared" si="75"/>
        <v>0</v>
      </c>
      <c r="BU89" s="6">
        <f t="shared" si="76"/>
        <v>0</v>
      </c>
      <c r="BV89" s="6">
        <f t="shared" si="77"/>
        <v>0</v>
      </c>
      <c r="BW89" s="6">
        <f t="shared" si="78"/>
        <v>0</v>
      </c>
      <c r="BY89" s="68" t="str">
        <f t="shared" si="82"/>
        <v/>
      </c>
      <c r="BZ89" s="68"/>
      <c r="CA89" s="68" t="str">
        <f t="shared" si="83"/>
        <v/>
      </c>
      <c r="CB89" s="68" t="str">
        <f t="shared" si="84"/>
        <v>MTE</v>
      </c>
      <c r="CC89" s="68" t="str">
        <f t="shared" si="85"/>
        <v>MTE</v>
      </c>
    </row>
    <row r="90" spans="1:81">
      <c r="A90" t="str">
        <f t="shared" si="47"/>
        <v>Not Completed</v>
      </c>
      <c r="C90" s="6">
        <f t="shared" si="80"/>
        <v>89</v>
      </c>
      <c r="D90" s="37" t="str">
        <f t="shared" si="54"/>
        <v/>
      </c>
      <c r="E90" s="71"/>
      <c r="F90" s="69"/>
      <c r="G90" s="69"/>
      <c r="H90" s="37" t="str">
        <f t="shared" si="48"/>
        <v/>
      </c>
      <c r="I90" s="69"/>
      <c r="J90" s="69"/>
      <c r="K90" s="6"/>
      <c r="L90" s="6"/>
      <c r="M90" s="6"/>
      <c r="N90" s="39"/>
      <c r="O90" s="69"/>
      <c r="P90" s="10"/>
      <c r="Q90" s="38" t="str">
        <f>IF(ISBLANK(O90)=TRUE,"",VLOOKUP(O90,'validation code'!$X$35:$Y$38,2,0))</f>
        <v/>
      </c>
      <c r="R90" s="73" t="e">
        <f t="shared" si="81"/>
        <v>#VALUE!</v>
      </c>
      <c r="S90" s="10"/>
      <c r="T90" s="38" t="str">
        <f t="shared" si="49"/>
        <v/>
      </c>
      <c r="U90" s="9"/>
      <c r="V90" s="9"/>
      <c r="W90" s="11"/>
      <c r="X90" s="11"/>
      <c r="Y90" s="10"/>
      <c r="Z90" s="11"/>
      <c r="AA90" s="10"/>
      <c r="AB90" s="78" t="str">
        <f t="shared" si="87"/>
        <v/>
      </c>
      <c r="AC90" s="78" t="str">
        <f t="shared" si="87"/>
        <v/>
      </c>
      <c r="AD90" s="78" t="str">
        <f t="shared" si="87"/>
        <v/>
      </c>
      <c r="AE90" s="78" t="str">
        <f t="shared" si="87"/>
        <v/>
      </c>
      <c r="AF90" s="78" t="str">
        <f t="shared" si="87"/>
        <v/>
      </c>
      <c r="AG90" s="78" t="str">
        <f t="shared" si="87"/>
        <v/>
      </c>
      <c r="AH90" s="78" t="str">
        <f t="shared" si="87"/>
        <v/>
      </c>
      <c r="AI90" s="78" t="str">
        <f t="shared" si="87"/>
        <v/>
      </c>
      <c r="AJ90" s="78" t="str">
        <f t="shared" si="87"/>
        <v/>
      </c>
      <c r="AK90" s="78" t="str">
        <f t="shared" si="87"/>
        <v/>
      </c>
      <c r="AL90" s="78" t="str">
        <f t="shared" si="87"/>
        <v/>
      </c>
      <c r="AM90" s="78" t="str">
        <f t="shared" si="87"/>
        <v/>
      </c>
      <c r="AN90" s="10" t="e">
        <f t="shared" si="53"/>
        <v>#VALUE!</v>
      </c>
      <c r="AP90" t="str">
        <f>IF(ISBLANK(F90),"",VLOOKUP(F90,'validation code'!$T$64:$U$120,2,0))</f>
        <v/>
      </c>
      <c r="AQ90" t="str">
        <f>IF(ISBLANK(F90),"",VLOOKUP(F90,'validation code'!$T$3:$U$59,2,0))</f>
        <v/>
      </c>
      <c r="AR90" t="str">
        <f>IF(ISBLANK(M90)=TRUE,"",VLOOKUP(M90,'validation code'!$X$48:$Y$49,2,0))</f>
        <v/>
      </c>
      <c r="AS90" t="str">
        <f>IF(ISBLANK(F90)=TRUE,"",VLOOKUP(F90,'validation code'!$A$22:$B$79,2,0))</f>
        <v/>
      </c>
      <c r="AU90" t="s">
        <v>1131</v>
      </c>
      <c r="AV90" t="str">
        <f>IF(ISBLANK($B$2)=TRUE,"",VLOOKUP($B$2,'validation code'!$W$54:$X$69,2,0))</f>
        <v>MTE</v>
      </c>
      <c r="AW90" t="str">
        <f t="shared" si="55"/>
        <v>01</v>
      </c>
      <c r="AX90" t="str">
        <f t="shared" si="56"/>
        <v/>
      </c>
      <c r="AY90" t="str">
        <f t="shared" si="57"/>
        <v>0089</v>
      </c>
      <c r="AZ90" t="str">
        <f t="shared" si="51"/>
        <v>EX-22-MTE-01--0089</v>
      </c>
      <c r="BA90" t="str">
        <f t="shared" si="79"/>
        <v>Not Completed</v>
      </c>
      <c r="BB90" s="6">
        <f t="shared" si="58"/>
        <v>0</v>
      </c>
      <c r="BC90" s="6">
        <f t="shared" si="58"/>
        <v>0</v>
      </c>
      <c r="BD90" s="6">
        <f t="shared" si="59"/>
        <v>0</v>
      </c>
      <c r="BE90" s="6">
        <f t="shared" si="60"/>
        <v>1</v>
      </c>
      <c r="BF90" s="6">
        <f t="shared" si="61"/>
        <v>0</v>
      </c>
      <c r="BG90" s="6">
        <f t="shared" si="62"/>
        <v>0</v>
      </c>
      <c r="BH90" s="6">
        <f t="shared" si="63"/>
        <v>0</v>
      </c>
      <c r="BI90" s="6">
        <f t="shared" si="64"/>
        <v>0</v>
      </c>
      <c r="BJ90" s="6">
        <f t="shared" si="65"/>
        <v>0</v>
      </c>
      <c r="BK90" s="6">
        <f t="shared" si="66"/>
        <v>0</v>
      </c>
      <c r="BL90" s="6">
        <f t="shared" si="67"/>
        <v>0</v>
      </c>
      <c r="BM90" s="6">
        <f t="shared" si="68"/>
        <v>0</v>
      </c>
      <c r="BN90" s="6">
        <f t="shared" si="69"/>
        <v>1</v>
      </c>
      <c r="BO90" s="6">
        <f t="shared" si="70"/>
        <v>1</v>
      </c>
      <c r="BP90" s="6">
        <f t="shared" si="71"/>
        <v>0</v>
      </c>
      <c r="BQ90" s="6">
        <f t="shared" si="72"/>
        <v>1</v>
      </c>
      <c r="BR90" s="6">
        <f t="shared" si="73"/>
        <v>0</v>
      </c>
      <c r="BS90" s="6">
        <f t="shared" si="74"/>
        <v>0</v>
      </c>
      <c r="BT90" s="6">
        <f t="shared" si="75"/>
        <v>0</v>
      </c>
      <c r="BU90" s="6">
        <f t="shared" si="76"/>
        <v>0</v>
      </c>
      <c r="BV90" s="6">
        <f t="shared" si="77"/>
        <v>0</v>
      </c>
      <c r="BW90" s="6">
        <f t="shared" si="78"/>
        <v>0</v>
      </c>
      <c r="BY90" s="68" t="str">
        <f t="shared" si="82"/>
        <v/>
      </c>
      <c r="BZ90" s="68"/>
      <c r="CA90" s="68" t="str">
        <f t="shared" si="83"/>
        <v/>
      </c>
      <c r="CB90" s="68" t="str">
        <f t="shared" si="84"/>
        <v>MTE</v>
      </c>
      <c r="CC90" s="68" t="str">
        <f t="shared" si="85"/>
        <v>MTE</v>
      </c>
    </row>
    <row r="91" spans="1:81">
      <c r="A91" t="str">
        <f t="shared" si="47"/>
        <v>Not Completed</v>
      </c>
      <c r="C91" s="6">
        <f t="shared" si="80"/>
        <v>90</v>
      </c>
      <c r="D91" s="37" t="str">
        <f t="shared" si="54"/>
        <v/>
      </c>
      <c r="E91" s="71"/>
      <c r="F91" s="69"/>
      <c r="G91" s="69"/>
      <c r="H91" s="37" t="str">
        <f t="shared" si="48"/>
        <v/>
      </c>
      <c r="I91" s="69"/>
      <c r="J91" s="69"/>
      <c r="K91" s="6"/>
      <c r="L91" s="6"/>
      <c r="M91" s="6"/>
      <c r="N91" s="39"/>
      <c r="O91" s="69"/>
      <c r="P91" s="10"/>
      <c r="Q91" s="38" t="str">
        <f>IF(ISBLANK(O91)=TRUE,"",VLOOKUP(O91,'validation code'!$X$35:$Y$38,2,0))</f>
        <v/>
      </c>
      <c r="R91" s="73" t="e">
        <f t="shared" si="81"/>
        <v>#VALUE!</v>
      </c>
      <c r="S91" s="10"/>
      <c r="T91" s="38" t="str">
        <f t="shared" si="49"/>
        <v/>
      </c>
      <c r="U91" s="9"/>
      <c r="V91" s="9"/>
      <c r="W91" s="11"/>
      <c r="X91" s="11"/>
      <c r="Y91" s="10"/>
      <c r="Z91" s="11"/>
      <c r="AA91" s="10"/>
      <c r="AB91" s="78" t="str">
        <f t="shared" si="87"/>
        <v/>
      </c>
      <c r="AC91" s="78" t="str">
        <f t="shared" si="87"/>
        <v/>
      </c>
      <c r="AD91" s="78" t="str">
        <f t="shared" si="87"/>
        <v/>
      </c>
      <c r="AE91" s="78" t="str">
        <f t="shared" si="87"/>
        <v/>
      </c>
      <c r="AF91" s="78" t="str">
        <f t="shared" si="87"/>
        <v/>
      </c>
      <c r="AG91" s="78" t="str">
        <f t="shared" si="87"/>
        <v/>
      </c>
      <c r="AH91" s="78" t="str">
        <f t="shared" si="87"/>
        <v/>
      </c>
      <c r="AI91" s="78" t="str">
        <f t="shared" si="87"/>
        <v/>
      </c>
      <c r="AJ91" s="78" t="str">
        <f t="shared" si="87"/>
        <v/>
      </c>
      <c r="AK91" s="78" t="str">
        <f t="shared" si="87"/>
        <v/>
      </c>
      <c r="AL91" s="78" t="str">
        <f t="shared" si="87"/>
        <v/>
      </c>
      <c r="AM91" s="78" t="str">
        <f t="shared" si="87"/>
        <v/>
      </c>
      <c r="AN91" s="10" t="e">
        <f t="shared" si="53"/>
        <v>#VALUE!</v>
      </c>
      <c r="AP91" t="str">
        <f>IF(ISBLANK(F91),"",VLOOKUP(F91,'validation code'!$T$64:$U$120,2,0))</f>
        <v/>
      </c>
      <c r="AQ91" t="str">
        <f>IF(ISBLANK(F91),"",VLOOKUP(F91,'validation code'!$T$3:$U$59,2,0))</f>
        <v/>
      </c>
      <c r="AR91" t="str">
        <f>IF(ISBLANK(M91)=TRUE,"",VLOOKUP(M91,'validation code'!$X$48:$Y$49,2,0))</f>
        <v/>
      </c>
      <c r="AS91" t="str">
        <f>IF(ISBLANK(F91)=TRUE,"",VLOOKUP(F91,'validation code'!$A$22:$B$79,2,0))</f>
        <v/>
      </c>
      <c r="AU91" t="s">
        <v>1131</v>
      </c>
      <c r="AV91" t="str">
        <f>IF(ISBLANK($B$2)=TRUE,"",VLOOKUP($B$2,'validation code'!$W$54:$X$69,2,0))</f>
        <v>MTE</v>
      </c>
      <c r="AW91" t="str">
        <f t="shared" si="55"/>
        <v>01</v>
      </c>
      <c r="AX91" t="str">
        <f t="shared" si="56"/>
        <v/>
      </c>
      <c r="AY91" t="str">
        <f t="shared" si="57"/>
        <v>0090</v>
      </c>
      <c r="AZ91" t="str">
        <f t="shared" si="51"/>
        <v>EX-22-MTE-01--0090</v>
      </c>
      <c r="BA91" t="str">
        <f t="shared" si="79"/>
        <v>Not Completed</v>
      </c>
      <c r="BB91" s="6">
        <f t="shared" si="58"/>
        <v>0</v>
      </c>
      <c r="BC91" s="6">
        <f t="shared" si="58"/>
        <v>0</v>
      </c>
      <c r="BD91" s="6">
        <f t="shared" si="59"/>
        <v>0</v>
      </c>
      <c r="BE91" s="6">
        <f t="shared" si="60"/>
        <v>1</v>
      </c>
      <c r="BF91" s="6">
        <f t="shared" si="61"/>
        <v>0</v>
      </c>
      <c r="BG91" s="6">
        <f t="shared" si="62"/>
        <v>0</v>
      </c>
      <c r="BH91" s="6">
        <f t="shared" si="63"/>
        <v>0</v>
      </c>
      <c r="BI91" s="6">
        <f t="shared" si="64"/>
        <v>0</v>
      </c>
      <c r="BJ91" s="6">
        <f t="shared" si="65"/>
        <v>0</v>
      </c>
      <c r="BK91" s="6">
        <f t="shared" si="66"/>
        <v>0</v>
      </c>
      <c r="BL91" s="6">
        <f t="shared" si="67"/>
        <v>0</v>
      </c>
      <c r="BM91" s="6">
        <f t="shared" si="68"/>
        <v>0</v>
      </c>
      <c r="BN91" s="6">
        <f t="shared" si="69"/>
        <v>1</v>
      </c>
      <c r="BO91" s="6">
        <f t="shared" si="70"/>
        <v>1</v>
      </c>
      <c r="BP91" s="6">
        <f t="shared" si="71"/>
        <v>0</v>
      </c>
      <c r="BQ91" s="6">
        <f t="shared" si="72"/>
        <v>1</v>
      </c>
      <c r="BR91" s="6">
        <f t="shared" si="73"/>
        <v>0</v>
      </c>
      <c r="BS91" s="6">
        <f t="shared" si="74"/>
        <v>0</v>
      </c>
      <c r="BT91" s="6">
        <f t="shared" si="75"/>
        <v>0</v>
      </c>
      <c r="BU91" s="6">
        <f t="shared" si="76"/>
        <v>0</v>
      </c>
      <c r="BV91" s="6">
        <f t="shared" si="77"/>
        <v>0</v>
      </c>
      <c r="BW91" s="6">
        <f t="shared" si="78"/>
        <v>0</v>
      </c>
      <c r="BY91" s="68" t="str">
        <f t="shared" si="82"/>
        <v/>
      </c>
      <c r="BZ91" s="68"/>
      <c r="CA91" s="68" t="str">
        <f t="shared" si="83"/>
        <v/>
      </c>
      <c r="CB91" s="68" t="str">
        <f t="shared" si="84"/>
        <v>MTE</v>
      </c>
      <c r="CC91" s="68" t="str">
        <f t="shared" si="85"/>
        <v>MTE</v>
      </c>
    </row>
    <row r="92" spans="1:81">
      <c r="A92" t="str">
        <f t="shared" si="47"/>
        <v>Not Completed</v>
      </c>
      <c r="C92" s="6">
        <f t="shared" si="80"/>
        <v>91</v>
      </c>
      <c r="D92" s="37" t="str">
        <f t="shared" si="54"/>
        <v/>
      </c>
      <c r="E92" s="71"/>
      <c r="F92" s="69"/>
      <c r="G92" s="69"/>
      <c r="H92" s="37" t="str">
        <f t="shared" si="48"/>
        <v/>
      </c>
      <c r="I92" s="69"/>
      <c r="J92" s="69"/>
      <c r="K92" s="6"/>
      <c r="L92" s="6"/>
      <c r="M92" s="6"/>
      <c r="N92" s="39"/>
      <c r="O92" s="69"/>
      <c r="P92" s="10"/>
      <c r="Q92" s="38" t="str">
        <f>IF(ISBLANK(O92)=TRUE,"",VLOOKUP(O92,'validation code'!$X$35:$Y$38,2,0))</f>
        <v/>
      </c>
      <c r="R92" s="73" t="e">
        <f t="shared" si="81"/>
        <v>#VALUE!</v>
      </c>
      <c r="S92" s="10"/>
      <c r="T92" s="38" t="str">
        <f t="shared" si="49"/>
        <v/>
      </c>
      <c r="U92" s="9"/>
      <c r="V92" s="9"/>
      <c r="W92" s="11"/>
      <c r="X92" s="11"/>
      <c r="Y92" s="10"/>
      <c r="Z92" s="11"/>
      <c r="AA92" s="10"/>
      <c r="AB92" s="78" t="str">
        <f t="shared" ref="AB92:AM101" si="88">IF(OR(ISBLANK($V92)=TRUE,$V92&lt;&gt;AB$1=TRUE,ISBLANK($T92)=TRUE),"",IF(AB$1=$V92,$T92/1000,0))</f>
        <v/>
      </c>
      <c r="AC92" s="78" t="str">
        <f t="shared" si="88"/>
        <v/>
      </c>
      <c r="AD92" s="78" t="str">
        <f t="shared" si="88"/>
        <v/>
      </c>
      <c r="AE92" s="78" t="str">
        <f t="shared" si="88"/>
        <v/>
      </c>
      <c r="AF92" s="78" t="str">
        <f t="shared" si="88"/>
        <v/>
      </c>
      <c r="AG92" s="78" t="str">
        <f t="shared" si="88"/>
        <v/>
      </c>
      <c r="AH92" s="78" t="str">
        <f t="shared" si="88"/>
        <v/>
      </c>
      <c r="AI92" s="78" t="str">
        <f t="shared" si="88"/>
        <v/>
      </c>
      <c r="AJ92" s="78" t="str">
        <f t="shared" si="88"/>
        <v/>
      </c>
      <c r="AK92" s="78" t="str">
        <f t="shared" si="88"/>
        <v/>
      </c>
      <c r="AL92" s="78" t="str">
        <f t="shared" si="88"/>
        <v/>
      </c>
      <c r="AM92" s="78" t="str">
        <f t="shared" si="88"/>
        <v/>
      </c>
      <c r="AN92" s="10" t="e">
        <f t="shared" si="53"/>
        <v>#VALUE!</v>
      </c>
      <c r="AP92" t="str">
        <f>IF(ISBLANK(F92),"",VLOOKUP(F92,'validation code'!$T$64:$U$120,2,0))</f>
        <v/>
      </c>
      <c r="AQ92" t="str">
        <f>IF(ISBLANK(F92),"",VLOOKUP(F92,'validation code'!$T$3:$U$59,2,0))</f>
        <v/>
      </c>
      <c r="AR92" t="str">
        <f>IF(ISBLANK(M92)=TRUE,"",VLOOKUP(M92,'validation code'!$X$48:$Y$49,2,0))</f>
        <v/>
      </c>
      <c r="AS92" t="str">
        <f>IF(ISBLANK(F92)=TRUE,"",VLOOKUP(F92,'validation code'!$A$22:$B$79,2,0))</f>
        <v/>
      </c>
      <c r="AU92" t="s">
        <v>1131</v>
      </c>
      <c r="AV92" t="str">
        <f>IF(ISBLANK($B$2)=TRUE,"",VLOOKUP($B$2,'validation code'!$W$54:$X$69,2,0))</f>
        <v>MTE</v>
      </c>
      <c r="AW92" t="str">
        <f t="shared" si="55"/>
        <v>01</v>
      </c>
      <c r="AX92" t="str">
        <f t="shared" si="56"/>
        <v/>
      </c>
      <c r="AY92" t="str">
        <f t="shared" si="57"/>
        <v>0091</v>
      </c>
      <c r="AZ92" t="str">
        <f t="shared" si="51"/>
        <v>EX-22-MTE-01--0091</v>
      </c>
      <c r="BA92" t="str">
        <f t="shared" si="79"/>
        <v>Not Completed</v>
      </c>
      <c r="BB92" s="6">
        <f t="shared" si="58"/>
        <v>0</v>
      </c>
      <c r="BC92" s="6">
        <f t="shared" si="58"/>
        <v>0</v>
      </c>
      <c r="BD92" s="6">
        <f t="shared" si="59"/>
        <v>0</v>
      </c>
      <c r="BE92" s="6">
        <f t="shared" si="60"/>
        <v>1</v>
      </c>
      <c r="BF92" s="6">
        <f t="shared" si="61"/>
        <v>0</v>
      </c>
      <c r="BG92" s="6">
        <f t="shared" si="62"/>
        <v>0</v>
      </c>
      <c r="BH92" s="6">
        <f t="shared" si="63"/>
        <v>0</v>
      </c>
      <c r="BI92" s="6">
        <f t="shared" si="64"/>
        <v>0</v>
      </c>
      <c r="BJ92" s="6">
        <f t="shared" si="65"/>
        <v>0</v>
      </c>
      <c r="BK92" s="6">
        <f t="shared" si="66"/>
        <v>0</v>
      </c>
      <c r="BL92" s="6">
        <f t="shared" si="67"/>
        <v>0</v>
      </c>
      <c r="BM92" s="6">
        <f t="shared" si="68"/>
        <v>0</v>
      </c>
      <c r="BN92" s="6">
        <f t="shared" si="69"/>
        <v>1</v>
      </c>
      <c r="BO92" s="6">
        <f t="shared" si="70"/>
        <v>1</v>
      </c>
      <c r="BP92" s="6">
        <f t="shared" si="71"/>
        <v>0</v>
      </c>
      <c r="BQ92" s="6">
        <f t="shared" si="72"/>
        <v>1</v>
      </c>
      <c r="BR92" s="6">
        <f t="shared" si="73"/>
        <v>0</v>
      </c>
      <c r="BS92" s="6">
        <f t="shared" si="74"/>
        <v>0</v>
      </c>
      <c r="BT92" s="6">
        <f t="shared" si="75"/>
        <v>0</v>
      </c>
      <c r="BU92" s="6">
        <f t="shared" si="76"/>
        <v>0</v>
      </c>
      <c r="BV92" s="6">
        <f t="shared" si="77"/>
        <v>0</v>
      </c>
      <c r="BW92" s="6">
        <f t="shared" si="78"/>
        <v>0</v>
      </c>
      <c r="BY92" s="68" t="str">
        <f t="shared" si="82"/>
        <v/>
      </c>
      <c r="BZ92" s="68"/>
      <c r="CA92" s="68" t="str">
        <f t="shared" si="83"/>
        <v/>
      </c>
      <c r="CB92" s="68" t="str">
        <f t="shared" si="84"/>
        <v>MTE</v>
      </c>
      <c r="CC92" s="68" t="str">
        <f t="shared" si="85"/>
        <v>MTE</v>
      </c>
    </row>
    <row r="93" spans="1:81">
      <c r="A93" t="str">
        <f t="shared" si="47"/>
        <v>Not Completed</v>
      </c>
      <c r="C93" s="6">
        <f t="shared" si="80"/>
        <v>92</v>
      </c>
      <c r="D93" s="37" t="str">
        <f t="shared" si="54"/>
        <v/>
      </c>
      <c r="E93" s="71"/>
      <c r="F93" s="69"/>
      <c r="G93" s="69"/>
      <c r="H93" s="37" t="str">
        <f t="shared" si="48"/>
        <v/>
      </c>
      <c r="I93" s="69"/>
      <c r="J93" s="69"/>
      <c r="K93" s="6"/>
      <c r="L93" s="6"/>
      <c r="M93" s="6"/>
      <c r="N93" s="39"/>
      <c r="O93" s="69"/>
      <c r="P93" s="10"/>
      <c r="Q93" s="38" t="str">
        <f>IF(ISBLANK(O93)=TRUE,"",VLOOKUP(O93,'validation code'!$X$35:$Y$38,2,0))</f>
        <v/>
      </c>
      <c r="R93" s="73" t="e">
        <f t="shared" si="81"/>
        <v>#VALUE!</v>
      </c>
      <c r="S93" s="10"/>
      <c r="T93" s="38" t="str">
        <f t="shared" si="49"/>
        <v/>
      </c>
      <c r="U93" s="9"/>
      <c r="V93" s="9"/>
      <c r="W93" s="11"/>
      <c r="X93" s="11"/>
      <c r="Y93" s="10"/>
      <c r="Z93" s="11"/>
      <c r="AA93" s="10"/>
      <c r="AB93" s="78" t="str">
        <f t="shared" si="88"/>
        <v/>
      </c>
      <c r="AC93" s="78" t="str">
        <f t="shared" si="88"/>
        <v/>
      </c>
      <c r="AD93" s="78" t="str">
        <f t="shared" si="88"/>
        <v/>
      </c>
      <c r="AE93" s="78" t="str">
        <f t="shared" si="88"/>
        <v/>
      </c>
      <c r="AF93" s="78" t="str">
        <f t="shared" si="88"/>
        <v/>
      </c>
      <c r="AG93" s="78" t="str">
        <f t="shared" si="88"/>
        <v/>
      </c>
      <c r="AH93" s="78" t="str">
        <f t="shared" si="88"/>
        <v/>
      </c>
      <c r="AI93" s="78" t="str">
        <f t="shared" si="88"/>
        <v/>
      </c>
      <c r="AJ93" s="78" t="str">
        <f t="shared" si="88"/>
        <v/>
      </c>
      <c r="AK93" s="78" t="str">
        <f t="shared" si="88"/>
        <v/>
      </c>
      <c r="AL93" s="78" t="str">
        <f t="shared" si="88"/>
        <v/>
      </c>
      <c r="AM93" s="78" t="str">
        <f t="shared" si="88"/>
        <v/>
      </c>
      <c r="AN93" s="10" t="e">
        <f t="shared" si="53"/>
        <v>#VALUE!</v>
      </c>
      <c r="AP93" t="str">
        <f>IF(ISBLANK(F93),"",VLOOKUP(F93,'validation code'!$T$64:$U$120,2,0))</f>
        <v/>
      </c>
      <c r="AQ93" t="str">
        <f>IF(ISBLANK(F93),"",VLOOKUP(F93,'validation code'!$T$3:$U$59,2,0))</f>
        <v/>
      </c>
      <c r="AR93" t="str">
        <f>IF(ISBLANK(M93)=TRUE,"",VLOOKUP(M93,'validation code'!$X$48:$Y$49,2,0))</f>
        <v/>
      </c>
      <c r="AS93" t="str">
        <f>IF(ISBLANK(F93)=TRUE,"",VLOOKUP(F93,'validation code'!$A$22:$B$79,2,0))</f>
        <v/>
      </c>
      <c r="AU93" t="s">
        <v>1131</v>
      </c>
      <c r="AV93" t="str">
        <f>IF(ISBLANK($B$2)=TRUE,"",VLOOKUP($B$2,'validation code'!$W$54:$X$69,2,0))</f>
        <v>MTE</v>
      </c>
      <c r="AW93" t="str">
        <f t="shared" si="55"/>
        <v>01</v>
      </c>
      <c r="AX93" t="str">
        <f t="shared" si="56"/>
        <v/>
      </c>
      <c r="AY93" t="str">
        <f t="shared" si="57"/>
        <v>0092</v>
      </c>
      <c r="AZ93" t="str">
        <f t="shared" si="51"/>
        <v>EX-22-MTE-01--0092</v>
      </c>
      <c r="BA93" t="str">
        <f t="shared" si="79"/>
        <v>Not Completed</v>
      </c>
      <c r="BB93" s="6">
        <f t="shared" si="58"/>
        <v>0</v>
      </c>
      <c r="BC93" s="6">
        <f t="shared" si="58"/>
        <v>0</v>
      </c>
      <c r="BD93" s="6">
        <f t="shared" si="59"/>
        <v>0</v>
      </c>
      <c r="BE93" s="6">
        <f t="shared" si="60"/>
        <v>1</v>
      </c>
      <c r="BF93" s="6">
        <f t="shared" si="61"/>
        <v>0</v>
      </c>
      <c r="BG93" s="6">
        <f t="shared" si="62"/>
        <v>0</v>
      </c>
      <c r="BH93" s="6">
        <f t="shared" si="63"/>
        <v>0</v>
      </c>
      <c r="BI93" s="6">
        <f t="shared" si="64"/>
        <v>0</v>
      </c>
      <c r="BJ93" s="6">
        <f t="shared" si="65"/>
        <v>0</v>
      </c>
      <c r="BK93" s="6">
        <f t="shared" si="66"/>
        <v>0</v>
      </c>
      <c r="BL93" s="6">
        <f t="shared" si="67"/>
        <v>0</v>
      </c>
      <c r="BM93" s="6">
        <f t="shared" si="68"/>
        <v>0</v>
      </c>
      <c r="BN93" s="6">
        <f t="shared" si="69"/>
        <v>1</v>
      </c>
      <c r="BO93" s="6">
        <f t="shared" si="70"/>
        <v>1</v>
      </c>
      <c r="BP93" s="6">
        <f t="shared" si="71"/>
        <v>0</v>
      </c>
      <c r="BQ93" s="6">
        <f t="shared" si="72"/>
        <v>1</v>
      </c>
      <c r="BR93" s="6">
        <f t="shared" si="73"/>
        <v>0</v>
      </c>
      <c r="BS93" s="6">
        <f t="shared" si="74"/>
        <v>0</v>
      </c>
      <c r="BT93" s="6">
        <f t="shared" si="75"/>
        <v>0</v>
      </c>
      <c r="BU93" s="6">
        <f t="shared" si="76"/>
        <v>0</v>
      </c>
      <c r="BV93" s="6">
        <f t="shared" si="77"/>
        <v>0</v>
      </c>
      <c r="BW93" s="6">
        <f t="shared" si="78"/>
        <v>0</v>
      </c>
      <c r="BY93" s="68" t="str">
        <f t="shared" si="82"/>
        <v/>
      </c>
      <c r="BZ93" s="68"/>
      <c r="CA93" s="68" t="str">
        <f t="shared" si="83"/>
        <v/>
      </c>
      <c r="CB93" s="68" t="str">
        <f t="shared" si="84"/>
        <v>MTE</v>
      </c>
      <c r="CC93" s="68" t="str">
        <f t="shared" si="85"/>
        <v>MTE</v>
      </c>
    </row>
    <row r="94" spans="1:81">
      <c r="A94" t="str">
        <f t="shared" si="47"/>
        <v>Not Completed</v>
      </c>
      <c r="C94" s="6">
        <f t="shared" si="80"/>
        <v>93</v>
      </c>
      <c r="D94" s="37" t="str">
        <f t="shared" si="54"/>
        <v/>
      </c>
      <c r="E94" s="71"/>
      <c r="F94" s="69"/>
      <c r="G94" s="69"/>
      <c r="H94" s="37" t="str">
        <f t="shared" si="48"/>
        <v/>
      </c>
      <c r="I94" s="69"/>
      <c r="J94" s="69"/>
      <c r="K94" s="6"/>
      <c r="L94" s="6"/>
      <c r="M94" s="6"/>
      <c r="N94" s="39"/>
      <c r="O94" s="69"/>
      <c r="P94" s="10"/>
      <c r="Q94" s="38" t="str">
        <f>IF(ISBLANK(O94)=TRUE,"",VLOOKUP(O94,'validation code'!$X$35:$Y$38,2,0))</f>
        <v/>
      </c>
      <c r="R94" s="73" t="e">
        <f t="shared" si="81"/>
        <v>#VALUE!</v>
      </c>
      <c r="S94" s="10"/>
      <c r="T94" s="38" t="str">
        <f t="shared" si="49"/>
        <v/>
      </c>
      <c r="U94" s="9"/>
      <c r="V94" s="9"/>
      <c r="W94" s="11"/>
      <c r="X94" s="11"/>
      <c r="Y94" s="10"/>
      <c r="Z94" s="11"/>
      <c r="AA94" s="10"/>
      <c r="AB94" s="78" t="str">
        <f t="shared" si="88"/>
        <v/>
      </c>
      <c r="AC94" s="78" t="str">
        <f t="shared" si="88"/>
        <v/>
      </c>
      <c r="AD94" s="78" t="str">
        <f t="shared" si="88"/>
        <v/>
      </c>
      <c r="AE94" s="78" t="str">
        <f t="shared" si="88"/>
        <v/>
      </c>
      <c r="AF94" s="78" t="str">
        <f t="shared" si="88"/>
        <v/>
      </c>
      <c r="AG94" s="78" t="str">
        <f t="shared" si="88"/>
        <v/>
      </c>
      <c r="AH94" s="78" t="str">
        <f t="shared" si="88"/>
        <v/>
      </c>
      <c r="AI94" s="78" t="str">
        <f t="shared" si="88"/>
        <v/>
      </c>
      <c r="AJ94" s="78" t="str">
        <f t="shared" si="88"/>
        <v/>
      </c>
      <c r="AK94" s="78" t="str">
        <f t="shared" si="88"/>
        <v/>
      </c>
      <c r="AL94" s="78" t="str">
        <f t="shared" si="88"/>
        <v/>
      </c>
      <c r="AM94" s="78" t="str">
        <f t="shared" si="88"/>
        <v/>
      </c>
      <c r="AN94" s="10" t="e">
        <f t="shared" si="53"/>
        <v>#VALUE!</v>
      </c>
      <c r="AP94" t="str">
        <f>IF(ISBLANK(F94),"",VLOOKUP(F94,'validation code'!$T$64:$U$120,2,0))</f>
        <v/>
      </c>
      <c r="AQ94" t="str">
        <f>IF(ISBLANK(F94),"",VLOOKUP(F94,'validation code'!$T$3:$U$59,2,0))</f>
        <v/>
      </c>
      <c r="AR94" t="str">
        <f>IF(ISBLANK(M94)=TRUE,"",VLOOKUP(M94,'validation code'!$X$48:$Y$49,2,0))</f>
        <v/>
      </c>
      <c r="AS94" t="str">
        <f>IF(ISBLANK(F94)=TRUE,"",VLOOKUP(F94,'validation code'!$A$22:$B$79,2,0))</f>
        <v/>
      </c>
      <c r="AU94" t="s">
        <v>1131</v>
      </c>
      <c r="AV94" t="str">
        <f>IF(ISBLANK($B$2)=TRUE,"",VLOOKUP($B$2,'validation code'!$W$54:$X$69,2,0))</f>
        <v>MTE</v>
      </c>
      <c r="AW94" t="str">
        <f t="shared" si="55"/>
        <v>01</v>
      </c>
      <c r="AX94" t="str">
        <f t="shared" si="56"/>
        <v/>
      </c>
      <c r="AY94" t="str">
        <f t="shared" si="57"/>
        <v>0093</v>
      </c>
      <c r="AZ94" t="str">
        <f t="shared" si="51"/>
        <v>EX-22-MTE-01--0093</v>
      </c>
      <c r="BA94" t="str">
        <f t="shared" si="79"/>
        <v>Not Completed</v>
      </c>
      <c r="BB94" s="6">
        <f t="shared" si="58"/>
        <v>0</v>
      </c>
      <c r="BC94" s="6">
        <f t="shared" si="58"/>
        <v>0</v>
      </c>
      <c r="BD94" s="6">
        <f t="shared" si="59"/>
        <v>0</v>
      </c>
      <c r="BE94" s="6">
        <f t="shared" si="60"/>
        <v>1</v>
      </c>
      <c r="BF94" s="6">
        <f t="shared" si="61"/>
        <v>0</v>
      </c>
      <c r="BG94" s="6">
        <f t="shared" si="62"/>
        <v>0</v>
      </c>
      <c r="BH94" s="6">
        <f t="shared" si="63"/>
        <v>0</v>
      </c>
      <c r="BI94" s="6">
        <f t="shared" si="64"/>
        <v>0</v>
      </c>
      <c r="BJ94" s="6">
        <f t="shared" si="65"/>
        <v>0</v>
      </c>
      <c r="BK94" s="6">
        <f t="shared" si="66"/>
        <v>0</v>
      </c>
      <c r="BL94" s="6">
        <f t="shared" si="67"/>
        <v>0</v>
      </c>
      <c r="BM94" s="6">
        <f t="shared" si="68"/>
        <v>0</v>
      </c>
      <c r="BN94" s="6">
        <f t="shared" si="69"/>
        <v>1</v>
      </c>
      <c r="BO94" s="6">
        <f t="shared" si="70"/>
        <v>1</v>
      </c>
      <c r="BP94" s="6">
        <f t="shared" si="71"/>
        <v>0</v>
      </c>
      <c r="BQ94" s="6">
        <f t="shared" si="72"/>
        <v>1</v>
      </c>
      <c r="BR94" s="6">
        <f t="shared" si="73"/>
        <v>0</v>
      </c>
      <c r="BS94" s="6">
        <f t="shared" si="74"/>
        <v>0</v>
      </c>
      <c r="BT94" s="6">
        <f t="shared" si="75"/>
        <v>0</v>
      </c>
      <c r="BU94" s="6">
        <f t="shared" si="76"/>
        <v>0</v>
      </c>
      <c r="BV94" s="6">
        <f t="shared" si="77"/>
        <v>0</v>
      </c>
      <c r="BW94" s="6">
        <f t="shared" si="78"/>
        <v>0</v>
      </c>
      <c r="BY94" s="68" t="str">
        <f t="shared" si="82"/>
        <v/>
      </c>
      <c r="BZ94" s="68"/>
      <c r="CA94" s="68" t="str">
        <f t="shared" si="83"/>
        <v/>
      </c>
      <c r="CB94" s="68" t="str">
        <f t="shared" si="84"/>
        <v>MTE</v>
      </c>
      <c r="CC94" s="68" t="str">
        <f t="shared" si="85"/>
        <v>MTE</v>
      </c>
    </row>
    <row r="95" spans="1:81">
      <c r="A95" t="str">
        <f t="shared" si="47"/>
        <v>Not Completed</v>
      </c>
      <c r="C95" s="6">
        <f t="shared" si="80"/>
        <v>94</v>
      </c>
      <c r="D95" s="37" t="str">
        <f t="shared" si="54"/>
        <v/>
      </c>
      <c r="E95" s="71"/>
      <c r="F95" s="69"/>
      <c r="G95" s="69"/>
      <c r="H95" s="37" t="str">
        <f t="shared" si="48"/>
        <v/>
      </c>
      <c r="I95" s="69"/>
      <c r="J95" s="69"/>
      <c r="K95" s="6"/>
      <c r="L95" s="6"/>
      <c r="M95" s="6"/>
      <c r="N95" s="39"/>
      <c r="O95" s="69"/>
      <c r="P95" s="10"/>
      <c r="Q95" s="38" t="str">
        <f>IF(ISBLANK(O95)=TRUE,"",VLOOKUP(O95,'validation code'!$X$35:$Y$38,2,0))</f>
        <v/>
      </c>
      <c r="R95" s="73" t="e">
        <f t="shared" si="81"/>
        <v>#VALUE!</v>
      </c>
      <c r="S95" s="10"/>
      <c r="T95" s="38" t="str">
        <f t="shared" si="49"/>
        <v/>
      </c>
      <c r="U95" s="9"/>
      <c r="V95" s="9"/>
      <c r="W95" s="11"/>
      <c r="X95" s="11"/>
      <c r="Y95" s="10"/>
      <c r="Z95" s="11"/>
      <c r="AA95" s="10"/>
      <c r="AB95" s="78" t="str">
        <f t="shared" si="88"/>
        <v/>
      </c>
      <c r="AC95" s="78" t="str">
        <f t="shared" si="88"/>
        <v/>
      </c>
      <c r="AD95" s="78" t="str">
        <f t="shared" si="88"/>
        <v/>
      </c>
      <c r="AE95" s="78" t="str">
        <f t="shared" si="88"/>
        <v/>
      </c>
      <c r="AF95" s="78" t="str">
        <f t="shared" si="88"/>
        <v/>
      </c>
      <c r="AG95" s="78" t="str">
        <f t="shared" si="88"/>
        <v/>
      </c>
      <c r="AH95" s="78" t="str">
        <f t="shared" si="88"/>
        <v/>
      </c>
      <c r="AI95" s="78" t="str">
        <f t="shared" si="88"/>
        <v/>
      </c>
      <c r="AJ95" s="78" t="str">
        <f t="shared" si="88"/>
        <v/>
      </c>
      <c r="AK95" s="78" t="str">
        <f t="shared" si="88"/>
        <v/>
      </c>
      <c r="AL95" s="78" t="str">
        <f t="shared" si="88"/>
        <v/>
      </c>
      <c r="AM95" s="78" t="str">
        <f t="shared" si="88"/>
        <v/>
      </c>
      <c r="AN95" s="10" t="e">
        <f t="shared" si="53"/>
        <v>#VALUE!</v>
      </c>
      <c r="AP95" t="str">
        <f>IF(ISBLANK(F95),"",VLOOKUP(F95,'validation code'!$T$64:$U$120,2,0))</f>
        <v/>
      </c>
      <c r="AQ95" t="str">
        <f>IF(ISBLANK(F95),"",VLOOKUP(F95,'validation code'!$T$3:$U$59,2,0))</f>
        <v/>
      </c>
      <c r="AR95" t="str">
        <f>IF(ISBLANK(M95)=TRUE,"",VLOOKUP(M95,'validation code'!$X$48:$Y$49,2,0))</f>
        <v/>
      </c>
      <c r="AS95" t="str">
        <f>IF(ISBLANK(F95)=TRUE,"",VLOOKUP(F95,'validation code'!$A$22:$B$79,2,0))</f>
        <v/>
      </c>
      <c r="AU95" t="s">
        <v>1131</v>
      </c>
      <c r="AV95" t="str">
        <f>IF(ISBLANK($B$2)=TRUE,"",VLOOKUP($B$2,'validation code'!$W$54:$X$69,2,0))</f>
        <v>MTE</v>
      </c>
      <c r="AW95" t="str">
        <f t="shared" si="55"/>
        <v>01</v>
      </c>
      <c r="AX95" t="str">
        <f t="shared" si="56"/>
        <v/>
      </c>
      <c r="AY95" t="str">
        <f t="shared" si="57"/>
        <v>0094</v>
      </c>
      <c r="AZ95" t="str">
        <f t="shared" si="51"/>
        <v>EX-22-MTE-01--0094</v>
      </c>
      <c r="BA95" t="str">
        <f t="shared" si="79"/>
        <v>Not Completed</v>
      </c>
      <c r="BB95" s="6">
        <f t="shared" si="58"/>
        <v>0</v>
      </c>
      <c r="BC95" s="6">
        <f t="shared" si="58"/>
        <v>0</v>
      </c>
      <c r="BD95" s="6">
        <f t="shared" si="59"/>
        <v>0</v>
      </c>
      <c r="BE95" s="6">
        <f t="shared" si="60"/>
        <v>1</v>
      </c>
      <c r="BF95" s="6">
        <f t="shared" si="61"/>
        <v>0</v>
      </c>
      <c r="BG95" s="6">
        <f t="shared" si="62"/>
        <v>0</v>
      </c>
      <c r="BH95" s="6">
        <f t="shared" si="63"/>
        <v>0</v>
      </c>
      <c r="BI95" s="6">
        <f t="shared" si="64"/>
        <v>0</v>
      </c>
      <c r="BJ95" s="6">
        <f t="shared" si="65"/>
        <v>0</v>
      </c>
      <c r="BK95" s="6">
        <f t="shared" si="66"/>
        <v>0</v>
      </c>
      <c r="BL95" s="6">
        <f t="shared" si="67"/>
        <v>0</v>
      </c>
      <c r="BM95" s="6">
        <f t="shared" si="68"/>
        <v>0</v>
      </c>
      <c r="BN95" s="6">
        <f t="shared" si="69"/>
        <v>1</v>
      </c>
      <c r="BO95" s="6">
        <f t="shared" si="70"/>
        <v>1</v>
      </c>
      <c r="BP95" s="6">
        <f t="shared" si="71"/>
        <v>0</v>
      </c>
      <c r="BQ95" s="6">
        <f t="shared" si="72"/>
        <v>1</v>
      </c>
      <c r="BR95" s="6">
        <f t="shared" si="73"/>
        <v>0</v>
      </c>
      <c r="BS95" s="6">
        <f t="shared" si="74"/>
        <v>0</v>
      </c>
      <c r="BT95" s="6">
        <f t="shared" si="75"/>
        <v>0</v>
      </c>
      <c r="BU95" s="6">
        <f t="shared" si="76"/>
        <v>0</v>
      </c>
      <c r="BV95" s="6">
        <f t="shared" si="77"/>
        <v>0</v>
      </c>
      <c r="BW95" s="6">
        <f t="shared" si="78"/>
        <v>0</v>
      </c>
      <c r="BY95" s="68" t="str">
        <f t="shared" si="82"/>
        <v/>
      </c>
      <c r="BZ95" s="68"/>
      <c r="CA95" s="68" t="str">
        <f t="shared" si="83"/>
        <v/>
      </c>
      <c r="CB95" s="68" t="str">
        <f t="shared" si="84"/>
        <v>MTE</v>
      </c>
      <c r="CC95" s="68" t="str">
        <f t="shared" si="85"/>
        <v>MTE</v>
      </c>
    </row>
    <row r="96" spans="1:81">
      <c r="A96" t="str">
        <f t="shared" si="47"/>
        <v>Not Completed</v>
      </c>
      <c r="C96" s="6">
        <f t="shared" si="80"/>
        <v>95</v>
      </c>
      <c r="D96" s="37" t="str">
        <f t="shared" si="54"/>
        <v/>
      </c>
      <c r="E96" s="71"/>
      <c r="F96" s="69"/>
      <c r="G96" s="69"/>
      <c r="H96" s="37" t="str">
        <f t="shared" si="48"/>
        <v/>
      </c>
      <c r="I96" s="69"/>
      <c r="J96" s="69"/>
      <c r="K96" s="6"/>
      <c r="L96" s="6"/>
      <c r="M96" s="6"/>
      <c r="N96" s="39"/>
      <c r="O96" s="69"/>
      <c r="P96" s="10"/>
      <c r="Q96" s="38" t="str">
        <f>IF(ISBLANK(O96)=TRUE,"",VLOOKUP(O96,'validation code'!$X$35:$Y$38,2,0))</f>
        <v/>
      </c>
      <c r="R96" s="73" t="e">
        <f t="shared" si="81"/>
        <v>#VALUE!</v>
      </c>
      <c r="S96" s="10"/>
      <c r="T96" s="38" t="str">
        <f t="shared" si="49"/>
        <v/>
      </c>
      <c r="U96" s="9"/>
      <c r="V96" s="9"/>
      <c r="W96" s="11"/>
      <c r="X96" s="11"/>
      <c r="Y96" s="10"/>
      <c r="Z96" s="11"/>
      <c r="AA96" s="10"/>
      <c r="AB96" s="78" t="str">
        <f t="shared" si="88"/>
        <v/>
      </c>
      <c r="AC96" s="78" t="str">
        <f t="shared" si="88"/>
        <v/>
      </c>
      <c r="AD96" s="78" t="str">
        <f t="shared" si="88"/>
        <v/>
      </c>
      <c r="AE96" s="78" t="str">
        <f t="shared" si="88"/>
        <v/>
      </c>
      <c r="AF96" s="78" t="str">
        <f t="shared" si="88"/>
        <v/>
      </c>
      <c r="AG96" s="78" t="str">
        <f t="shared" si="88"/>
        <v/>
      </c>
      <c r="AH96" s="78" t="str">
        <f t="shared" si="88"/>
        <v/>
      </c>
      <c r="AI96" s="78" t="str">
        <f t="shared" si="88"/>
        <v/>
      </c>
      <c r="AJ96" s="78" t="str">
        <f t="shared" si="88"/>
        <v/>
      </c>
      <c r="AK96" s="78" t="str">
        <f t="shared" si="88"/>
        <v/>
      </c>
      <c r="AL96" s="78" t="str">
        <f t="shared" si="88"/>
        <v/>
      </c>
      <c r="AM96" s="78" t="str">
        <f t="shared" si="88"/>
        <v/>
      </c>
      <c r="AN96" s="10" t="e">
        <f t="shared" si="53"/>
        <v>#VALUE!</v>
      </c>
      <c r="AP96" t="str">
        <f>IF(ISBLANK(F96),"",VLOOKUP(F96,'validation code'!$T$64:$U$120,2,0))</f>
        <v/>
      </c>
      <c r="AQ96" t="str">
        <f>IF(ISBLANK(F96),"",VLOOKUP(F96,'validation code'!$T$3:$U$59,2,0))</f>
        <v/>
      </c>
      <c r="AR96" t="str">
        <f>IF(ISBLANK(M96)=TRUE,"",VLOOKUP(M96,'validation code'!$X$48:$Y$49,2,0))</f>
        <v/>
      </c>
      <c r="AS96" t="str">
        <f>IF(ISBLANK(F96)=TRUE,"",VLOOKUP(F96,'validation code'!$A$22:$B$79,2,0))</f>
        <v/>
      </c>
      <c r="AU96" t="s">
        <v>1131</v>
      </c>
      <c r="AV96" t="str">
        <f>IF(ISBLANK($B$2)=TRUE,"",VLOOKUP($B$2,'validation code'!$W$54:$X$69,2,0))</f>
        <v>MTE</v>
      </c>
      <c r="AW96" t="str">
        <f t="shared" si="55"/>
        <v>01</v>
      </c>
      <c r="AX96" t="str">
        <f t="shared" si="56"/>
        <v/>
      </c>
      <c r="AY96" t="str">
        <f t="shared" si="57"/>
        <v>0095</v>
      </c>
      <c r="AZ96" t="str">
        <f t="shared" si="51"/>
        <v>EX-22-MTE-01--0095</v>
      </c>
      <c r="BA96" t="str">
        <f t="shared" si="79"/>
        <v>Not Completed</v>
      </c>
      <c r="BB96" s="6">
        <f t="shared" si="58"/>
        <v>0</v>
      </c>
      <c r="BC96" s="6">
        <f t="shared" si="58"/>
        <v>0</v>
      </c>
      <c r="BD96" s="6">
        <f t="shared" si="59"/>
        <v>0</v>
      </c>
      <c r="BE96" s="6">
        <f t="shared" si="60"/>
        <v>1</v>
      </c>
      <c r="BF96" s="6">
        <f t="shared" si="61"/>
        <v>0</v>
      </c>
      <c r="BG96" s="6">
        <f t="shared" si="62"/>
        <v>0</v>
      </c>
      <c r="BH96" s="6">
        <f t="shared" si="63"/>
        <v>0</v>
      </c>
      <c r="BI96" s="6">
        <f t="shared" si="64"/>
        <v>0</v>
      </c>
      <c r="BJ96" s="6">
        <f t="shared" si="65"/>
        <v>0</v>
      </c>
      <c r="BK96" s="6">
        <f t="shared" si="66"/>
        <v>0</v>
      </c>
      <c r="BL96" s="6">
        <f t="shared" si="67"/>
        <v>0</v>
      </c>
      <c r="BM96" s="6">
        <f t="shared" si="68"/>
        <v>0</v>
      </c>
      <c r="BN96" s="6">
        <f t="shared" si="69"/>
        <v>1</v>
      </c>
      <c r="BO96" s="6">
        <f t="shared" si="70"/>
        <v>1</v>
      </c>
      <c r="BP96" s="6">
        <f t="shared" si="71"/>
        <v>0</v>
      </c>
      <c r="BQ96" s="6">
        <f t="shared" si="72"/>
        <v>1</v>
      </c>
      <c r="BR96" s="6">
        <f t="shared" si="73"/>
        <v>0</v>
      </c>
      <c r="BS96" s="6">
        <f t="shared" si="74"/>
        <v>0</v>
      </c>
      <c r="BT96" s="6">
        <f t="shared" si="75"/>
        <v>0</v>
      </c>
      <c r="BU96" s="6">
        <f t="shared" si="76"/>
        <v>0</v>
      </c>
      <c r="BV96" s="6">
        <f t="shared" si="77"/>
        <v>0</v>
      </c>
      <c r="BW96" s="6">
        <f t="shared" si="78"/>
        <v>0</v>
      </c>
      <c r="BY96" s="68" t="str">
        <f t="shared" si="82"/>
        <v/>
      </c>
      <c r="BZ96" s="68"/>
      <c r="CA96" s="68" t="str">
        <f t="shared" si="83"/>
        <v/>
      </c>
      <c r="CB96" s="68" t="str">
        <f t="shared" si="84"/>
        <v>MTE</v>
      </c>
      <c r="CC96" s="68" t="str">
        <f t="shared" si="85"/>
        <v>MTE</v>
      </c>
    </row>
    <row r="97" spans="1:81">
      <c r="A97" t="str">
        <f t="shared" si="47"/>
        <v>Not Completed</v>
      </c>
      <c r="C97" s="6">
        <f t="shared" si="80"/>
        <v>96</v>
      </c>
      <c r="D97" s="37" t="str">
        <f t="shared" si="54"/>
        <v/>
      </c>
      <c r="E97" s="71"/>
      <c r="F97" s="69"/>
      <c r="G97" s="69"/>
      <c r="H97" s="37" t="str">
        <f t="shared" si="48"/>
        <v/>
      </c>
      <c r="I97" s="69"/>
      <c r="J97" s="69"/>
      <c r="K97" s="6"/>
      <c r="L97" s="6"/>
      <c r="M97" s="6"/>
      <c r="N97" s="39"/>
      <c r="O97" s="69"/>
      <c r="P97" s="10"/>
      <c r="Q97" s="38" t="str">
        <f>IF(ISBLANK(O97)=TRUE,"",VLOOKUP(O97,'validation code'!$X$35:$Y$38,2,0))</f>
        <v/>
      </c>
      <c r="R97" s="73" t="e">
        <f t="shared" si="81"/>
        <v>#VALUE!</v>
      </c>
      <c r="S97" s="10"/>
      <c r="T97" s="38" t="str">
        <f t="shared" si="49"/>
        <v/>
      </c>
      <c r="U97" s="9"/>
      <c r="V97" s="9"/>
      <c r="W97" s="11"/>
      <c r="X97" s="11"/>
      <c r="Y97" s="10"/>
      <c r="Z97" s="11"/>
      <c r="AA97" s="10"/>
      <c r="AB97" s="78" t="str">
        <f t="shared" si="88"/>
        <v/>
      </c>
      <c r="AC97" s="78" t="str">
        <f t="shared" si="88"/>
        <v/>
      </c>
      <c r="AD97" s="78" t="str">
        <f t="shared" si="88"/>
        <v/>
      </c>
      <c r="AE97" s="78" t="str">
        <f t="shared" si="88"/>
        <v/>
      </c>
      <c r="AF97" s="78" t="str">
        <f t="shared" si="88"/>
        <v/>
      </c>
      <c r="AG97" s="78" t="str">
        <f t="shared" si="88"/>
        <v/>
      </c>
      <c r="AH97" s="78" t="str">
        <f t="shared" si="88"/>
        <v/>
      </c>
      <c r="AI97" s="78" t="str">
        <f t="shared" si="88"/>
        <v/>
      </c>
      <c r="AJ97" s="78" t="str">
        <f t="shared" si="88"/>
        <v/>
      </c>
      <c r="AK97" s="78" t="str">
        <f t="shared" si="88"/>
        <v/>
      </c>
      <c r="AL97" s="78" t="str">
        <f t="shared" si="88"/>
        <v/>
      </c>
      <c r="AM97" s="78" t="str">
        <f t="shared" si="88"/>
        <v/>
      </c>
      <c r="AN97" s="10" t="e">
        <f t="shared" ref="AN97:AN128" si="89">(SUM(AB97:AM97)*1000)-T97</f>
        <v>#VALUE!</v>
      </c>
      <c r="AP97" t="str">
        <f>IF(ISBLANK(F97),"",VLOOKUP(F97,'validation code'!$T$64:$U$120,2,0))</f>
        <v/>
      </c>
      <c r="AQ97" t="str">
        <f>IF(ISBLANK(F97),"",VLOOKUP(F97,'validation code'!$T$3:$U$59,2,0))</f>
        <v/>
      </c>
      <c r="AR97" t="str">
        <f>IF(ISBLANK(M97)=TRUE,"",VLOOKUP(M97,'validation code'!$X$48:$Y$49,2,0))</f>
        <v/>
      </c>
      <c r="AS97" t="str">
        <f>IF(ISBLANK(F97)=TRUE,"",VLOOKUP(F97,'validation code'!$A$22:$B$79,2,0))</f>
        <v/>
      </c>
      <c r="AU97" t="s">
        <v>1131</v>
      </c>
      <c r="AV97" t="str">
        <f>IF(ISBLANK($B$2)=TRUE,"",VLOOKUP($B$2,'validation code'!$W$54:$X$69,2,0))</f>
        <v>MTE</v>
      </c>
      <c r="AW97" t="str">
        <f t="shared" si="55"/>
        <v>01</v>
      </c>
      <c r="AX97" t="str">
        <f t="shared" si="56"/>
        <v/>
      </c>
      <c r="AY97" t="str">
        <f t="shared" si="57"/>
        <v>0096</v>
      </c>
      <c r="AZ97" t="str">
        <f t="shared" si="51"/>
        <v>EX-22-MTE-01--0096</v>
      </c>
      <c r="BA97" t="str">
        <f t="shared" si="79"/>
        <v>Not Completed</v>
      </c>
      <c r="BB97" s="6">
        <f t="shared" si="58"/>
        <v>0</v>
      </c>
      <c r="BC97" s="6">
        <f t="shared" si="58"/>
        <v>0</v>
      </c>
      <c r="BD97" s="6">
        <f t="shared" si="59"/>
        <v>0</v>
      </c>
      <c r="BE97" s="6">
        <f t="shared" si="60"/>
        <v>1</v>
      </c>
      <c r="BF97" s="6">
        <f t="shared" si="61"/>
        <v>0</v>
      </c>
      <c r="BG97" s="6">
        <f t="shared" si="62"/>
        <v>0</v>
      </c>
      <c r="BH97" s="6">
        <f t="shared" si="63"/>
        <v>0</v>
      </c>
      <c r="BI97" s="6">
        <f t="shared" si="64"/>
        <v>0</v>
      </c>
      <c r="BJ97" s="6">
        <f t="shared" si="65"/>
        <v>0</v>
      </c>
      <c r="BK97" s="6">
        <f t="shared" si="66"/>
        <v>0</v>
      </c>
      <c r="BL97" s="6">
        <f t="shared" si="67"/>
        <v>0</v>
      </c>
      <c r="BM97" s="6">
        <f t="shared" si="68"/>
        <v>0</v>
      </c>
      <c r="BN97" s="6">
        <f t="shared" si="69"/>
        <v>1</v>
      </c>
      <c r="BO97" s="6">
        <f t="shared" si="70"/>
        <v>1</v>
      </c>
      <c r="BP97" s="6">
        <f t="shared" si="71"/>
        <v>0</v>
      </c>
      <c r="BQ97" s="6">
        <f t="shared" si="72"/>
        <v>1</v>
      </c>
      <c r="BR97" s="6">
        <f t="shared" si="73"/>
        <v>0</v>
      </c>
      <c r="BS97" s="6">
        <f t="shared" si="74"/>
        <v>0</v>
      </c>
      <c r="BT97" s="6">
        <f t="shared" si="75"/>
        <v>0</v>
      </c>
      <c r="BU97" s="6">
        <f t="shared" si="76"/>
        <v>0</v>
      </c>
      <c r="BV97" s="6">
        <f t="shared" si="77"/>
        <v>0</v>
      </c>
      <c r="BW97" s="6">
        <f t="shared" si="78"/>
        <v>0</v>
      </c>
      <c r="BY97" s="68" t="str">
        <f t="shared" si="82"/>
        <v/>
      </c>
      <c r="BZ97" s="68"/>
      <c r="CA97" s="68" t="str">
        <f t="shared" si="83"/>
        <v/>
      </c>
      <c r="CB97" s="68" t="str">
        <f t="shared" si="84"/>
        <v>MTE</v>
      </c>
      <c r="CC97" s="68" t="str">
        <f t="shared" si="85"/>
        <v>MTE</v>
      </c>
    </row>
    <row r="98" spans="1:81">
      <c r="A98" t="str">
        <f t="shared" si="47"/>
        <v>Not Completed</v>
      </c>
      <c r="C98" s="6">
        <f t="shared" si="80"/>
        <v>97</v>
      </c>
      <c r="D98" s="37" t="str">
        <f t="shared" ref="D98:D129" si="90">IF(A98="not completed","",AZ98)</f>
        <v/>
      </c>
      <c r="E98" s="71"/>
      <c r="F98" s="69"/>
      <c r="G98" s="69"/>
      <c r="H98" s="37" t="str">
        <f t="shared" si="48"/>
        <v/>
      </c>
      <c r="I98" s="69"/>
      <c r="J98" s="69"/>
      <c r="K98" s="6"/>
      <c r="L98" s="6"/>
      <c r="M98" s="6"/>
      <c r="N98" s="39"/>
      <c r="O98" s="69"/>
      <c r="P98" s="10"/>
      <c r="Q98" s="38" t="str">
        <f>IF(ISBLANK(O98)=TRUE,"",VLOOKUP(O98,'validation code'!$X$35:$Y$38,2,0))</f>
        <v/>
      </c>
      <c r="R98" s="73" t="e">
        <f t="shared" si="81"/>
        <v>#VALUE!</v>
      </c>
      <c r="S98" s="10"/>
      <c r="T98" s="38" t="str">
        <f t="shared" si="49"/>
        <v/>
      </c>
      <c r="U98" s="9"/>
      <c r="V98" s="9"/>
      <c r="W98" s="11"/>
      <c r="X98" s="11"/>
      <c r="Y98" s="10"/>
      <c r="Z98" s="11"/>
      <c r="AA98" s="10"/>
      <c r="AB98" s="78" t="str">
        <f t="shared" si="88"/>
        <v/>
      </c>
      <c r="AC98" s="78" t="str">
        <f t="shared" si="88"/>
        <v/>
      </c>
      <c r="AD98" s="78" t="str">
        <f t="shared" si="88"/>
        <v/>
      </c>
      <c r="AE98" s="78" t="str">
        <f t="shared" si="88"/>
        <v/>
      </c>
      <c r="AF98" s="78" t="str">
        <f t="shared" si="88"/>
        <v/>
      </c>
      <c r="AG98" s="78" t="str">
        <f t="shared" si="88"/>
        <v/>
      </c>
      <c r="AH98" s="78" t="str">
        <f t="shared" si="88"/>
        <v/>
      </c>
      <c r="AI98" s="78" t="str">
        <f t="shared" si="88"/>
        <v/>
      </c>
      <c r="AJ98" s="78" t="str">
        <f t="shared" si="88"/>
        <v/>
      </c>
      <c r="AK98" s="78" t="str">
        <f t="shared" si="88"/>
        <v/>
      </c>
      <c r="AL98" s="78" t="str">
        <f t="shared" si="88"/>
        <v/>
      </c>
      <c r="AM98" s="78" t="str">
        <f t="shared" si="88"/>
        <v/>
      </c>
      <c r="AN98" s="10" t="e">
        <f t="shared" si="89"/>
        <v>#VALUE!</v>
      </c>
      <c r="AP98" t="str">
        <f>IF(ISBLANK(F98),"",VLOOKUP(F98,'validation code'!$T$64:$U$120,2,0))</f>
        <v/>
      </c>
      <c r="AQ98" t="str">
        <f>IF(ISBLANK(F98),"",VLOOKUP(F98,'validation code'!$T$3:$U$59,2,0))</f>
        <v/>
      </c>
      <c r="AR98" t="str">
        <f>IF(ISBLANK(M98)=TRUE,"",VLOOKUP(M98,'validation code'!$X$48:$Y$49,2,0))</f>
        <v/>
      </c>
      <c r="AS98" t="str">
        <f>IF(ISBLANK(F98)=TRUE,"",VLOOKUP(F98,'validation code'!$A$22:$B$79,2,0))</f>
        <v/>
      </c>
      <c r="AU98" t="s">
        <v>1131</v>
      </c>
      <c r="AV98" t="str">
        <f>IF(ISBLANK($B$2)=TRUE,"",VLOOKUP($B$2,'validation code'!$W$54:$X$69,2,0))</f>
        <v>MTE</v>
      </c>
      <c r="AW98" t="str">
        <f t="shared" ref="AW98:AW129" si="91">TEXT(MONTH(V98),"00")</f>
        <v>01</v>
      </c>
      <c r="AX98" t="str">
        <f t="shared" ref="AX98:AX129" si="92">TEXT(LEFT(G98,1),"ABC")</f>
        <v/>
      </c>
      <c r="AY98" t="str">
        <f t="shared" ref="AY98:AY129" si="93">TEXT(C98,"0000")</f>
        <v>0097</v>
      </c>
      <c r="AZ98" t="str">
        <f t="shared" si="51"/>
        <v>EX-22-MTE-01--0097</v>
      </c>
      <c r="BA98" t="str">
        <f t="shared" si="79"/>
        <v>Not Completed</v>
      </c>
      <c r="BB98" s="6">
        <f t="shared" si="58"/>
        <v>0</v>
      </c>
      <c r="BC98" s="6">
        <f t="shared" si="58"/>
        <v>0</v>
      </c>
      <c r="BD98" s="6">
        <f t="shared" si="59"/>
        <v>0</v>
      </c>
      <c r="BE98" s="6">
        <f t="shared" si="60"/>
        <v>1</v>
      </c>
      <c r="BF98" s="6">
        <f t="shared" si="61"/>
        <v>0</v>
      </c>
      <c r="BG98" s="6">
        <f t="shared" si="62"/>
        <v>0</v>
      </c>
      <c r="BH98" s="6">
        <f t="shared" si="63"/>
        <v>0</v>
      </c>
      <c r="BI98" s="6">
        <f t="shared" si="64"/>
        <v>0</v>
      </c>
      <c r="BJ98" s="6">
        <f t="shared" si="65"/>
        <v>0</v>
      </c>
      <c r="BK98" s="6">
        <f t="shared" si="66"/>
        <v>0</v>
      </c>
      <c r="BL98" s="6">
        <f t="shared" si="67"/>
        <v>0</v>
      </c>
      <c r="BM98" s="6">
        <f t="shared" si="68"/>
        <v>0</v>
      </c>
      <c r="BN98" s="6">
        <f t="shared" si="69"/>
        <v>1</v>
      </c>
      <c r="BO98" s="6">
        <f t="shared" si="70"/>
        <v>1</v>
      </c>
      <c r="BP98" s="6">
        <f t="shared" si="71"/>
        <v>0</v>
      </c>
      <c r="BQ98" s="6">
        <f t="shared" si="72"/>
        <v>1</v>
      </c>
      <c r="BR98" s="6">
        <f t="shared" si="73"/>
        <v>0</v>
      </c>
      <c r="BS98" s="6">
        <f t="shared" si="74"/>
        <v>0</v>
      </c>
      <c r="BT98" s="6">
        <f t="shared" si="75"/>
        <v>0</v>
      </c>
      <c r="BU98" s="6">
        <f t="shared" si="76"/>
        <v>0</v>
      </c>
      <c r="BV98" s="6">
        <f t="shared" si="77"/>
        <v>0</v>
      </c>
      <c r="BW98" s="6">
        <f t="shared" si="78"/>
        <v>0</v>
      </c>
      <c r="BY98" s="68" t="str">
        <f t="shared" si="82"/>
        <v/>
      </c>
      <c r="BZ98" s="68"/>
      <c r="CA98" s="68" t="str">
        <f t="shared" si="83"/>
        <v/>
      </c>
      <c r="CB98" s="68" t="str">
        <f t="shared" si="84"/>
        <v>MTE</v>
      </c>
      <c r="CC98" s="68" t="str">
        <f t="shared" si="85"/>
        <v>MTE</v>
      </c>
    </row>
    <row r="99" spans="1:81">
      <c r="A99" t="str">
        <f t="shared" si="47"/>
        <v>Not Completed</v>
      </c>
      <c r="C99" s="6">
        <f t="shared" si="80"/>
        <v>98</v>
      </c>
      <c r="D99" s="37" t="str">
        <f t="shared" si="90"/>
        <v/>
      </c>
      <c r="E99" s="71"/>
      <c r="F99" s="69"/>
      <c r="G99" s="69"/>
      <c r="H99" s="37" t="str">
        <f t="shared" si="48"/>
        <v/>
      </c>
      <c r="I99" s="69"/>
      <c r="J99" s="69"/>
      <c r="K99" s="6"/>
      <c r="L99" s="6"/>
      <c r="M99" s="6"/>
      <c r="N99" s="39"/>
      <c r="O99" s="69"/>
      <c r="P99" s="10"/>
      <c r="Q99" s="38" t="str">
        <f>IF(ISBLANK(O99)=TRUE,"",VLOOKUP(O99,'validation code'!$X$35:$Y$38,2,0))</f>
        <v/>
      </c>
      <c r="R99" s="73" t="e">
        <f t="shared" si="81"/>
        <v>#VALUE!</v>
      </c>
      <c r="S99" s="10"/>
      <c r="T99" s="38" t="str">
        <f t="shared" si="49"/>
        <v/>
      </c>
      <c r="U99" s="9"/>
      <c r="V99" s="9"/>
      <c r="W99" s="11"/>
      <c r="X99" s="11"/>
      <c r="Y99" s="10"/>
      <c r="Z99" s="11"/>
      <c r="AA99" s="10"/>
      <c r="AB99" s="78" t="str">
        <f t="shared" si="88"/>
        <v/>
      </c>
      <c r="AC99" s="78" t="str">
        <f t="shared" si="88"/>
        <v/>
      </c>
      <c r="AD99" s="78" t="str">
        <f t="shared" si="88"/>
        <v/>
      </c>
      <c r="AE99" s="78" t="str">
        <f t="shared" si="88"/>
        <v/>
      </c>
      <c r="AF99" s="78" t="str">
        <f t="shared" si="88"/>
        <v/>
      </c>
      <c r="AG99" s="78" t="str">
        <f t="shared" si="88"/>
        <v/>
      </c>
      <c r="AH99" s="78" t="str">
        <f t="shared" si="88"/>
        <v/>
      </c>
      <c r="AI99" s="78" t="str">
        <f t="shared" si="88"/>
        <v/>
      </c>
      <c r="AJ99" s="78" t="str">
        <f t="shared" si="88"/>
        <v/>
      </c>
      <c r="AK99" s="78" t="str">
        <f t="shared" si="88"/>
        <v/>
      </c>
      <c r="AL99" s="78" t="str">
        <f t="shared" si="88"/>
        <v/>
      </c>
      <c r="AM99" s="78" t="str">
        <f t="shared" si="88"/>
        <v/>
      </c>
      <c r="AN99" s="10" t="e">
        <f t="shared" si="89"/>
        <v>#VALUE!</v>
      </c>
      <c r="AP99" t="str">
        <f>IF(ISBLANK(F99),"",VLOOKUP(F99,'validation code'!$T$64:$U$120,2,0))</f>
        <v/>
      </c>
      <c r="AQ99" t="str">
        <f>IF(ISBLANK(F99),"",VLOOKUP(F99,'validation code'!$T$3:$U$59,2,0))</f>
        <v/>
      </c>
      <c r="AR99" t="str">
        <f>IF(ISBLANK(M99)=TRUE,"",VLOOKUP(M99,'validation code'!$X$48:$Y$49,2,0))</f>
        <v/>
      </c>
      <c r="AS99" t="str">
        <f>IF(ISBLANK(F99)=TRUE,"",VLOOKUP(F99,'validation code'!$A$22:$B$79,2,0))</f>
        <v/>
      </c>
      <c r="AU99" t="s">
        <v>1131</v>
      </c>
      <c r="AV99" t="str">
        <f>IF(ISBLANK($B$2)=TRUE,"",VLOOKUP($B$2,'validation code'!$W$54:$X$69,2,0))</f>
        <v>MTE</v>
      </c>
      <c r="AW99" t="str">
        <f t="shared" si="91"/>
        <v>01</v>
      </c>
      <c r="AX99" t="str">
        <f t="shared" si="92"/>
        <v/>
      </c>
      <c r="AY99" t="str">
        <f t="shared" si="93"/>
        <v>0098</v>
      </c>
      <c r="AZ99" t="str">
        <f t="shared" si="51"/>
        <v>EX-22-MTE-01--0098</v>
      </c>
      <c r="BA99" t="str">
        <f t="shared" si="79"/>
        <v>Not Completed</v>
      </c>
      <c r="BB99" s="6">
        <f t="shared" si="58"/>
        <v>0</v>
      </c>
      <c r="BC99" s="6">
        <f t="shared" si="58"/>
        <v>0</v>
      </c>
      <c r="BD99" s="6">
        <f t="shared" si="59"/>
        <v>0</v>
      </c>
      <c r="BE99" s="6">
        <f t="shared" si="60"/>
        <v>1</v>
      </c>
      <c r="BF99" s="6">
        <f t="shared" si="61"/>
        <v>0</v>
      </c>
      <c r="BG99" s="6">
        <f t="shared" si="62"/>
        <v>0</v>
      </c>
      <c r="BH99" s="6">
        <f t="shared" si="63"/>
        <v>0</v>
      </c>
      <c r="BI99" s="6">
        <f t="shared" si="64"/>
        <v>0</v>
      </c>
      <c r="BJ99" s="6">
        <f t="shared" si="65"/>
        <v>0</v>
      </c>
      <c r="BK99" s="6">
        <f t="shared" si="66"/>
        <v>0</v>
      </c>
      <c r="BL99" s="6">
        <f t="shared" si="67"/>
        <v>0</v>
      </c>
      <c r="BM99" s="6">
        <f t="shared" si="68"/>
        <v>0</v>
      </c>
      <c r="BN99" s="6">
        <f t="shared" si="69"/>
        <v>1</v>
      </c>
      <c r="BO99" s="6">
        <f t="shared" si="70"/>
        <v>1</v>
      </c>
      <c r="BP99" s="6">
        <f t="shared" si="71"/>
        <v>0</v>
      </c>
      <c r="BQ99" s="6">
        <f t="shared" si="72"/>
        <v>1</v>
      </c>
      <c r="BR99" s="6">
        <f t="shared" si="73"/>
        <v>0</v>
      </c>
      <c r="BS99" s="6">
        <f t="shared" si="74"/>
        <v>0</v>
      </c>
      <c r="BT99" s="6">
        <f t="shared" si="75"/>
        <v>0</v>
      </c>
      <c r="BU99" s="6">
        <f t="shared" si="76"/>
        <v>0</v>
      </c>
      <c r="BV99" s="6">
        <f t="shared" si="77"/>
        <v>0</v>
      </c>
      <c r="BW99" s="6">
        <f t="shared" si="78"/>
        <v>0</v>
      </c>
      <c r="BY99" s="68" t="str">
        <f t="shared" si="82"/>
        <v/>
      </c>
      <c r="BZ99" s="68"/>
      <c r="CA99" s="68" t="str">
        <f t="shared" si="83"/>
        <v/>
      </c>
      <c r="CB99" s="68" t="str">
        <f t="shared" si="84"/>
        <v>MTE</v>
      </c>
      <c r="CC99" s="68" t="str">
        <f t="shared" si="85"/>
        <v>MTE</v>
      </c>
    </row>
    <row r="100" spans="1:81">
      <c r="A100" t="str">
        <f t="shared" si="47"/>
        <v>Not Completed</v>
      </c>
      <c r="C100" s="6">
        <f t="shared" si="80"/>
        <v>99</v>
      </c>
      <c r="D100" s="37" t="str">
        <f t="shared" si="90"/>
        <v/>
      </c>
      <c r="E100" s="71"/>
      <c r="F100" s="69"/>
      <c r="G100" s="69"/>
      <c r="H100" s="37" t="str">
        <f t="shared" si="48"/>
        <v/>
      </c>
      <c r="I100" s="69"/>
      <c r="J100" s="69"/>
      <c r="K100" s="6"/>
      <c r="L100" s="6"/>
      <c r="M100" s="6"/>
      <c r="N100" s="39"/>
      <c r="O100" s="69"/>
      <c r="P100" s="10"/>
      <c r="Q100" s="38" t="str">
        <f>IF(ISBLANK(O100)=TRUE,"",VLOOKUP(O100,'validation code'!$X$35:$Y$38,2,0))</f>
        <v/>
      </c>
      <c r="R100" s="73" t="e">
        <f t="shared" si="81"/>
        <v>#VALUE!</v>
      </c>
      <c r="S100" s="10"/>
      <c r="T100" s="38" t="str">
        <f t="shared" si="49"/>
        <v/>
      </c>
      <c r="U100" s="9"/>
      <c r="V100" s="9"/>
      <c r="W100" s="11"/>
      <c r="X100" s="11"/>
      <c r="Y100" s="10"/>
      <c r="Z100" s="11"/>
      <c r="AA100" s="10"/>
      <c r="AB100" s="78" t="str">
        <f t="shared" si="88"/>
        <v/>
      </c>
      <c r="AC100" s="78" t="str">
        <f t="shared" si="88"/>
        <v/>
      </c>
      <c r="AD100" s="78" t="str">
        <f t="shared" si="88"/>
        <v/>
      </c>
      <c r="AE100" s="78" t="str">
        <f t="shared" si="88"/>
        <v/>
      </c>
      <c r="AF100" s="78" t="str">
        <f t="shared" si="88"/>
        <v/>
      </c>
      <c r="AG100" s="78" t="str">
        <f t="shared" si="88"/>
        <v/>
      </c>
      <c r="AH100" s="78" t="str">
        <f t="shared" si="88"/>
        <v/>
      </c>
      <c r="AI100" s="78" t="str">
        <f t="shared" si="88"/>
        <v/>
      </c>
      <c r="AJ100" s="78" t="str">
        <f t="shared" si="88"/>
        <v/>
      </c>
      <c r="AK100" s="78" t="str">
        <f t="shared" si="88"/>
        <v/>
      </c>
      <c r="AL100" s="78" t="str">
        <f t="shared" si="88"/>
        <v/>
      </c>
      <c r="AM100" s="78" t="str">
        <f t="shared" si="88"/>
        <v/>
      </c>
      <c r="AN100" s="10" t="e">
        <f t="shared" si="89"/>
        <v>#VALUE!</v>
      </c>
      <c r="AP100" t="str">
        <f>IF(ISBLANK(F100),"",VLOOKUP(F100,'validation code'!$T$64:$U$120,2,0))</f>
        <v/>
      </c>
      <c r="AQ100" t="str">
        <f>IF(ISBLANK(F100),"",VLOOKUP(F100,'validation code'!$T$3:$U$59,2,0))</f>
        <v/>
      </c>
      <c r="AR100" t="str">
        <f>IF(ISBLANK(M100)=TRUE,"",VLOOKUP(M100,'validation code'!$X$48:$Y$49,2,0))</f>
        <v/>
      </c>
      <c r="AS100" t="str">
        <f>IF(ISBLANK(F100)=TRUE,"",VLOOKUP(F100,'validation code'!$A$22:$B$79,2,0))</f>
        <v/>
      </c>
      <c r="AU100" t="s">
        <v>1131</v>
      </c>
      <c r="AV100" t="str">
        <f>IF(ISBLANK($B$2)=TRUE,"",VLOOKUP($B$2,'validation code'!$W$54:$X$69,2,0))</f>
        <v>MTE</v>
      </c>
      <c r="AW100" t="str">
        <f t="shared" si="91"/>
        <v>01</v>
      </c>
      <c r="AX100" t="str">
        <f t="shared" si="92"/>
        <v/>
      </c>
      <c r="AY100" t="str">
        <f t="shared" si="93"/>
        <v>0099</v>
      </c>
      <c r="AZ100" t="str">
        <f t="shared" si="51"/>
        <v>EX-22-MTE-01--0099</v>
      </c>
      <c r="BA100" t="str">
        <f t="shared" si="79"/>
        <v>Not Completed</v>
      </c>
      <c r="BB100" s="6">
        <f t="shared" si="58"/>
        <v>0</v>
      </c>
      <c r="BC100" s="6">
        <f t="shared" si="58"/>
        <v>0</v>
      </c>
      <c r="BD100" s="6">
        <f t="shared" si="59"/>
        <v>0</v>
      </c>
      <c r="BE100" s="6">
        <f t="shared" si="60"/>
        <v>1</v>
      </c>
      <c r="BF100" s="6">
        <f t="shared" si="61"/>
        <v>0</v>
      </c>
      <c r="BG100" s="6">
        <f t="shared" si="62"/>
        <v>0</v>
      </c>
      <c r="BH100" s="6">
        <f t="shared" si="63"/>
        <v>0</v>
      </c>
      <c r="BI100" s="6">
        <f t="shared" si="64"/>
        <v>0</v>
      </c>
      <c r="BJ100" s="6">
        <f t="shared" si="65"/>
        <v>0</v>
      </c>
      <c r="BK100" s="6">
        <f t="shared" si="66"/>
        <v>0</v>
      </c>
      <c r="BL100" s="6">
        <f t="shared" si="67"/>
        <v>0</v>
      </c>
      <c r="BM100" s="6">
        <f t="shared" si="68"/>
        <v>0</v>
      </c>
      <c r="BN100" s="6">
        <f t="shared" si="69"/>
        <v>1</v>
      </c>
      <c r="BO100" s="6">
        <f t="shared" si="70"/>
        <v>1</v>
      </c>
      <c r="BP100" s="6">
        <f t="shared" si="71"/>
        <v>0</v>
      </c>
      <c r="BQ100" s="6">
        <f t="shared" si="72"/>
        <v>1</v>
      </c>
      <c r="BR100" s="6">
        <f t="shared" si="73"/>
        <v>0</v>
      </c>
      <c r="BS100" s="6">
        <f t="shared" si="74"/>
        <v>0</v>
      </c>
      <c r="BT100" s="6">
        <f t="shared" si="75"/>
        <v>0</v>
      </c>
      <c r="BU100" s="6">
        <f t="shared" si="76"/>
        <v>0</v>
      </c>
      <c r="BV100" s="6">
        <f t="shared" si="77"/>
        <v>0</v>
      </c>
      <c r="BW100" s="6">
        <f t="shared" si="78"/>
        <v>0</v>
      </c>
      <c r="BY100" s="68" t="str">
        <f t="shared" si="82"/>
        <v/>
      </c>
      <c r="BZ100" s="68"/>
      <c r="CA100" s="68" t="str">
        <f t="shared" si="83"/>
        <v/>
      </c>
      <c r="CB100" s="68" t="str">
        <f t="shared" si="84"/>
        <v>MTE</v>
      </c>
      <c r="CC100" s="68" t="str">
        <f t="shared" si="85"/>
        <v>MTE</v>
      </c>
    </row>
    <row r="101" spans="1:81">
      <c r="A101" t="str">
        <f t="shared" si="47"/>
        <v>Not Completed</v>
      </c>
      <c r="C101" s="6">
        <f t="shared" si="80"/>
        <v>100</v>
      </c>
      <c r="D101" s="37" t="str">
        <f t="shared" si="90"/>
        <v/>
      </c>
      <c r="E101" s="71"/>
      <c r="F101" s="69"/>
      <c r="G101" s="69"/>
      <c r="H101" s="37" t="str">
        <f t="shared" si="48"/>
        <v/>
      </c>
      <c r="I101" s="69"/>
      <c r="J101" s="69"/>
      <c r="K101" s="6"/>
      <c r="L101" s="6"/>
      <c r="M101" s="6"/>
      <c r="N101" s="39"/>
      <c r="O101" s="69"/>
      <c r="P101" s="10"/>
      <c r="Q101" s="38" t="str">
        <f>IF(ISBLANK(O101)=TRUE,"",VLOOKUP(O101,'validation code'!$X$35:$Y$38,2,0))</f>
        <v/>
      </c>
      <c r="R101" s="73" t="e">
        <f t="shared" si="81"/>
        <v>#VALUE!</v>
      </c>
      <c r="S101" s="10"/>
      <c r="T101" s="38" t="str">
        <f t="shared" si="49"/>
        <v/>
      </c>
      <c r="U101" s="9"/>
      <c r="V101" s="9"/>
      <c r="W101" s="11"/>
      <c r="X101" s="11"/>
      <c r="Y101" s="10"/>
      <c r="Z101" s="11"/>
      <c r="AA101" s="10"/>
      <c r="AB101" s="78" t="str">
        <f t="shared" si="88"/>
        <v/>
      </c>
      <c r="AC101" s="78" t="str">
        <f t="shared" si="88"/>
        <v/>
      </c>
      <c r="AD101" s="78" t="str">
        <f t="shared" si="88"/>
        <v/>
      </c>
      <c r="AE101" s="78" t="str">
        <f t="shared" si="88"/>
        <v/>
      </c>
      <c r="AF101" s="78" t="str">
        <f t="shared" si="88"/>
        <v/>
      </c>
      <c r="AG101" s="78" t="str">
        <f t="shared" si="88"/>
        <v/>
      </c>
      <c r="AH101" s="78" t="str">
        <f t="shared" si="88"/>
        <v/>
      </c>
      <c r="AI101" s="78" t="str">
        <f t="shared" si="88"/>
        <v/>
      </c>
      <c r="AJ101" s="78" t="str">
        <f t="shared" si="88"/>
        <v/>
      </c>
      <c r="AK101" s="78" t="str">
        <f t="shared" si="88"/>
        <v/>
      </c>
      <c r="AL101" s="78" t="str">
        <f t="shared" si="88"/>
        <v/>
      </c>
      <c r="AM101" s="78" t="str">
        <f t="shared" si="88"/>
        <v/>
      </c>
      <c r="AN101" s="10" t="e">
        <f t="shared" si="89"/>
        <v>#VALUE!</v>
      </c>
      <c r="AP101" t="str">
        <f>IF(ISBLANK(F101),"",VLOOKUP(F101,'validation code'!$T$64:$U$120,2,0))</f>
        <v/>
      </c>
      <c r="AQ101" t="str">
        <f>IF(ISBLANK(F101),"",VLOOKUP(F101,'validation code'!$T$3:$U$59,2,0))</f>
        <v/>
      </c>
      <c r="AR101" t="str">
        <f>IF(ISBLANK(M101)=TRUE,"",VLOOKUP(M101,'validation code'!$X$48:$Y$49,2,0))</f>
        <v/>
      </c>
      <c r="AS101" t="str">
        <f>IF(ISBLANK(F101)=TRUE,"",VLOOKUP(F101,'validation code'!$A$22:$B$79,2,0))</f>
        <v/>
      </c>
      <c r="AU101" t="s">
        <v>1131</v>
      </c>
      <c r="AV101" t="str">
        <f>IF(ISBLANK($B$2)=TRUE,"",VLOOKUP($B$2,'validation code'!$W$54:$X$69,2,0))</f>
        <v>MTE</v>
      </c>
      <c r="AW101" t="str">
        <f t="shared" si="91"/>
        <v>01</v>
      </c>
      <c r="AX101" t="str">
        <f t="shared" si="92"/>
        <v/>
      </c>
      <c r="AY101" t="str">
        <f t="shared" si="93"/>
        <v>0100</v>
      </c>
      <c r="AZ101" t="str">
        <f t="shared" si="51"/>
        <v>EX-22-MTE-01--0100</v>
      </c>
      <c r="BA101" t="str">
        <f t="shared" si="79"/>
        <v>Not Completed</v>
      </c>
      <c r="BB101" s="6">
        <f t="shared" si="58"/>
        <v>0</v>
      </c>
      <c r="BC101" s="6">
        <f t="shared" si="58"/>
        <v>0</v>
      </c>
      <c r="BD101" s="6">
        <f t="shared" si="59"/>
        <v>0</v>
      </c>
      <c r="BE101" s="6">
        <f t="shared" si="60"/>
        <v>1</v>
      </c>
      <c r="BF101" s="6">
        <f t="shared" si="61"/>
        <v>0</v>
      </c>
      <c r="BG101" s="6">
        <f t="shared" si="62"/>
        <v>0</v>
      </c>
      <c r="BH101" s="6">
        <f t="shared" si="63"/>
        <v>0</v>
      </c>
      <c r="BI101" s="6">
        <f t="shared" si="64"/>
        <v>0</v>
      </c>
      <c r="BJ101" s="6">
        <f t="shared" si="65"/>
        <v>0</v>
      </c>
      <c r="BK101" s="6">
        <f t="shared" si="66"/>
        <v>0</v>
      </c>
      <c r="BL101" s="6">
        <f t="shared" si="67"/>
        <v>0</v>
      </c>
      <c r="BM101" s="6">
        <f t="shared" si="68"/>
        <v>0</v>
      </c>
      <c r="BN101" s="6">
        <f t="shared" si="69"/>
        <v>1</v>
      </c>
      <c r="BO101" s="6">
        <f t="shared" si="70"/>
        <v>1</v>
      </c>
      <c r="BP101" s="6">
        <f t="shared" si="71"/>
        <v>0</v>
      </c>
      <c r="BQ101" s="6">
        <f t="shared" si="72"/>
        <v>1</v>
      </c>
      <c r="BR101" s="6">
        <f t="shared" si="73"/>
        <v>0</v>
      </c>
      <c r="BS101" s="6">
        <f t="shared" si="74"/>
        <v>0</v>
      </c>
      <c r="BT101" s="6">
        <f t="shared" si="75"/>
        <v>0</v>
      </c>
      <c r="BU101" s="6">
        <f t="shared" si="76"/>
        <v>0</v>
      </c>
      <c r="BV101" s="6">
        <f t="shared" si="77"/>
        <v>0</v>
      </c>
      <c r="BW101" s="6">
        <f t="shared" si="78"/>
        <v>0</v>
      </c>
      <c r="BY101" s="68" t="str">
        <f t="shared" si="82"/>
        <v/>
      </c>
      <c r="BZ101" s="68"/>
      <c r="CA101" s="68" t="str">
        <f t="shared" si="83"/>
        <v/>
      </c>
      <c r="CB101" s="68" t="str">
        <f t="shared" si="84"/>
        <v>MTE</v>
      </c>
      <c r="CC101" s="68" t="str">
        <f t="shared" si="85"/>
        <v>MTE</v>
      </c>
    </row>
    <row r="102" spans="1:81">
      <c r="A102" t="str">
        <f t="shared" si="47"/>
        <v>Not Completed</v>
      </c>
      <c r="C102" s="6">
        <f t="shared" si="80"/>
        <v>101</v>
      </c>
      <c r="D102" s="37" t="str">
        <f t="shared" si="90"/>
        <v/>
      </c>
      <c r="E102" s="71"/>
      <c r="F102" s="69"/>
      <c r="G102" s="69"/>
      <c r="H102" s="37" t="str">
        <f t="shared" si="48"/>
        <v/>
      </c>
      <c r="I102" s="69"/>
      <c r="J102" s="69"/>
      <c r="K102" s="6"/>
      <c r="L102" s="6"/>
      <c r="M102" s="6"/>
      <c r="N102" s="39"/>
      <c r="O102" s="69"/>
      <c r="P102" s="10"/>
      <c r="Q102" s="38" t="str">
        <f>IF(ISBLANK(O102)=TRUE,"",VLOOKUP(O102,'validation code'!$X$35:$Y$38,2,0))</f>
        <v/>
      </c>
      <c r="R102" s="73" t="e">
        <f t="shared" si="81"/>
        <v>#VALUE!</v>
      </c>
      <c r="S102" s="10"/>
      <c r="T102" s="38" t="str">
        <f t="shared" si="49"/>
        <v/>
      </c>
      <c r="U102" s="9"/>
      <c r="V102" s="9"/>
      <c r="W102" s="11"/>
      <c r="X102" s="11"/>
      <c r="Y102" s="10"/>
      <c r="Z102" s="11"/>
      <c r="AA102" s="10"/>
      <c r="AB102" s="78" t="str">
        <f t="shared" ref="AB102:AM111" si="94">IF(OR(ISBLANK($V102)=TRUE,$V102&lt;&gt;AB$1=TRUE,ISBLANK($T102)=TRUE),"",IF(AB$1=$V102,$T102/1000,0))</f>
        <v/>
      </c>
      <c r="AC102" s="78" t="str">
        <f t="shared" si="94"/>
        <v/>
      </c>
      <c r="AD102" s="78" t="str">
        <f t="shared" si="94"/>
        <v/>
      </c>
      <c r="AE102" s="78" t="str">
        <f t="shared" si="94"/>
        <v/>
      </c>
      <c r="AF102" s="78" t="str">
        <f t="shared" si="94"/>
        <v/>
      </c>
      <c r="AG102" s="78" t="str">
        <f t="shared" si="94"/>
        <v/>
      </c>
      <c r="AH102" s="78" t="str">
        <f t="shared" si="94"/>
        <v/>
      </c>
      <c r="AI102" s="78" t="str">
        <f t="shared" si="94"/>
        <v/>
      </c>
      <c r="AJ102" s="78" t="str">
        <f t="shared" si="94"/>
        <v/>
      </c>
      <c r="AK102" s="78" t="str">
        <f t="shared" si="94"/>
        <v/>
      </c>
      <c r="AL102" s="78" t="str">
        <f t="shared" si="94"/>
        <v/>
      </c>
      <c r="AM102" s="78" t="str">
        <f t="shared" si="94"/>
        <v/>
      </c>
      <c r="AN102" s="10" t="e">
        <f t="shared" si="89"/>
        <v>#VALUE!</v>
      </c>
      <c r="AP102" t="str">
        <f>IF(ISBLANK(F102),"",VLOOKUP(F102,'validation code'!$T$64:$U$120,2,0))</f>
        <v/>
      </c>
      <c r="AQ102" t="str">
        <f>IF(ISBLANK(F102),"",VLOOKUP(F102,'validation code'!$T$3:$U$59,2,0))</f>
        <v/>
      </c>
      <c r="AR102" t="str">
        <f>IF(ISBLANK(M102)=TRUE,"",VLOOKUP(M102,'validation code'!$X$48:$Y$49,2,0))</f>
        <v/>
      </c>
      <c r="AS102" t="str">
        <f>IF(ISBLANK(F102)=TRUE,"",VLOOKUP(F102,'validation code'!$A$22:$B$79,2,0))</f>
        <v/>
      </c>
      <c r="AU102" t="s">
        <v>1131</v>
      </c>
      <c r="AV102" t="str">
        <f>IF(ISBLANK($B$2)=TRUE,"",VLOOKUP($B$2,'validation code'!$W$54:$X$69,2,0))</f>
        <v>MTE</v>
      </c>
      <c r="AW102" t="str">
        <f t="shared" si="91"/>
        <v>01</v>
      </c>
      <c r="AX102" t="str">
        <f t="shared" si="92"/>
        <v/>
      </c>
      <c r="AY102" t="str">
        <f t="shared" si="93"/>
        <v>0101</v>
      </c>
      <c r="AZ102" t="str">
        <f t="shared" si="51"/>
        <v>EX-22-MTE-01--0101</v>
      </c>
      <c r="BA102" t="str">
        <f t="shared" si="79"/>
        <v>Not Completed</v>
      </c>
      <c r="BB102" s="6">
        <f t="shared" si="58"/>
        <v>0</v>
      </c>
      <c r="BC102" s="6">
        <f t="shared" si="58"/>
        <v>0</v>
      </c>
      <c r="BD102" s="6">
        <f t="shared" si="59"/>
        <v>0</v>
      </c>
      <c r="BE102" s="6">
        <f t="shared" si="60"/>
        <v>1</v>
      </c>
      <c r="BF102" s="6">
        <f t="shared" si="61"/>
        <v>0</v>
      </c>
      <c r="BG102" s="6">
        <f t="shared" si="62"/>
        <v>0</v>
      </c>
      <c r="BH102" s="6">
        <f t="shared" si="63"/>
        <v>0</v>
      </c>
      <c r="BI102" s="6">
        <f t="shared" si="64"/>
        <v>0</v>
      </c>
      <c r="BJ102" s="6">
        <f t="shared" si="65"/>
        <v>0</v>
      </c>
      <c r="BK102" s="6">
        <f t="shared" si="66"/>
        <v>0</v>
      </c>
      <c r="BL102" s="6">
        <f t="shared" si="67"/>
        <v>0</v>
      </c>
      <c r="BM102" s="6">
        <f t="shared" si="68"/>
        <v>0</v>
      </c>
      <c r="BN102" s="6">
        <f t="shared" si="69"/>
        <v>1</v>
      </c>
      <c r="BO102" s="6">
        <f t="shared" si="70"/>
        <v>1</v>
      </c>
      <c r="BP102" s="6">
        <f t="shared" si="71"/>
        <v>0</v>
      </c>
      <c r="BQ102" s="6">
        <f t="shared" si="72"/>
        <v>1</v>
      </c>
      <c r="BR102" s="6">
        <f t="shared" si="73"/>
        <v>0</v>
      </c>
      <c r="BS102" s="6">
        <f t="shared" si="74"/>
        <v>0</v>
      </c>
      <c r="BT102" s="6">
        <f t="shared" si="75"/>
        <v>0</v>
      </c>
      <c r="BU102" s="6">
        <f t="shared" si="76"/>
        <v>0</v>
      </c>
      <c r="BV102" s="6">
        <f t="shared" si="77"/>
        <v>0</v>
      </c>
      <c r="BW102" s="6">
        <f t="shared" si="78"/>
        <v>0</v>
      </c>
      <c r="BY102" s="68" t="str">
        <f t="shared" si="82"/>
        <v/>
      </c>
      <c r="BZ102" s="68"/>
      <c r="CA102" s="68" t="str">
        <f t="shared" si="83"/>
        <v/>
      </c>
      <c r="CB102" s="68" t="str">
        <f t="shared" si="84"/>
        <v>MTE</v>
      </c>
      <c r="CC102" s="68" t="str">
        <f t="shared" si="85"/>
        <v>MTE</v>
      </c>
    </row>
    <row r="103" spans="1:81">
      <c r="A103" t="str">
        <f t="shared" si="47"/>
        <v>Not Completed</v>
      </c>
      <c r="C103" s="6">
        <f t="shared" si="80"/>
        <v>102</v>
      </c>
      <c r="D103" s="37" t="str">
        <f t="shared" si="90"/>
        <v/>
      </c>
      <c r="E103" s="71"/>
      <c r="F103" s="69"/>
      <c r="G103" s="69"/>
      <c r="H103" s="37" t="str">
        <f t="shared" si="48"/>
        <v/>
      </c>
      <c r="I103" s="69"/>
      <c r="J103" s="69"/>
      <c r="K103" s="6"/>
      <c r="L103" s="6"/>
      <c r="M103" s="6"/>
      <c r="N103" s="39"/>
      <c r="O103" s="69"/>
      <c r="P103" s="10"/>
      <c r="Q103" s="38" t="str">
        <f>IF(ISBLANK(O103)=TRUE,"",VLOOKUP(O103,'validation code'!$X$35:$Y$38,2,0))</f>
        <v/>
      </c>
      <c r="R103" s="73" t="e">
        <f t="shared" si="81"/>
        <v>#VALUE!</v>
      </c>
      <c r="S103" s="10"/>
      <c r="T103" s="38" t="str">
        <f t="shared" si="49"/>
        <v/>
      </c>
      <c r="U103" s="9"/>
      <c r="V103" s="9"/>
      <c r="W103" s="11"/>
      <c r="X103" s="11"/>
      <c r="Y103" s="10"/>
      <c r="Z103" s="11"/>
      <c r="AA103" s="10"/>
      <c r="AB103" s="78" t="str">
        <f t="shared" si="94"/>
        <v/>
      </c>
      <c r="AC103" s="78" t="str">
        <f t="shared" si="94"/>
        <v/>
      </c>
      <c r="AD103" s="78" t="str">
        <f t="shared" si="94"/>
        <v/>
      </c>
      <c r="AE103" s="78" t="str">
        <f t="shared" si="94"/>
        <v/>
      </c>
      <c r="AF103" s="78" t="str">
        <f t="shared" si="94"/>
        <v/>
      </c>
      <c r="AG103" s="78" t="str">
        <f t="shared" si="94"/>
        <v/>
      </c>
      <c r="AH103" s="78" t="str">
        <f t="shared" si="94"/>
        <v/>
      </c>
      <c r="AI103" s="78" t="str">
        <f t="shared" si="94"/>
        <v/>
      </c>
      <c r="AJ103" s="78" t="str">
        <f t="shared" si="94"/>
        <v/>
      </c>
      <c r="AK103" s="78" t="str">
        <f t="shared" si="94"/>
        <v/>
      </c>
      <c r="AL103" s="78" t="str">
        <f t="shared" si="94"/>
        <v/>
      </c>
      <c r="AM103" s="78" t="str">
        <f t="shared" si="94"/>
        <v/>
      </c>
      <c r="AN103" s="10" t="e">
        <f t="shared" si="89"/>
        <v>#VALUE!</v>
      </c>
      <c r="AP103" t="str">
        <f>IF(ISBLANK(F103),"",VLOOKUP(F103,'validation code'!$T$64:$U$120,2,0))</f>
        <v/>
      </c>
      <c r="AQ103" t="str">
        <f>IF(ISBLANK(F103),"",VLOOKUP(F103,'validation code'!$T$3:$U$59,2,0))</f>
        <v/>
      </c>
      <c r="AR103" t="str">
        <f>IF(ISBLANK(M103)=TRUE,"",VLOOKUP(M103,'validation code'!$X$48:$Y$49,2,0))</f>
        <v/>
      </c>
      <c r="AS103" t="str">
        <f>IF(ISBLANK(F103)=TRUE,"",VLOOKUP(F103,'validation code'!$A$22:$B$79,2,0))</f>
        <v/>
      </c>
      <c r="AU103" t="s">
        <v>1131</v>
      </c>
      <c r="AV103" t="str">
        <f>IF(ISBLANK($B$2)=TRUE,"",VLOOKUP($B$2,'validation code'!$W$54:$X$69,2,0))</f>
        <v>MTE</v>
      </c>
      <c r="AW103" t="str">
        <f t="shared" si="91"/>
        <v>01</v>
      </c>
      <c r="AX103" t="str">
        <f t="shared" si="92"/>
        <v/>
      </c>
      <c r="AY103" t="str">
        <f t="shared" si="93"/>
        <v>0102</v>
      </c>
      <c r="AZ103" t="str">
        <f t="shared" si="51"/>
        <v>EX-22-MTE-01--0102</v>
      </c>
      <c r="BA103" t="str">
        <f t="shared" si="79"/>
        <v>Not Completed</v>
      </c>
      <c r="BB103" s="6">
        <f t="shared" si="58"/>
        <v>0</v>
      </c>
      <c r="BC103" s="6">
        <f t="shared" si="58"/>
        <v>0</v>
      </c>
      <c r="BD103" s="6">
        <f t="shared" si="59"/>
        <v>0</v>
      </c>
      <c r="BE103" s="6">
        <f t="shared" si="60"/>
        <v>1</v>
      </c>
      <c r="BF103" s="6">
        <f t="shared" si="61"/>
        <v>0</v>
      </c>
      <c r="BG103" s="6">
        <f t="shared" si="62"/>
        <v>0</v>
      </c>
      <c r="BH103" s="6">
        <f t="shared" si="63"/>
        <v>0</v>
      </c>
      <c r="BI103" s="6">
        <f t="shared" si="64"/>
        <v>0</v>
      </c>
      <c r="BJ103" s="6">
        <f t="shared" si="65"/>
        <v>0</v>
      </c>
      <c r="BK103" s="6">
        <f t="shared" si="66"/>
        <v>0</v>
      </c>
      <c r="BL103" s="6">
        <f t="shared" si="67"/>
        <v>0</v>
      </c>
      <c r="BM103" s="6">
        <f t="shared" si="68"/>
        <v>0</v>
      </c>
      <c r="BN103" s="6">
        <f t="shared" si="69"/>
        <v>1</v>
      </c>
      <c r="BO103" s="6">
        <f t="shared" si="70"/>
        <v>1</v>
      </c>
      <c r="BP103" s="6">
        <f t="shared" si="71"/>
        <v>0</v>
      </c>
      <c r="BQ103" s="6">
        <f t="shared" si="72"/>
        <v>1</v>
      </c>
      <c r="BR103" s="6">
        <f t="shared" si="73"/>
        <v>0</v>
      </c>
      <c r="BS103" s="6">
        <f t="shared" si="74"/>
        <v>0</v>
      </c>
      <c r="BT103" s="6">
        <f t="shared" si="75"/>
        <v>0</v>
      </c>
      <c r="BU103" s="6">
        <f t="shared" si="76"/>
        <v>0</v>
      </c>
      <c r="BV103" s="6">
        <f t="shared" si="77"/>
        <v>0</v>
      </c>
      <c r="BW103" s="6">
        <f t="shared" si="78"/>
        <v>0</v>
      </c>
      <c r="BY103" s="68" t="str">
        <f t="shared" si="82"/>
        <v/>
      </c>
      <c r="BZ103" s="68"/>
      <c r="CA103" s="68" t="str">
        <f t="shared" si="83"/>
        <v/>
      </c>
      <c r="CB103" s="68" t="str">
        <f t="shared" si="84"/>
        <v>MTE</v>
      </c>
      <c r="CC103" s="68" t="str">
        <f t="shared" si="85"/>
        <v>MTE</v>
      </c>
    </row>
    <row r="104" spans="1:81">
      <c r="A104" t="str">
        <f t="shared" si="47"/>
        <v>Not Completed</v>
      </c>
      <c r="C104" s="6">
        <f t="shared" si="80"/>
        <v>103</v>
      </c>
      <c r="D104" s="37" t="str">
        <f t="shared" si="90"/>
        <v/>
      </c>
      <c r="E104" s="71"/>
      <c r="F104" s="69"/>
      <c r="G104" s="69"/>
      <c r="H104" s="37" t="str">
        <f t="shared" si="48"/>
        <v/>
      </c>
      <c r="I104" s="69"/>
      <c r="J104" s="69"/>
      <c r="K104" s="6"/>
      <c r="L104" s="6"/>
      <c r="M104" s="6"/>
      <c r="N104" s="39"/>
      <c r="O104" s="69"/>
      <c r="P104" s="10"/>
      <c r="Q104" s="38" t="str">
        <f>IF(ISBLANK(O104)=TRUE,"",VLOOKUP(O104,'validation code'!$X$35:$Y$38,2,0))</f>
        <v/>
      </c>
      <c r="R104" s="73" t="e">
        <f t="shared" si="81"/>
        <v>#VALUE!</v>
      </c>
      <c r="S104" s="10"/>
      <c r="T104" s="38" t="str">
        <f t="shared" si="49"/>
        <v/>
      </c>
      <c r="U104" s="9"/>
      <c r="V104" s="9"/>
      <c r="W104" s="11"/>
      <c r="X104" s="11"/>
      <c r="Y104" s="10"/>
      <c r="Z104" s="11"/>
      <c r="AA104" s="10"/>
      <c r="AB104" s="78" t="str">
        <f t="shared" si="94"/>
        <v/>
      </c>
      <c r="AC104" s="78" t="str">
        <f t="shared" si="94"/>
        <v/>
      </c>
      <c r="AD104" s="78" t="str">
        <f t="shared" si="94"/>
        <v/>
      </c>
      <c r="AE104" s="78" t="str">
        <f t="shared" si="94"/>
        <v/>
      </c>
      <c r="AF104" s="78" t="str">
        <f t="shared" si="94"/>
        <v/>
      </c>
      <c r="AG104" s="78" t="str">
        <f t="shared" si="94"/>
        <v/>
      </c>
      <c r="AH104" s="78" t="str">
        <f t="shared" si="94"/>
        <v/>
      </c>
      <c r="AI104" s="78" t="str">
        <f t="shared" si="94"/>
        <v/>
      </c>
      <c r="AJ104" s="78" t="str">
        <f t="shared" si="94"/>
        <v/>
      </c>
      <c r="AK104" s="78" t="str">
        <f t="shared" si="94"/>
        <v/>
      </c>
      <c r="AL104" s="78" t="str">
        <f t="shared" si="94"/>
        <v/>
      </c>
      <c r="AM104" s="78" t="str">
        <f t="shared" si="94"/>
        <v/>
      </c>
      <c r="AN104" s="10" t="e">
        <f t="shared" si="89"/>
        <v>#VALUE!</v>
      </c>
      <c r="AP104" t="str">
        <f>IF(ISBLANK(F104),"",VLOOKUP(F104,'validation code'!$T$64:$U$120,2,0))</f>
        <v/>
      </c>
      <c r="AQ104" t="str">
        <f>IF(ISBLANK(F104),"",VLOOKUP(F104,'validation code'!$T$3:$U$59,2,0))</f>
        <v/>
      </c>
      <c r="AR104" t="str">
        <f>IF(ISBLANK(M104)=TRUE,"",VLOOKUP(M104,'validation code'!$X$48:$Y$49,2,0))</f>
        <v/>
      </c>
      <c r="AS104" t="str">
        <f>IF(ISBLANK(F104)=TRUE,"",VLOOKUP(F104,'validation code'!$A$22:$B$79,2,0))</f>
        <v/>
      </c>
      <c r="AU104" t="s">
        <v>1131</v>
      </c>
      <c r="AV104" t="str">
        <f>IF(ISBLANK($B$2)=TRUE,"",VLOOKUP($B$2,'validation code'!$W$54:$X$69,2,0))</f>
        <v>MTE</v>
      </c>
      <c r="AW104" t="str">
        <f t="shared" si="91"/>
        <v>01</v>
      </c>
      <c r="AX104" t="str">
        <f t="shared" si="92"/>
        <v/>
      </c>
      <c r="AY104" t="str">
        <f t="shared" si="93"/>
        <v>0103</v>
      </c>
      <c r="AZ104" t="str">
        <f t="shared" si="51"/>
        <v>EX-22-MTE-01--0103</v>
      </c>
      <c r="BA104" t="str">
        <f t="shared" si="79"/>
        <v>Not Completed</v>
      </c>
      <c r="BB104" s="6">
        <f t="shared" si="58"/>
        <v>0</v>
      </c>
      <c r="BC104" s="6">
        <f t="shared" si="58"/>
        <v>0</v>
      </c>
      <c r="BD104" s="6">
        <f t="shared" si="59"/>
        <v>0</v>
      </c>
      <c r="BE104" s="6">
        <f t="shared" si="60"/>
        <v>1</v>
      </c>
      <c r="BF104" s="6">
        <f t="shared" si="61"/>
        <v>0</v>
      </c>
      <c r="BG104" s="6">
        <f t="shared" si="62"/>
        <v>0</v>
      </c>
      <c r="BH104" s="6">
        <f t="shared" si="63"/>
        <v>0</v>
      </c>
      <c r="BI104" s="6">
        <f t="shared" si="64"/>
        <v>0</v>
      </c>
      <c r="BJ104" s="6">
        <f t="shared" si="65"/>
        <v>0</v>
      </c>
      <c r="BK104" s="6">
        <f t="shared" si="66"/>
        <v>0</v>
      </c>
      <c r="BL104" s="6">
        <f t="shared" si="67"/>
        <v>0</v>
      </c>
      <c r="BM104" s="6">
        <f t="shared" si="68"/>
        <v>0</v>
      </c>
      <c r="BN104" s="6">
        <f t="shared" si="69"/>
        <v>1</v>
      </c>
      <c r="BO104" s="6">
        <f t="shared" si="70"/>
        <v>1</v>
      </c>
      <c r="BP104" s="6">
        <f t="shared" si="71"/>
        <v>0</v>
      </c>
      <c r="BQ104" s="6">
        <f t="shared" si="72"/>
        <v>1</v>
      </c>
      <c r="BR104" s="6">
        <f t="shared" si="73"/>
        <v>0</v>
      </c>
      <c r="BS104" s="6">
        <f t="shared" si="74"/>
        <v>0</v>
      </c>
      <c r="BT104" s="6">
        <f t="shared" si="75"/>
        <v>0</v>
      </c>
      <c r="BU104" s="6">
        <f t="shared" si="76"/>
        <v>0</v>
      </c>
      <c r="BV104" s="6">
        <f t="shared" si="77"/>
        <v>0</v>
      </c>
      <c r="BW104" s="6">
        <f t="shared" si="78"/>
        <v>0</v>
      </c>
      <c r="BY104" s="68" t="str">
        <f t="shared" si="82"/>
        <v/>
      </c>
      <c r="BZ104" s="68"/>
      <c r="CA104" s="68" t="str">
        <f t="shared" si="83"/>
        <v/>
      </c>
      <c r="CB104" s="68" t="str">
        <f t="shared" si="84"/>
        <v>MTE</v>
      </c>
      <c r="CC104" s="68" t="str">
        <f t="shared" si="85"/>
        <v>MTE</v>
      </c>
    </row>
    <row r="105" spans="1:81">
      <c r="A105" t="str">
        <f t="shared" si="47"/>
        <v>Not Completed</v>
      </c>
      <c r="C105" s="6">
        <f t="shared" si="80"/>
        <v>104</v>
      </c>
      <c r="D105" s="37" t="str">
        <f t="shared" si="90"/>
        <v/>
      </c>
      <c r="E105" s="71"/>
      <c r="F105" s="69"/>
      <c r="G105" s="69"/>
      <c r="H105" s="37" t="str">
        <f t="shared" si="48"/>
        <v/>
      </c>
      <c r="I105" s="69"/>
      <c r="J105" s="69"/>
      <c r="K105" s="6"/>
      <c r="L105" s="6"/>
      <c r="M105" s="6"/>
      <c r="N105" s="39"/>
      <c r="O105" s="69"/>
      <c r="P105" s="10"/>
      <c r="Q105" s="38" t="str">
        <f>IF(ISBLANK(O105)=TRUE,"",VLOOKUP(O105,'validation code'!$X$35:$Y$38,2,0))</f>
        <v/>
      </c>
      <c r="R105" s="73" t="e">
        <f t="shared" si="81"/>
        <v>#VALUE!</v>
      </c>
      <c r="S105" s="10"/>
      <c r="T105" s="38" t="str">
        <f t="shared" si="49"/>
        <v/>
      </c>
      <c r="U105" s="9"/>
      <c r="V105" s="9"/>
      <c r="W105" s="11"/>
      <c r="X105" s="11"/>
      <c r="Y105" s="10"/>
      <c r="Z105" s="11"/>
      <c r="AA105" s="10"/>
      <c r="AB105" s="78" t="str">
        <f t="shared" si="94"/>
        <v/>
      </c>
      <c r="AC105" s="78" t="str">
        <f t="shared" si="94"/>
        <v/>
      </c>
      <c r="AD105" s="78" t="str">
        <f t="shared" si="94"/>
        <v/>
      </c>
      <c r="AE105" s="78" t="str">
        <f t="shared" si="94"/>
        <v/>
      </c>
      <c r="AF105" s="78" t="str">
        <f t="shared" si="94"/>
        <v/>
      </c>
      <c r="AG105" s="78" t="str">
        <f t="shared" si="94"/>
        <v/>
      </c>
      <c r="AH105" s="78" t="str">
        <f t="shared" si="94"/>
        <v/>
      </c>
      <c r="AI105" s="78" t="str">
        <f t="shared" si="94"/>
        <v/>
      </c>
      <c r="AJ105" s="78" t="str">
        <f t="shared" si="94"/>
        <v/>
      </c>
      <c r="AK105" s="78" t="str">
        <f t="shared" si="94"/>
        <v/>
      </c>
      <c r="AL105" s="78" t="str">
        <f t="shared" si="94"/>
        <v/>
      </c>
      <c r="AM105" s="78" t="str">
        <f t="shared" si="94"/>
        <v/>
      </c>
      <c r="AN105" s="10" t="e">
        <f t="shared" si="89"/>
        <v>#VALUE!</v>
      </c>
      <c r="AP105" t="str">
        <f>IF(ISBLANK(F105),"",VLOOKUP(F105,'validation code'!$T$64:$U$120,2,0))</f>
        <v/>
      </c>
      <c r="AQ105" t="str">
        <f>IF(ISBLANK(F105),"",VLOOKUP(F105,'validation code'!$T$3:$U$59,2,0))</f>
        <v/>
      </c>
      <c r="AR105" t="str">
        <f>IF(ISBLANK(M105)=TRUE,"",VLOOKUP(M105,'validation code'!$X$48:$Y$49,2,0))</f>
        <v/>
      </c>
      <c r="AS105" t="str">
        <f>IF(ISBLANK(F105)=TRUE,"",VLOOKUP(F105,'validation code'!$A$22:$B$79,2,0))</f>
        <v/>
      </c>
      <c r="AU105" t="s">
        <v>1131</v>
      </c>
      <c r="AV105" t="str">
        <f>IF(ISBLANK($B$2)=TRUE,"",VLOOKUP($B$2,'validation code'!$W$54:$X$69,2,0))</f>
        <v>MTE</v>
      </c>
      <c r="AW105" t="str">
        <f t="shared" si="91"/>
        <v>01</v>
      </c>
      <c r="AX105" t="str">
        <f t="shared" si="92"/>
        <v/>
      </c>
      <c r="AY105" t="str">
        <f t="shared" si="93"/>
        <v>0104</v>
      </c>
      <c r="AZ105" t="str">
        <f t="shared" si="51"/>
        <v>EX-22-MTE-01--0104</v>
      </c>
      <c r="BA105" t="str">
        <f t="shared" si="79"/>
        <v>Not Completed</v>
      </c>
      <c r="BB105" s="6">
        <f t="shared" si="58"/>
        <v>0</v>
      </c>
      <c r="BC105" s="6">
        <f t="shared" si="58"/>
        <v>0</v>
      </c>
      <c r="BD105" s="6">
        <f t="shared" si="59"/>
        <v>0</v>
      </c>
      <c r="BE105" s="6">
        <f t="shared" si="60"/>
        <v>1</v>
      </c>
      <c r="BF105" s="6">
        <f t="shared" si="61"/>
        <v>0</v>
      </c>
      <c r="BG105" s="6">
        <f t="shared" si="62"/>
        <v>0</v>
      </c>
      <c r="BH105" s="6">
        <f t="shared" si="63"/>
        <v>0</v>
      </c>
      <c r="BI105" s="6">
        <f t="shared" si="64"/>
        <v>0</v>
      </c>
      <c r="BJ105" s="6">
        <f t="shared" si="65"/>
        <v>0</v>
      </c>
      <c r="BK105" s="6">
        <f t="shared" si="66"/>
        <v>0</v>
      </c>
      <c r="BL105" s="6">
        <f t="shared" si="67"/>
        <v>0</v>
      </c>
      <c r="BM105" s="6">
        <f t="shared" si="68"/>
        <v>0</v>
      </c>
      <c r="BN105" s="6">
        <f t="shared" si="69"/>
        <v>1</v>
      </c>
      <c r="BO105" s="6">
        <f t="shared" si="70"/>
        <v>1</v>
      </c>
      <c r="BP105" s="6">
        <f t="shared" si="71"/>
        <v>0</v>
      </c>
      <c r="BQ105" s="6">
        <f t="shared" si="72"/>
        <v>1</v>
      </c>
      <c r="BR105" s="6">
        <f t="shared" si="73"/>
        <v>0</v>
      </c>
      <c r="BS105" s="6">
        <f t="shared" si="74"/>
        <v>0</v>
      </c>
      <c r="BT105" s="6">
        <f t="shared" si="75"/>
        <v>0</v>
      </c>
      <c r="BU105" s="6">
        <f t="shared" si="76"/>
        <v>0</v>
      </c>
      <c r="BV105" s="6">
        <f t="shared" si="77"/>
        <v>0</v>
      </c>
      <c r="BW105" s="6">
        <f t="shared" si="78"/>
        <v>0</v>
      </c>
      <c r="BY105" s="68" t="str">
        <f t="shared" si="82"/>
        <v/>
      </c>
      <c r="BZ105" s="68"/>
      <c r="CA105" s="68" t="str">
        <f t="shared" si="83"/>
        <v/>
      </c>
      <c r="CB105" s="68" t="str">
        <f t="shared" si="84"/>
        <v>MTE</v>
      </c>
      <c r="CC105" s="68" t="str">
        <f t="shared" si="85"/>
        <v>MTE</v>
      </c>
    </row>
    <row r="106" spans="1:81">
      <c r="A106" t="str">
        <f t="shared" si="47"/>
        <v>Not Completed</v>
      </c>
      <c r="C106" s="6">
        <f t="shared" si="80"/>
        <v>105</v>
      </c>
      <c r="D106" s="37" t="str">
        <f t="shared" si="90"/>
        <v/>
      </c>
      <c r="E106" s="71"/>
      <c r="F106" s="69"/>
      <c r="G106" s="69"/>
      <c r="H106" s="37" t="str">
        <f t="shared" si="48"/>
        <v/>
      </c>
      <c r="I106" s="69"/>
      <c r="J106" s="69"/>
      <c r="K106" s="6"/>
      <c r="L106" s="6"/>
      <c r="M106" s="6"/>
      <c r="N106" s="39"/>
      <c r="O106" s="69"/>
      <c r="P106" s="10"/>
      <c r="Q106" s="38" t="str">
        <f>IF(ISBLANK(O106)=TRUE,"",VLOOKUP(O106,'validation code'!$X$35:$Y$38,2,0))</f>
        <v/>
      </c>
      <c r="R106" s="73" t="e">
        <f t="shared" si="81"/>
        <v>#VALUE!</v>
      </c>
      <c r="S106" s="10"/>
      <c r="T106" s="38" t="str">
        <f t="shared" si="49"/>
        <v/>
      </c>
      <c r="U106" s="9"/>
      <c r="V106" s="9"/>
      <c r="W106" s="11"/>
      <c r="X106" s="11"/>
      <c r="Y106" s="10"/>
      <c r="Z106" s="11"/>
      <c r="AA106" s="10"/>
      <c r="AB106" s="78" t="str">
        <f t="shared" si="94"/>
        <v/>
      </c>
      <c r="AC106" s="78" t="str">
        <f t="shared" si="94"/>
        <v/>
      </c>
      <c r="AD106" s="78" t="str">
        <f t="shared" si="94"/>
        <v/>
      </c>
      <c r="AE106" s="78" t="str">
        <f t="shared" si="94"/>
        <v/>
      </c>
      <c r="AF106" s="78" t="str">
        <f t="shared" si="94"/>
        <v/>
      </c>
      <c r="AG106" s="78" t="str">
        <f t="shared" si="94"/>
        <v/>
      </c>
      <c r="AH106" s="78" t="str">
        <f t="shared" si="94"/>
        <v/>
      </c>
      <c r="AI106" s="78" t="str">
        <f t="shared" si="94"/>
        <v/>
      </c>
      <c r="AJ106" s="78" t="str">
        <f t="shared" si="94"/>
        <v/>
      </c>
      <c r="AK106" s="78" t="str">
        <f t="shared" si="94"/>
        <v/>
      </c>
      <c r="AL106" s="78" t="str">
        <f t="shared" si="94"/>
        <v/>
      </c>
      <c r="AM106" s="78" t="str">
        <f t="shared" si="94"/>
        <v/>
      </c>
      <c r="AN106" s="10" t="e">
        <f t="shared" si="89"/>
        <v>#VALUE!</v>
      </c>
      <c r="AP106" t="str">
        <f>IF(ISBLANK(F106),"",VLOOKUP(F106,'validation code'!$T$64:$U$120,2,0))</f>
        <v/>
      </c>
      <c r="AQ106" t="str">
        <f>IF(ISBLANK(F106),"",VLOOKUP(F106,'validation code'!$T$3:$U$59,2,0))</f>
        <v/>
      </c>
      <c r="AR106" t="str">
        <f>IF(ISBLANK(M106)=TRUE,"",VLOOKUP(M106,'validation code'!$X$48:$Y$49,2,0))</f>
        <v/>
      </c>
      <c r="AS106" t="str">
        <f>IF(ISBLANK(F106)=TRUE,"",VLOOKUP(F106,'validation code'!$A$22:$B$79,2,0))</f>
        <v/>
      </c>
      <c r="AU106" t="s">
        <v>1131</v>
      </c>
      <c r="AV106" t="str">
        <f>IF(ISBLANK($B$2)=TRUE,"",VLOOKUP($B$2,'validation code'!$W$54:$X$69,2,0))</f>
        <v>MTE</v>
      </c>
      <c r="AW106" t="str">
        <f t="shared" si="91"/>
        <v>01</v>
      </c>
      <c r="AX106" t="str">
        <f t="shared" si="92"/>
        <v/>
      </c>
      <c r="AY106" t="str">
        <f t="shared" si="93"/>
        <v>0105</v>
      </c>
      <c r="AZ106" t="str">
        <f t="shared" si="51"/>
        <v>EX-22-MTE-01--0105</v>
      </c>
      <c r="BA106" t="str">
        <f t="shared" si="79"/>
        <v>Not Completed</v>
      </c>
      <c r="BB106" s="6">
        <f t="shared" si="58"/>
        <v>0</v>
      </c>
      <c r="BC106" s="6">
        <f t="shared" si="58"/>
        <v>0</v>
      </c>
      <c r="BD106" s="6">
        <f t="shared" si="59"/>
        <v>0</v>
      </c>
      <c r="BE106" s="6">
        <f t="shared" si="60"/>
        <v>1</v>
      </c>
      <c r="BF106" s="6">
        <f t="shared" si="61"/>
        <v>0</v>
      </c>
      <c r="BG106" s="6">
        <f t="shared" si="62"/>
        <v>0</v>
      </c>
      <c r="BH106" s="6">
        <f t="shared" si="63"/>
        <v>0</v>
      </c>
      <c r="BI106" s="6">
        <f t="shared" si="64"/>
        <v>0</v>
      </c>
      <c r="BJ106" s="6">
        <f t="shared" si="65"/>
        <v>0</v>
      </c>
      <c r="BK106" s="6">
        <f t="shared" si="66"/>
        <v>0</v>
      </c>
      <c r="BL106" s="6">
        <f t="shared" si="67"/>
        <v>0</v>
      </c>
      <c r="BM106" s="6">
        <f t="shared" si="68"/>
        <v>0</v>
      </c>
      <c r="BN106" s="6">
        <f t="shared" si="69"/>
        <v>1</v>
      </c>
      <c r="BO106" s="6">
        <f t="shared" si="70"/>
        <v>1</v>
      </c>
      <c r="BP106" s="6">
        <f t="shared" si="71"/>
        <v>0</v>
      </c>
      <c r="BQ106" s="6">
        <f t="shared" si="72"/>
        <v>1</v>
      </c>
      <c r="BR106" s="6">
        <f t="shared" si="73"/>
        <v>0</v>
      </c>
      <c r="BS106" s="6">
        <f t="shared" si="74"/>
        <v>0</v>
      </c>
      <c r="BT106" s="6">
        <f t="shared" si="75"/>
        <v>0</v>
      </c>
      <c r="BU106" s="6">
        <f t="shared" si="76"/>
        <v>0</v>
      </c>
      <c r="BV106" s="6">
        <f t="shared" si="77"/>
        <v>0</v>
      </c>
      <c r="BW106" s="6">
        <f t="shared" si="78"/>
        <v>0</v>
      </c>
      <c r="BY106" s="68" t="str">
        <f t="shared" si="82"/>
        <v/>
      </c>
      <c r="BZ106" s="68"/>
      <c r="CA106" s="68" t="str">
        <f t="shared" si="83"/>
        <v/>
      </c>
      <c r="CB106" s="68" t="str">
        <f t="shared" si="84"/>
        <v>MTE</v>
      </c>
      <c r="CC106" s="68" t="str">
        <f t="shared" si="85"/>
        <v>MTE</v>
      </c>
    </row>
    <row r="107" spans="1:81">
      <c r="A107" t="str">
        <f t="shared" si="47"/>
        <v>Not Completed</v>
      </c>
      <c r="C107" s="6">
        <f t="shared" si="80"/>
        <v>106</v>
      </c>
      <c r="D107" s="37" t="str">
        <f t="shared" si="90"/>
        <v/>
      </c>
      <c r="E107" s="71"/>
      <c r="F107" s="69"/>
      <c r="G107" s="69"/>
      <c r="H107" s="37" t="str">
        <f t="shared" si="48"/>
        <v/>
      </c>
      <c r="I107" s="69"/>
      <c r="J107" s="69"/>
      <c r="K107" s="6"/>
      <c r="L107" s="6"/>
      <c r="M107" s="6"/>
      <c r="N107" s="39"/>
      <c r="O107" s="69"/>
      <c r="P107" s="10"/>
      <c r="Q107" s="38" t="str">
        <f>IF(ISBLANK(O107)=TRUE,"",VLOOKUP(O107,'validation code'!$X$35:$Y$38,2,0))</f>
        <v/>
      </c>
      <c r="R107" s="73" t="e">
        <f t="shared" si="81"/>
        <v>#VALUE!</v>
      </c>
      <c r="S107" s="10"/>
      <c r="T107" s="38" t="str">
        <f t="shared" si="49"/>
        <v/>
      </c>
      <c r="U107" s="9"/>
      <c r="V107" s="9"/>
      <c r="W107" s="11"/>
      <c r="X107" s="11"/>
      <c r="Y107" s="10"/>
      <c r="Z107" s="11"/>
      <c r="AA107" s="10"/>
      <c r="AB107" s="78" t="str">
        <f t="shared" si="94"/>
        <v/>
      </c>
      <c r="AC107" s="78" t="str">
        <f t="shared" si="94"/>
        <v/>
      </c>
      <c r="AD107" s="78" t="str">
        <f t="shared" si="94"/>
        <v/>
      </c>
      <c r="AE107" s="78" t="str">
        <f t="shared" si="94"/>
        <v/>
      </c>
      <c r="AF107" s="78" t="str">
        <f t="shared" si="94"/>
        <v/>
      </c>
      <c r="AG107" s="78" t="str">
        <f t="shared" si="94"/>
        <v/>
      </c>
      <c r="AH107" s="78" t="str">
        <f t="shared" si="94"/>
        <v/>
      </c>
      <c r="AI107" s="78" t="str">
        <f t="shared" si="94"/>
        <v/>
      </c>
      <c r="AJ107" s="78" t="str">
        <f t="shared" si="94"/>
        <v/>
      </c>
      <c r="AK107" s="78" t="str">
        <f t="shared" si="94"/>
        <v/>
      </c>
      <c r="AL107" s="78" t="str">
        <f t="shared" si="94"/>
        <v/>
      </c>
      <c r="AM107" s="78" t="str">
        <f t="shared" si="94"/>
        <v/>
      </c>
      <c r="AN107" s="10" t="e">
        <f t="shared" si="89"/>
        <v>#VALUE!</v>
      </c>
      <c r="AP107" t="str">
        <f>IF(ISBLANK(F107),"",VLOOKUP(F107,'validation code'!$T$64:$U$120,2,0))</f>
        <v/>
      </c>
      <c r="AQ107" t="str">
        <f>IF(ISBLANK(F107),"",VLOOKUP(F107,'validation code'!$T$3:$U$59,2,0))</f>
        <v/>
      </c>
      <c r="AR107" t="str">
        <f>IF(ISBLANK(M107)=TRUE,"",VLOOKUP(M107,'validation code'!$X$48:$Y$49,2,0))</f>
        <v/>
      </c>
      <c r="AS107" t="str">
        <f>IF(ISBLANK(F107)=TRUE,"",VLOOKUP(F107,'validation code'!$A$22:$B$79,2,0))</f>
        <v/>
      </c>
      <c r="AU107" t="s">
        <v>1131</v>
      </c>
      <c r="AV107" t="str">
        <f>IF(ISBLANK($B$2)=TRUE,"",VLOOKUP($B$2,'validation code'!$W$54:$X$69,2,0))</f>
        <v>MTE</v>
      </c>
      <c r="AW107" t="str">
        <f t="shared" si="91"/>
        <v>01</v>
      </c>
      <c r="AX107" t="str">
        <f t="shared" si="92"/>
        <v/>
      </c>
      <c r="AY107" t="str">
        <f t="shared" si="93"/>
        <v>0106</v>
      </c>
      <c r="AZ107" t="str">
        <f t="shared" si="51"/>
        <v>EX-22-MTE-01--0106</v>
      </c>
      <c r="BA107" t="str">
        <f t="shared" si="79"/>
        <v>Not Completed</v>
      </c>
      <c r="BB107" s="6">
        <f t="shared" si="58"/>
        <v>0</v>
      </c>
      <c r="BC107" s="6">
        <f t="shared" si="58"/>
        <v>0</v>
      </c>
      <c r="BD107" s="6">
        <f t="shared" si="59"/>
        <v>0</v>
      </c>
      <c r="BE107" s="6">
        <f t="shared" si="60"/>
        <v>1</v>
      </c>
      <c r="BF107" s="6">
        <f t="shared" si="61"/>
        <v>0</v>
      </c>
      <c r="BG107" s="6">
        <f t="shared" si="62"/>
        <v>0</v>
      </c>
      <c r="BH107" s="6">
        <f t="shared" si="63"/>
        <v>0</v>
      </c>
      <c r="BI107" s="6">
        <f t="shared" si="64"/>
        <v>0</v>
      </c>
      <c r="BJ107" s="6">
        <f t="shared" si="65"/>
        <v>0</v>
      </c>
      <c r="BK107" s="6">
        <f t="shared" si="66"/>
        <v>0</v>
      </c>
      <c r="BL107" s="6">
        <f t="shared" si="67"/>
        <v>0</v>
      </c>
      <c r="BM107" s="6">
        <f t="shared" si="68"/>
        <v>0</v>
      </c>
      <c r="BN107" s="6">
        <f t="shared" si="69"/>
        <v>1</v>
      </c>
      <c r="BO107" s="6">
        <f t="shared" si="70"/>
        <v>1</v>
      </c>
      <c r="BP107" s="6">
        <f t="shared" si="71"/>
        <v>0</v>
      </c>
      <c r="BQ107" s="6">
        <f t="shared" si="72"/>
        <v>1</v>
      </c>
      <c r="BR107" s="6">
        <f t="shared" si="73"/>
        <v>0</v>
      </c>
      <c r="BS107" s="6">
        <f t="shared" si="74"/>
        <v>0</v>
      </c>
      <c r="BT107" s="6">
        <f t="shared" si="75"/>
        <v>0</v>
      </c>
      <c r="BU107" s="6">
        <f t="shared" si="76"/>
        <v>0</v>
      </c>
      <c r="BV107" s="6">
        <f t="shared" si="77"/>
        <v>0</v>
      </c>
      <c r="BW107" s="6">
        <f t="shared" si="78"/>
        <v>0</v>
      </c>
      <c r="BY107" s="68" t="str">
        <f t="shared" si="82"/>
        <v/>
      </c>
      <c r="BZ107" s="68"/>
      <c r="CA107" s="68" t="str">
        <f t="shared" si="83"/>
        <v/>
      </c>
      <c r="CB107" s="68" t="str">
        <f t="shared" si="84"/>
        <v>MTE</v>
      </c>
      <c r="CC107" s="68" t="str">
        <f t="shared" si="85"/>
        <v>MTE</v>
      </c>
    </row>
    <row r="108" spans="1:81">
      <c r="A108" t="str">
        <f t="shared" si="47"/>
        <v>Not Completed</v>
      </c>
      <c r="C108" s="6">
        <f t="shared" si="80"/>
        <v>107</v>
      </c>
      <c r="D108" s="37" t="str">
        <f t="shared" si="90"/>
        <v/>
      </c>
      <c r="E108" s="71"/>
      <c r="F108" s="69"/>
      <c r="G108" s="69"/>
      <c r="H108" s="37" t="str">
        <f t="shared" si="48"/>
        <v/>
      </c>
      <c r="I108" s="69"/>
      <c r="J108" s="69"/>
      <c r="K108" s="6"/>
      <c r="L108" s="6"/>
      <c r="M108" s="6"/>
      <c r="N108" s="39"/>
      <c r="O108" s="69"/>
      <c r="P108" s="10"/>
      <c r="Q108" s="38" t="str">
        <f>IF(ISBLANK(O108)=TRUE,"",VLOOKUP(O108,'validation code'!$X$35:$Y$38,2,0))</f>
        <v/>
      </c>
      <c r="R108" s="73" t="e">
        <f t="shared" si="81"/>
        <v>#VALUE!</v>
      </c>
      <c r="S108" s="10"/>
      <c r="T108" s="38" t="str">
        <f t="shared" si="49"/>
        <v/>
      </c>
      <c r="U108" s="9"/>
      <c r="V108" s="9"/>
      <c r="W108" s="11"/>
      <c r="X108" s="11"/>
      <c r="Y108" s="10"/>
      <c r="Z108" s="11"/>
      <c r="AA108" s="10"/>
      <c r="AB108" s="78" t="str">
        <f t="shared" si="94"/>
        <v/>
      </c>
      <c r="AC108" s="78" t="str">
        <f t="shared" si="94"/>
        <v/>
      </c>
      <c r="AD108" s="78" t="str">
        <f t="shared" si="94"/>
        <v/>
      </c>
      <c r="AE108" s="78" t="str">
        <f t="shared" si="94"/>
        <v/>
      </c>
      <c r="AF108" s="78" t="str">
        <f t="shared" si="94"/>
        <v/>
      </c>
      <c r="AG108" s="78" t="str">
        <f t="shared" si="94"/>
        <v/>
      </c>
      <c r="AH108" s="78" t="str">
        <f t="shared" si="94"/>
        <v/>
      </c>
      <c r="AI108" s="78" t="str">
        <f t="shared" si="94"/>
        <v/>
      </c>
      <c r="AJ108" s="78" t="str">
        <f t="shared" si="94"/>
        <v/>
      </c>
      <c r="AK108" s="78" t="str">
        <f t="shared" si="94"/>
        <v/>
      </c>
      <c r="AL108" s="78" t="str">
        <f t="shared" si="94"/>
        <v/>
      </c>
      <c r="AM108" s="78" t="str">
        <f t="shared" si="94"/>
        <v/>
      </c>
      <c r="AN108" s="10" t="e">
        <f t="shared" si="89"/>
        <v>#VALUE!</v>
      </c>
      <c r="AP108" t="str">
        <f>IF(ISBLANK(F108),"",VLOOKUP(F108,'validation code'!$T$64:$U$120,2,0))</f>
        <v/>
      </c>
      <c r="AQ108" t="str">
        <f>IF(ISBLANK(F108),"",VLOOKUP(F108,'validation code'!$T$3:$U$59,2,0))</f>
        <v/>
      </c>
      <c r="AR108" t="str">
        <f>IF(ISBLANK(M108)=TRUE,"",VLOOKUP(M108,'validation code'!$X$48:$Y$49,2,0))</f>
        <v/>
      </c>
      <c r="AS108" t="str">
        <f>IF(ISBLANK(F108)=TRUE,"",VLOOKUP(F108,'validation code'!$A$22:$B$79,2,0))</f>
        <v/>
      </c>
      <c r="AU108" t="s">
        <v>1131</v>
      </c>
      <c r="AV108" t="str">
        <f>IF(ISBLANK($B$2)=TRUE,"",VLOOKUP($B$2,'validation code'!$W$54:$X$69,2,0))</f>
        <v>MTE</v>
      </c>
      <c r="AW108" t="str">
        <f t="shared" si="91"/>
        <v>01</v>
      </c>
      <c r="AX108" t="str">
        <f t="shared" si="92"/>
        <v/>
      </c>
      <c r="AY108" t="str">
        <f t="shared" si="93"/>
        <v>0107</v>
      </c>
      <c r="AZ108" t="str">
        <f t="shared" si="51"/>
        <v>EX-22-MTE-01--0107</v>
      </c>
      <c r="BA108" t="str">
        <f t="shared" si="79"/>
        <v>Not Completed</v>
      </c>
      <c r="BB108" s="6">
        <f t="shared" si="58"/>
        <v>0</v>
      </c>
      <c r="BC108" s="6">
        <f t="shared" si="58"/>
        <v>0</v>
      </c>
      <c r="BD108" s="6">
        <f t="shared" si="59"/>
        <v>0</v>
      </c>
      <c r="BE108" s="6">
        <f t="shared" si="60"/>
        <v>1</v>
      </c>
      <c r="BF108" s="6">
        <f t="shared" si="61"/>
        <v>0</v>
      </c>
      <c r="BG108" s="6">
        <f t="shared" si="62"/>
        <v>0</v>
      </c>
      <c r="BH108" s="6">
        <f t="shared" si="63"/>
        <v>0</v>
      </c>
      <c r="BI108" s="6">
        <f t="shared" si="64"/>
        <v>0</v>
      </c>
      <c r="BJ108" s="6">
        <f t="shared" si="65"/>
        <v>0</v>
      </c>
      <c r="BK108" s="6">
        <f t="shared" si="66"/>
        <v>0</v>
      </c>
      <c r="BL108" s="6">
        <f t="shared" si="67"/>
        <v>0</v>
      </c>
      <c r="BM108" s="6">
        <f t="shared" si="68"/>
        <v>0</v>
      </c>
      <c r="BN108" s="6">
        <f t="shared" si="69"/>
        <v>1</v>
      </c>
      <c r="BO108" s="6">
        <f t="shared" si="70"/>
        <v>1</v>
      </c>
      <c r="BP108" s="6">
        <f t="shared" si="71"/>
        <v>0</v>
      </c>
      <c r="BQ108" s="6">
        <f t="shared" si="72"/>
        <v>1</v>
      </c>
      <c r="BR108" s="6">
        <f t="shared" si="73"/>
        <v>0</v>
      </c>
      <c r="BS108" s="6">
        <f t="shared" si="74"/>
        <v>0</v>
      </c>
      <c r="BT108" s="6">
        <f t="shared" si="75"/>
        <v>0</v>
      </c>
      <c r="BU108" s="6">
        <f t="shared" si="76"/>
        <v>0</v>
      </c>
      <c r="BV108" s="6">
        <f t="shared" si="77"/>
        <v>0</v>
      </c>
      <c r="BW108" s="6">
        <f t="shared" si="78"/>
        <v>0</v>
      </c>
      <c r="BY108" s="68" t="str">
        <f t="shared" si="82"/>
        <v/>
      </c>
      <c r="BZ108" s="68"/>
      <c r="CA108" s="68" t="str">
        <f t="shared" si="83"/>
        <v/>
      </c>
      <c r="CB108" s="68" t="str">
        <f t="shared" si="84"/>
        <v>MTE</v>
      </c>
      <c r="CC108" s="68" t="str">
        <f t="shared" si="85"/>
        <v>MTE</v>
      </c>
    </row>
    <row r="109" spans="1:81">
      <c r="A109" t="str">
        <f t="shared" si="47"/>
        <v>Not Completed</v>
      </c>
      <c r="C109" s="6">
        <f t="shared" si="80"/>
        <v>108</v>
      </c>
      <c r="D109" s="37" t="str">
        <f t="shared" si="90"/>
        <v/>
      </c>
      <c r="E109" s="71"/>
      <c r="F109" s="69"/>
      <c r="G109" s="69"/>
      <c r="H109" s="37" t="str">
        <f t="shared" si="48"/>
        <v/>
      </c>
      <c r="I109" s="69"/>
      <c r="J109" s="69"/>
      <c r="K109" s="6"/>
      <c r="L109" s="6"/>
      <c r="M109" s="6"/>
      <c r="N109" s="39"/>
      <c r="O109" s="69"/>
      <c r="P109" s="10"/>
      <c r="Q109" s="38" t="str">
        <f>IF(ISBLANK(O109)=TRUE,"",VLOOKUP(O109,'validation code'!$X$35:$Y$38,2,0))</f>
        <v/>
      </c>
      <c r="R109" s="73" t="e">
        <f t="shared" si="81"/>
        <v>#VALUE!</v>
      </c>
      <c r="S109" s="10"/>
      <c r="T109" s="38" t="str">
        <f t="shared" si="49"/>
        <v/>
      </c>
      <c r="U109" s="9"/>
      <c r="V109" s="9"/>
      <c r="W109" s="11"/>
      <c r="X109" s="11"/>
      <c r="Y109" s="10"/>
      <c r="Z109" s="11"/>
      <c r="AA109" s="10"/>
      <c r="AB109" s="78" t="str">
        <f t="shared" si="94"/>
        <v/>
      </c>
      <c r="AC109" s="78" t="str">
        <f t="shared" si="94"/>
        <v/>
      </c>
      <c r="AD109" s="78" t="str">
        <f t="shared" si="94"/>
        <v/>
      </c>
      <c r="AE109" s="78" t="str">
        <f t="shared" si="94"/>
        <v/>
      </c>
      <c r="AF109" s="78" t="str">
        <f t="shared" si="94"/>
        <v/>
      </c>
      <c r="AG109" s="78" t="str">
        <f t="shared" si="94"/>
        <v/>
      </c>
      <c r="AH109" s="78" t="str">
        <f t="shared" si="94"/>
        <v/>
      </c>
      <c r="AI109" s="78" t="str">
        <f t="shared" si="94"/>
        <v/>
      </c>
      <c r="AJ109" s="78" t="str">
        <f t="shared" si="94"/>
        <v/>
      </c>
      <c r="AK109" s="78" t="str">
        <f t="shared" si="94"/>
        <v/>
      </c>
      <c r="AL109" s="78" t="str">
        <f t="shared" si="94"/>
        <v/>
      </c>
      <c r="AM109" s="78" t="str">
        <f t="shared" si="94"/>
        <v/>
      </c>
      <c r="AN109" s="10" t="e">
        <f t="shared" si="89"/>
        <v>#VALUE!</v>
      </c>
      <c r="AP109" t="str">
        <f>IF(ISBLANK(F109),"",VLOOKUP(F109,'validation code'!$T$64:$U$120,2,0))</f>
        <v/>
      </c>
      <c r="AQ109" t="str">
        <f>IF(ISBLANK(F109),"",VLOOKUP(F109,'validation code'!$T$3:$U$59,2,0))</f>
        <v/>
      </c>
      <c r="AR109" t="str">
        <f>IF(ISBLANK(M109)=TRUE,"",VLOOKUP(M109,'validation code'!$X$48:$Y$49,2,0))</f>
        <v/>
      </c>
      <c r="AS109" t="str">
        <f>IF(ISBLANK(F109)=TRUE,"",VLOOKUP(F109,'validation code'!$A$22:$B$79,2,0))</f>
        <v/>
      </c>
      <c r="AU109" t="s">
        <v>1131</v>
      </c>
      <c r="AV109" t="str">
        <f>IF(ISBLANK($B$2)=TRUE,"",VLOOKUP($B$2,'validation code'!$W$54:$X$69,2,0))</f>
        <v>MTE</v>
      </c>
      <c r="AW109" t="str">
        <f t="shared" si="91"/>
        <v>01</v>
      </c>
      <c r="AX109" t="str">
        <f t="shared" si="92"/>
        <v/>
      </c>
      <c r="AY109" t="str">
        <f t="shared" si="93"/>
        <v>0108</v>
      </c>
      <c r="AZ109" t="str">
        <f t="shared" si="51"/>
        <v>EX-22-MTE-01--0108</v>
      </c>
      <c r="BA109" t="str">
        <f t="shared" si="79"/>
        <v>Not Completed</v>
      </c>
      <c r="BB109" s="6">
        <f t="shared" si="58"/>
        <v>0</v>
      </c>
      <c r="BC109" s="6">
        <f t="shared" si="58"/>
        <v>0</v>
      </c>
      <c r="BD109" s="6">
        <f t="shared" si="59"/>
        <v>0</v>
      </c>
      <c r="BE109" s="6">
        <f t="shared" si="60"/>
        <v>1</v>
      </c>
      <c r="BF109" s="6">
        <f t="shared" si="61"/>
        <v>0</v>
      </c>
      <c r="BG109" s="6">
        <f t="shared" si="62"/>
        <v>0</v>
      </c>
      <c r="BH109" s="6">
        <f t="shared" si="63"/>
        <v>0</v>
      </c>
      <c r="BI109" s="6">
        <f t="shared" si="64"/>
        <v>0</v>
      </c>
      <c r="BJ109" s="6">
        <f t="shared" si="65"/>
        <v>0</v>
      </c>
      <c r="BK109" s="6">
        <f t="shared" si="66"/>
        <v>0</v>
      </c>
      <c r="BL109" s="6">
        <f t="shared" si="67"/>
        <v>0</v>
      </c>
      <c r="BM109" s="6">
        <f t="shared" si="68"/>
        <v>0</v>
      </c>
      <c r="BN109" s="6">
        <f t="shared" si="69"/>
        <v>1</v>
      </c>
      <c r="BO109" s="6">
        <f t="shared" si="70"/>
        <v>1</v>
      </c>
      <c r="BP109" s="6">
        <f t="shared" si="71"/>
        <v>0</v>
      </c>
      <c r="BQ109" s="6">
        <f t="shared" si="72"/>
        <v>1</v>
      </c>
      <c r="BR109" s="6">
        <f t="shared" si="73"/>
        <v>0</v>
      </c>
      <c r="BS109" s="6">
        <f t="shared" si="74"/>
        <v>0</v>
      </c>
      <c r="BT109" s="6">
        <f t="shared" si="75"/>
        <v>0</v>
      </c>
      <c r="BU109" s="6">
        <f t="shared" si="76"/>
        <v>0</v>
      </c>
      <c r="BV109" s="6">
        <f t="shared" si="77"/>
        <v>0</v>
      </c>
      <c r="BW109" s="6">
        <f t="shared" si="78"/>
        <v>0</v>
      </c>
      <c r="BY109" s="68" t="str">
        <f t="shared" si="82"/>
        <v/>
      </c>
      <c r="BZ109" s="68"/>
      <c r="CA109" s="68" t="str">
        <f t="shared" si="83"/>
        <v/>
      </c>
      <c r="CB109" s="68" t="str">
        <f t="shared" si="84"/>
        <v>MTE</v>
      </c>
      <c r="CC109" s="68" t="str">
        <f t="shared" si="85"/>
        <v>MTE</v>
      </c>
    </row>
    <row r="110" spans="1:81">
      <c r="A110" t="str">
        <f t="shared" si="47"/>
        <v>Not Completed</v>
      </c>
      <c r="C110" s="6">
        <f t="shared" si="80"/>
        <v>109</v>
      </c>
      <c r="D110" s="37" t="str">
        <f t="shared" si="90"/>
        <v/>
      </c>
      <c r="E110" s="71"/>
      <c r="F110" s="69"/>
      <c r="G110" s="69"/>
      <c r="H110" s="37" t="str">
        <f t="shared" si="48"/>
        <v/>
      </c>
      <c r="I110" s="69"/>
      <c r="J110" s="69"/>
      <c r="K110" s="6"/>
      <c r="L110" s="6"/>
      <c r="M110" s="6"/>
      <c r="N110" s="39"/>
      <c r="O110" s="69"/>
      <c r="P110" s="10"/>
      <c r="Q110" s="38" t="str">
        <f>IF(ISBLANK(O110)=TRUE,"",VLOOKUP(O110,'validation code'!$X$35:$Y$38,2,0))</f>
        <v/>
      </c>
      <c r="R110" s="73" t="e">
        <f t="shared" si="81"/>
        <v>#VALUE!</v>
      </c>
      <c r="S110" s="10"/>
      <c r="T110" s="38" t="str">
        <f t="shared" si="49"/>
        <v/>
      </c>
      <c r="U110" s="9"/>
      <c r="V110" s="9"/>
      <c r="W110" s="11"/>
      <c r="X110" s="11"/>
      <c r="Y110" s="10"/>
      <c r="Z110" s="11"/>
      <c r="AA110" s="10"/>
      <c r="AB110" s="78" t="str">
        <f t="shared" si="94"/>
        <v/>
      </c>
      <c r="AC110" s="78" t="str">
        <f t="shared" si="94"/>
        <v/>
      </c>
      <c r="AD110" s="78" t="str">
        <f t="shared" si="94"/>
        <v/>
      </c>
      <c r="AE110" s="78" t="str">
        <f t="shared" si="94"/>
        <v/>
      </c>
      <c r="AF110" s="78" t="str">
        <f t="shared" si="94"/>
        <v/>
      </c>
      <c r="AG110" s="78" t="str">
        <f t="shared" si="94"/>
        <v/>
      </c>
      <c r="AH110" s="78" t="str">
        <f t="shared" si="94"/>
        <v/>
      </c>
      <c r="AI110" s="78" t="str">
        <f t="shared" si="94"/>
        <v/>
      </c>
      <c r="AJ110" s="78" t="str">
        <f t="shared" si="94"/>
        <v/>
      </c>
      <c r="AK110" s="78" t="str">
        <f t="shared" si="94"/>
        <v/>
      </c>
      <c r="AL110" s="78" t="str">
        <f t="shared" si="94"/>
        <v/>
      </c>
      <c r="AM110" s="78" t="str">
        <f t="shared" si="94"/>
        <v/>
      </c>
      <c r="AN110" s="10" t="e">
        <f t="shared" si="89"/>
        <v>#VALUE!</v>
      </c>
      <c r="AP110" t="str">
        <f>IF(ISBLANK(F110),"",VLOOKUP(F110,'validation code'!$T$64:$U$120,2,0))</f>
        <v/>
      </c>
      <c r="AQ110" t="str">
        <f>IF(ISBLANK(F110),"",VLOOKUP(F110,'validation code'!$T$3:$U$59,2,0))</f>
        <v/>
      </c>
      <c r="AR110" t="str">
        <f>IF(ISBLANK(M110)=TRUE,"",VLOOKUP(M110,'validation code'!$X$48:$Y$49,2,0))</f>
        <v/>
      </c>
      <c r="AS110" t="str">
        <f>IF(ISBLANK(F110)=TRUE,"",VLOOKUP(F110,'validation code'!$A$22:$B$79,2,0))</f>
        <v/>
      </c>
      <c r="AU110" t="s">
        <v>1131</v>
      </c>
      <c r="AV110" t="str">
        <f>IF(ISBLANK($B$2)=TRUE,"",VLOOKUP($B$2,'validation code'!$W$54:$X$69,2,0))</f>
        <v>MTE</v>
      </c>
      <c r="AW110" t="str">
        <f t="shared" si="91"/>
        <v>01</v>
      </c>
      <c r="AX110" t="str">
        <f t="shared" si="92"/>
        <v/>
      </c>
      <c r="AY110" t="str">
        <f t="shared" si="93"/>
        <v>0109</v>
      </c>
      <c r="AZ110" t="str">
        <f t="shared" si="51"/>
        <v>EX-22-MTE-01--0109</v>
      </c>
      <c r="BA110" t="str">
        <f t="shared" si="79"/>
        <v>Not Completed</v>
      </c>
      <c r="BB110" s="6">
        <f t="shared" si="58"/>
        <v>0</v>
      </c>
      <c r="BC110" s="6">
        <f t="shared" si="58"/>
        <v>0</v>
      </c>
      <c r="BD110" s="6">
        <f t="shared" si="59"/>
        <v>0</v>
      </c>
      <c r="BE110" s="6">
        <f t="shared" si="60"/>
        <v>1</v>
      </c>
      <c r="BF110" s="6">
        <f t="shared" si="61"/>
        <v>0</v>
      </c>
      <c r="BG110" s="6">
        <f t="shared" si="62"/>
        <v>0</v>
      </c>
      <c r="BH110" s="6">
        <f t="shared" si="63"/>
        <v>0</v>
      </c>
      <c r="BI110" s="6">
        <f t="shared" si="64"/>
        <v>0</v>
      </c>
      <c r="BJ110" s="6">
        <f t="shared" si="65"/>
        <v>0</v>
      </c>
      <c r="BK110" s="6">
        <f t="shared" si="66"/>
        <v>0</v>
      </c>
      <c r="BL110" s="6">
        <f t="shared" si="67"/>
        <v>0</v>
      </c>
      <c r="BM110" s="6">
        <f t="shared" si="68"/>
        <v>0</v>
      </c>
      <c r="BN110" s="6">
        <f t="shared" si="69"/>
        <v>1</v>
      </c>
      <c r="BO110" s="6">
        <f t="shared" si="70"/>
        <v>1</v>
      </c>
      <c r="BP110" s="6">
        <f t="shared" si="71"/>
        <v>0</v>
      </c>
      <c r="BQ110" s="6">
        <f t="shared" si="72"/>
        <v>1</v>
      </c>
      <c r="BR110" s="6">
        <f t="shared" si="73"/>
        <v>0</v>
      </c>
      <c r="BS110" s="6">
        <f t="shared" si="74"/>
        <v>0</v>
      </c>
      <c r="BT110" s="6">
        <f t="shared" si="75"/>
        <v>0</v>
      </c>
      <c r="BU110" s="6">
        <f t="shared" si="76"/>
        <v>0</v>
      </c>
      <c r="BV110" s="6">
        <f t="shared" si="77"/>
        <v>0</v>
      </c>
      <c r="BW110" s="6">
        <f t="shared" si="78"/>
        <v>0</v>
      </c>
      <c r="BY110" s="68" t="str">
        <f t="shared" si="82"/>
        <v/>
      </c>
      <c r="BZ110" s="68"/>
      <c r="CA110" s="68" t="str">
        <f t="shared" si="83"/>
        <v/>
      </c>
      <c r="CB110" s="68" t="str">
        <f t="shared" si="84"/>
        <v>MTE</v>
      </c>
      <c r="CC110" s="68" t="str">
        <f t="shared" si="85"/>
        <v>MTE</v>
      </c>
    </row>
    <row r="111" spans="1:81">
      <c r="A111" t="str">
        <f t="shared" si="47"/>
        <v>Not Completed</v>
      </c>
      <c r="C111" s="6">
        <f t="shared" si="80"/>
        <v>110</v>
      </c>
      <c r="D111" s="37" t="str">
        <f t="shared" si="90"/>
        <v/>
      </c>
      <c r="E111" s="71"/>
      <c r="F111" s="69"/>
      <c r="G111" s="69"/>
      <c r="H111" s="37" t="str">
        <f t="shared" si="48"/>
        <v/>
      </c>
      <c r="I111" s="69"/>
      <c r="J111" s="69"/>
      <c r="K111" s="6"/>
      <c r="L111" s="6"/>
      <c r="M111" s="6"/>
      <c r="N111" s="39"/>
      <c r="O111" s="69"/>
      <c r="P111" s="10"/>
      <c r="Q111" s="38" t="str">
        <f>IF(ISBLANK(O111)=TRUE,"",VLOOKUP(O111,'validation code'!$X$35:$Y$38,2,0))</f>
        <v/>
      </c>
      <c r="R111" s="73" t="e">
        <f t="shared" si="81"/>
        <v>#VALUE!</v>
      </c>
      <c r="S111" s="10"/>
      <c r="T111" s="38" t="str">
        <f t="shared" si="49"/>
        <v/>
      </c>
      <c r="U111" s="9"/>
      <c r="V111" s="9"/>
      <c r="W111" s="11"/>
      <c r="X111" s="11"/>
      <c r="Y111" s="10"/>
      <c r="Z111" s="11"/>
      <c r="AA111" s="10"/>
      <c r="AB111" s="78" t="str">
        <f t="shared" si="94"/>
        <v/>
      </c>
      <c r="AC111" s="78" t="str">
        <f t="shared" si="94"/>
        <v/>
      </c>
      <c r="AD111" s="78" t="str">
        <f t="shared" si="94"/>
        <v/>
      </c>
      <c r="AE111" s="78" t="str">
        <f t="shared" si="94"/>
        <v/>
      </c>
      <c r="AF111" s="78" t="str">
        <f t="shared" si="94"/>
        <v/>
      </c>
      <c r="AG111" s="78" t="str">
        <f t="shared" si="94"/>
        <v/>
      </c>
      <c r="AH111" s="78" t="str">
        <f t="shared" si="94"/>
        <v/>
      </c>
      <c r="AI111" s="78" t="str">
        <f t="shared" si="94"/>
        <v/>
      </c>
      <c r="AJ111" s="78" t="str">
        <f t="shared" si="94"/>
        <v/>
      </c>
      <c r="AK111" s="78" t="str">
        <f t="shared" si="94"/>
        <v/>
      </c>
      <c r="AL111" s="78" t="str">
        <f t="shared" si="94"/>
        <v/>
      </c>
      <c r="AM111" s="78" t="str">
        <f t="shared" si="94"/>
        <v/>
      </c>
      <c r="AN111" s="10" t="e">
        <f t="shared" si="89"/>
        <v>#VALUE!</v>
      </c>
      <c r="AP111" t="str">
        <f>IF(ISBLANK(F111),"",VLOOKUP(F111,'validation code'!$T$64:$U$120,2,0))</f>
        <v/>
      </c>
      <c r="AQ111" t="str">
        <f>IF(ISBLANK(F111),"",VLOOKUP(F111,'validation code'!$T$3:$U$59,2,0))</f>
        <v/>
      </c>
      <c r="AR111" t="str">
        <f>IF(ISBLANK(M111)=TRUE,"",VLOOKUP(M111,'validation code'!$X$48:$Y$49,2,0))</f>
        <v/>
      </c>
      <c r="AS111" t="str">
        <f>IF(ISBLANK(F111)=TRUE,"",VLOOKUP(F111,'validation code'!$A$22:$B$79,2,0))</f>
        <v/>
      </c>
      <c r="AU111" t="s">
        <v>1131</v>
      </c>
      <c r="AV111" t="str">
        <f>IF(ISBLANK($B$2)=TRUE,"",VLOOKUP($B$2,'validation code'!$W$54:$X$69,2,0))</f>
        <v>MTE</v>
      </c>
      <c r="AW111" t="str">
        <f t="shared" si="91"/>
        <v>01</v>
      </c>
      <c r="AX111" t="str">
        <f t="shared" si="92"/>
        <v/>
      </c>
      <c r="AY111" t="str">
        <f t="shared" si="93"/>
        <v>0110</v>
      </c>
      <c r="AZ111" t="str">
        <f t="shared" si="51"/>
        <v>EX-22-MTE-01--0110</v>
      </c>
      <c r="BA111" t="str">
        <f t="shared" si="79"/>
        <v>Not Completed</v>
      </c>
      <c r="BB111" s="6">
        <f t="shared" si="58"/>
        <v>0</v>
      </c>
      <c r="BC111" s="6">
        <f t="shared" si="58"/>
        <v>0</v>
      </c>
      <c r="BD111" s="6">
        <f t="shared" si="59"/>
        <v>0</v>
      </c>
      <c r="BE111" s="6">
        <f t="shared" si="60"/>
        <v>1</v>
      </c>
      <c r="BF111" s="6">
        <f t="shared" si="61"/>
        <v>0</v>
      </c>
      <c r="BG111" s="6">
        <f t="shared" si="62"/>
        <v>0</v>
      </c>
      <c r="BH111" s="6">
        <f t="shared" si="63"/>
        <v>0</v>
      </c>
      <c r="BI111" s="6">
        <f t="shared" si="64"/>
        <v>0</v>
      </c>
      <c r="BJ111" s="6">
        <f t="shared" si="65"/>
        <v>0</v>
      </c>
      <c r="BK111" s="6">
        <f t="shared" si="66"/>
        <v>0</v>
      </c>
      <c r="BL111" s="6">
        <f t="shared" si="67"/>
        <v>0</v>
      </c>
      <c r="BM111" s="6">
        <f t="shared" si="68"/>
        <v>0</v>
      </c>
      <c r="BN111" s="6">
        <f t="shared" si="69"/>
        <v>1</v>
      </c>
      <c r="BO111" s="6">
        <f t="shared" si="70"/>
        <v>1</v>
      </c>
      <c r="BP111" s="6">
        <f t="shared" si="71"/>
        <v>0</v>
      </c>
      <c r="BQ111" s="6">
        <f t="shared" si="72"/>
        <v>1</v>
      </c>
      <c r="BR111" s="6">
        <f t="shared" si="73"/>
        <v>0</v>
      </c>
      <c r="BS111" s="6">
        <f t="shared" si="74"/>
        <v>0</v>
      </c>
      <c r="BT111" s="6">
        <f t="shared" si="75"/>
        <v>0</v>
      </c>
      <c r="BU111" s="6">
        <f t="shared" si="76"/>
        <v>0</v>
      </c>
      <c r="BV111" s="6">
        <f t="shared" si="77"/>
        <v>0</v>
      </c>
      <c r="BW111" s="6">
        <f t="shared" si="78"/>
        <v>0</v>
      </c>
      <c r="BY111" s="68" t="str">
        <f t="shared" si="82"/>
        <v/>
      </c>
      <c r="BZ111" s="68"/>
      <c r="CA111" s="68" t="str">
        <f t="shared" si="83"/>
        <v/>
      </c>
      <c r="CB111" s="68" t="str">
        <f t="shared" si="84"/>
        <v>MTE</v>
      </c>
      <c r="CC111" s="68" t="str">
        <f t="shared" si="85"/>
        <v>MTE</v>
      </c>
    </row>
    <row r="112" spans="1:81">
      <c r="A112" t="str">
        <f t="shared" si="47"/>
        <v>Not Completed</v>
      </c>
      <c r="C112" s="6">
        <f t="shared" si="80"/>
        <v>111</v>
      </c>
      <c r="D112" s="37" t="str">
        <f t="shared" si="90"/>
        <v/>
      </c>
      <c r="E112" s="71"/>
      <c r="F112" s="69"/>
      <c r="G112" s="69"/>
      <c r="H112" s="37" t="str">
        <f t="shared" si="48"/>
        <v/>
      </c>
      <c r="I112" s="69"/>
      <c r="J112" s="69"/>
      <c r="K112" s="6"/>
      <c r="L112" s="6"/>
      <c r="M112" s="6"/>
      <c r="N112" s="39"/>
      <c r="O112" s="69"/>
      <c r="P112" s="10"/>
      <c r="Q112" s="38" t="str">
        <f>IF(ISBLANK(O112)=TRUE,"",VLOOKUP(O112,'validation code'!$X$35:$Y$38,2,0))</f>
        <v/>
      </c>
      <c r="R112" s="73" t="e">
        <f t="shared" si="81"/>
        <v>#VALUE!</v>
      </c>
      <c r="S112" s="10"/>
      <c r="T112" s="38" t="str">
        <f t="shared" si="49"/>
        <v/>
      </c>
      <c r="U112" s="9"/>
      <c r="V112" s="9"/>
      <c r="W112" s="11"/>
      <c r="X112" s="11"/>
      <c r="Y112" s="10"/>
      <c r="Z112" s="11"/>
      <c r="AA112" s="10"/>
      <c r="AB112" s="78" t="str">
        <f t="shared" ref="AB112:AM121" si="95">IF(OR(ISBLANK($V112)=TRUE,$V112&lt;&gt;AB$1=TRUE,ISBLANK($T112)=TRUE),"",IF(AB$1=$V112,$T112/1000,0))</f>
        <v/>
      </c>
      <c r="AC112" s="78" t="str">
        <f t="shared" si="95"/>
        <v/>
      </c>
      <c r="AD112" s="78" t="str">
        <f t="shared" si="95"/>
        <v/>
      </c>
      <c r="AE112" s="78" t="str">
        <f t="shared" si="95"/>
        <v/>
      </c>
      <c r="AF112" s="78" t="str">
        <f t="shared" si="95"/>
        <v/>
      </c>
      <c r="AG112" s="78" t="str">
        <f t="shared" si="95"/>
        <v/>
      </c>
      <c r="AH112" s="78" t="str">
        <f t="shared" si="95"/>
        <v/>
      </c>
      <c r="AI112" s="78" t="str">
        <f t="shared" si="95"/>
        <v/>
      </c>
      <c r="AJ112" s="78" t="str">
        <f t="shared" si="95"/>
        <v/>
      </c>
      <c r="AK112" s="78" t="str">
        <f t="shared" si="95"/>
        <v/>
      </c>
      <c r="AL112" s="78" t="str">
        <f t="shared" si="95"/>
        <v/>
      </c>
      <c r="AM112" s="78" t="str">
        <f t="shared" si="95"/>
        <v/>
      </c>
      <c r="AN112" s="10" t="e">
        <f t="shared" si="89"/>
        <v>#VALUE!</v>
      </c>
      <c r="AP112" t="str">
        <f>IF(ISBLANK(F112),"",VLOOKUP(F112,'validation code'!$T$64:$U$120,2,0))</f>
        <v/>
      </c>
      <c r="AQ112" t="str">
        <f>IF(ISBLANK(F112),"",VLOOKUP(F112,'validation code'!$T$3:$U$59,2,0))</f>
        <v/>
      </c>
      <c r="AR112" t="str">
        <f>IF(ISBLANK(M112)=TRUE,"",VLOOKUP(M112,'validation code'!$X$48:$Y$49,2,0))</f>
        <v/>
      </c>
      <c r="AS112" t="str">
        <f>IF(ISBLANK(F112)=TRUE,"",VLOOKUP(F112,'validation code'!$A$22:$B$79,2,0))</f>
        <v/>
      </c>
      <c r="AU112" t="s">
        <v>1131</v>
      </c>
      <c r="AV112" t="str">
        <f>IF(ISBLANK($B$2)=TRUE,"",VLOOKUP($B$2,'validation code'!$W$54:$X$69,2,0))</f>
        <v>MTE</v>
      </c>
      <c r="AW112" t="str">
        <f t="shared" si="91"/>
        <v>01</v>
      </c>
      <c r="AX112" t="str">
        <f t="shared" si="92"/>
        <v/>
      </c>
      <c r="AY112" t="str">
        <f t="shared" si="93"/>
        <v>0111</v>
      </c>
      <c r="AZ112" t="str">
        <f t="shared" si="51"/>
        <v>EX-22-MTE-01--0111</v>
      </c>
      <c r="BA112" t="str">
        <f t="shared" si="79"/>
        <v>Not Completed</v>
      </c>
      <c r="BB112" s="6">
        <f t="shared" si="58"/>
        <v>0</v>
      </c>
      <c r="BC112" s="6">
        <f t="shared" si="58"/>
        <v>0</v>
      </c>
      <c r="BD112" s="6">
        <f t="shared" si="59"/>
        <v>0</v>
      </c>
      <c r="BE112" s="6">
        <f t="shared" si="60"/>
        <v>1</v>
      </c>
      <c r="BF112" s="6">
        <f t="shared" si="61"/>
        <v>0</v>
      </c>
      <c r="BG112" s="6">
        <f t="shared" si="62"/>
        <v>0</v>
      </c>
      <c r="BH112" s="6">
        <f t="shared" si="63"/>
        <v>0</v>
      </c>
      <c r="BI112" s="6">
        <f t="shared" si="64"/>
        <v>0</v>
      </c>
      <c r="BJ112" s="6">
        <f t="shared" si="65"/>
        <v>0</v>
      </c>
      <c r="BK112" s="6">
        <f t="shared" si="66"/>
        <v>0</v>
      </c>
      <c r="BL112" s="6">
        <f t="shared" si="67"/>
        <v>0</v>
      </c>
      <c r="BM112" s="6">
        <f t="shared" si="68"/>
        <v>0</v>
      </c>
      <c r="BN112" s="6">
        <f t="shared" si="69"/>
        <v>1</v>
      </c>
      <c r="BO112" s="6">
        <f t="shared" si="70"/>
        <v>1</v>
      </c>
      <c r="BP112" s="6">
        <f t="shared" si="71"/>
        <v>0</v>
      </c>
      <c r="BQ112" s="6">
        <f t="shared" si="72"/>
        <v>1</v>
      </c>
      <c r="BR112" s="6">
        <f t="shared" si="73"/>
        <v>0</v>
      </c>
      <c r="BS112" s="6">
        <f t="shared" si="74"/>
        <v>0</v>
      </c>
      <c r="BT112" s="6">
        <f t="shared" si="75"/>
        <v>0</v>
      </c>
      <c r="BU112" s="6">
        <f t="shared" si="76"/>
        <v>0</v>
      </c>
      <c r="BV112" s="6">
        <f t="shared" si="77"/>
        <v>0</v>
      </c>
      <c r="BW112" s="6">
        <f t="shared" si="78"/>
        <v>0</v>
      </c>
      <c r="BY112" s="68" t="str">
        <f t="shared" si="82"/>
        <v/>
      </c>
      <c r="BZ112" s="68"/>
      <c r="CA112" s="68" t="str">
        <f t="shared" si="83"/>
        <v/>
      </c>
      <c r="CB112" s="68" t="str">
        <f t="shared" si="84"/>
        <v>MTE</v>
      </c>
      <c r="CC112" s="68" t="str">
        <f t="shared" si="85"/>
        <v>MTE</v>
      </c>
    </row>
    <row r="113" spans="1:81">
      <c r="A113" t="str">
        <f t="shared" si="47"/>
        <v>Not Completed</v>
      </c>
      <c r="C113" s="6">
        <f t="shared" si="80"/>
        <v>112</v>
      </c>
      <c r="D113" s="37" t="str">
        <f t="shared" si="90"/>
        <v/>
      </c>
      <c r="E113" s="71"/>
      <c r="F113" s="69"/>
      <c r="G113" s="69"/>
      <c r="H113" s="37" t="str">
        <f t="shared" si="48"/>
        <v/>
      </c>
      <c r="I113" s="69"/>
      <c r="J113" s="69"/>
      <c r="K113" s="6"/>
      <c r="L113" s="6"/>
      <c r="M113" s="6"/>
      <c r="N113" s="39"/>
      <c r="O113" s="69"/>
      <c r="P113" s="10"/>
      <c r="Q113" s="38" t="str">
        <f>IF(ISBLANK(O113)=TRUE,"",VLOOKUP(O113,'validation code'!$X$35:$Y$38,2,0))</f>
        <v/>
      </c>
      <c r="R113" s="73" t="e">
        <f t="shared" si="81"/>
        <v>#VALUE!</v>
      </c>
      <c r="S113" s="10"/>
      <c r="T113" s="38" t="str">
        <f t="shared" si="49"/>
        <v/>
      </c>
      <c r="U113" s="9"/>
      <c r="V113" s="9"/>
      <c r="W113" s="11"/>
      <c r="X113" s="11"/>
      <c r="Y113" s="10"/>
      <c r="Z113" s="11"/>
      <c r="AA113" s="10"/>
      <c r="AB113" s="78" t="str">
        <f t="shared" si="95"/>
        <v/>
      </c>
      <c r="AC113" s="78" t="str">
        <f t="shared" si="95"/>
        <v/>
      </c>
      <c r="AD113" s="78" t="str">
        <f t="shared" si="95"/>
        <v/>
      </c>
      <c r="AE113" s="78" t="str">
        <f t="shared" si="95"/>
        <v/>
      </c>
      <c r="AF113" s="78" t="str">
        <f t="shared" si="95"/>
        <v/>
      </c>
      <c r="AG113" s="78" t="str">
        <f t="shared" si="95"/>
        <v/>
      </c>
      <c r="AH113" s="78" t="str">
        <f t="shared" si="95"/>
        <v/>
      </c>
      <c r="AI113" s="78" t="str">
        <f t="shared" si="95"/>
        <v/>
      </c>
      <c r="AJ113" s="78" t="str">
        <f t="shared" si="95"/>
        <v/>
      </c>
      <c r="AK113" s="78" t="str">
        <f t="shared" si="95"/>
        <v/>
      </c>
      <c r="AL113" s="78" t="str">
        <f t="shared" si="95"/>
        <v/>
      </c>
      <c r="AM113" s="78" t="str">
        <f t="shared" si="95"/>
        <v/>
      </c>
      <c r="AN113" s="10" t="e">
        <f t="shared" si="89"/>
        <v>#VALUE!</v>
      </c>
      <c r="AP113" t="str">
        <f>IF(ISBLANK(F113),"",VLOOKUP(F113,'validation code'!$T$64:$U$120,2,0))</f>
        <v/>
      </c>
      <c r="AQ113" t="str">
        <f>IF(ISBLANK(F113),"",VLOOKUP(F113,'validation code'!$T$3:$U$59,2,0))</f>
        <v/>
      </c>
      <c r="AR113" t="str">
        <f>IF(ISBLANK(M113)=TRUE,"",VLOOKUP(M113,'validation code'!$X$48:$Y$49,2,0))</f>
        <v/>
      </c>
      <c r="AS113" t="str">
        <f>IF(ISBLANK(F113)=TRUE,"",VLOOKUP(F113,'validation code'!$A$22:$B$79,2,0))</f>
        <v/>
      </c>
      <c r="AU113" t="s">
        <v>1131</v>
      </c>
      <c r="AV113" t="str">
        <f>IF(ISBLANK($B$2)=TRUE,"",VLOOKUP($B$2,'validation code'!$W$54:$X$69,2,0))</f>
        <v>MTE</v>
      </c>
      <c r="AW113" t="str">
        <f t="shared" si="91"/>
        <v>01</v>
      </c>
      <c r="AX113" t="str">
        <f t="shared" si="92"/>
        <v/>
      </c>
      <c r="AY113" t="str">
        <f t="shared" si="93"/>
        <v>0112</v>
      </c>
      <c r="AZ113" t="str">
        <f t="shared" si="51"/>
        <v>EX-22-MTE-01--0112</v>
      </c>
      <c r="BA113" t="str">
        <f t="shared" si="79"/>
        <v>Not Completed</v>
      </c>
      <c r="BB113" s="6">
        <f t="shared" si="58"/>
        <v>0</v>
      </c>
      <c r="BC113" s="6">
        <f t="shared" si="58"/>
        <v>0</v>
      </c>
      <c r="BD113" s="6">
        <f t="shared" si="59"/>
        <v>0</v>
      </c>
      <c r="BE113" s="6">
        <f t="shared" si="60"/>
        <v>1</v>
      </c>
      <c r="BF113" s="6">
        <f t="shared" si="61"/>
        <v>0</v>
      </c>
      <c r="BG113" s="6">
        <f t="shared" si="62"/>
        <v>0</v>
      </c>
      <c r="BH113" s="6">
        <f t="shared" si="63"/>
        <v>0</v>
      </c>
      <c r="BI113" s="6">
        <f t="shared" si="64"/>
        <v>0</v>
      </c>
      <c r="BJ113" s="6">
        <f t="shared" si="65"/>
        <v>0</v>
      </c>
      <c r="BK113" s="6">
        <f t="shared" si="66"/>
        <v>0</v>
      </c>
      <c r="BL113" s="6">
        <f t="shared" si="67"/>
        <v>0</v>
      </c>
      <c r="BM113" s="6">
        <f t="shared" si="68"/>
        <v>0</v>
      </c>
      <c r="BN113" s="6">
        <f t="shared" si="69"/>
        <v>1</v>
      </c>
      <c r="BO113" s="6">
        <f t="shared" si="70"/>
        <v>1</v>
      </c>
      <c r="BP113" s="6">
        <f t="shared" si="71"/>
        <v>0</v>
      </c>
      <c r="BQ113" s="6">
        <f t="shared" si="72"/>
        <v>1</v>
      </c>
      <c r="BR113" s="6">
        <f t="shared" si="73"/>
        <v>0</v>
      </c>
      <c r="BS113" s="6">
        <f t="shared" si="74"/>
        <v>0</v>
      </c>
      <c r="BT113" s="6">
        <f t="shared" si="75"/>
        <v>0</v>
      </c>
      <c r="BU113" s="6">
        <f t="shared" si="76"/>
        <v>0</v>
      </c>
      <c r="BV113" s="6">
        <f t="shared" si="77"/>
        <v>0</v>
      </c>
      <c r="BW113" s="6">
        <f t="shared" si="78"/>
        <v>0</v>
      </c>
      <c r="BY113" s="68" t="str">
        <f t="shared" si="82"/>
        <v/>
      </c>
      <c r="BZ113" s="68"/>
      <c r="CA113" s="68" t="str">
        <f t="shared" si="83"/>
        <v/>
      </c>
      <c r="CB113" s="68" t="str">
        <f t="shared" si="84"/>
        <v>MTE</v>
      </c>
      <c r="CC113" s="68" t="str">
        <f t="shared" si="85"/>
        <v>MTE</v>
      </c>
    </row>
    <row r="114" spans="1:81">
      <c r="A114" t="str">
        <f t="shared" si="47"/>
        <v>Not Completed</v>
      </c>
      <c r="C114" s="6">
        <f t="shared" si="80"/>
        <v>113</v>
      </c>
      <c r="D114" s="37" t="str">
        <f t="shared" si="90"/>
        <v/>
      </c>
      <c r="E114" s="71"/>
      <c r="F114" s="69"/>
      <c r="G114" s="69"/>
      <c r="H114" s="37" t="str">
        <f t="shared" si="48"/>
        <v/>
      </c>
      <c r="I114" s="69"/>
      <c r="J114" s="69"/>
      <c r="K114" s="6"/>
      <c r="L114" s="6"/>
      <c r="M114" s="6"/>
      <c r="N114" s="39"/>
      <c r="O114" s="69"/>
      <c r="P114" s="10"/>
      <c r="Q114" s="38" t="str">
        <f>IF(ISBLANK(O114)=TRUE,"",VLOOKUP(O114,'validation code'!$X$35:$Y$38,2,0))</f>
        <v/>
      </c>
      <c r="R114" s="73" t="e">
        <f t="shared" si="81"/>
        <v>#VALUE!</v>
      </c>
      <c r="S114" s="10"/>
      <c r="T114" s="38" t="str">
        <f t="shared" si="49"/>
        <v/>
      </c>
      <c r="U114" s="9"/>
      <c r="V114" s="9"/>
      <c r="W114" s="11"/>
      <c r="X114" s="11"/>
      <c r="Y114" s="10"/>
      <c r="Z114" s="11"/>
      <c r="AA114" s="10"/>
      <c r="AB114" s="78" t="str">
        <f t="shared" si="95"/>
        <v/>
      </c>
      <c r="AC114" s="78" t="str">
        <f t="shared" si="95"/>
        <v/>
      </c>
      <c r="AD114" s="78" t="str">
        <f t="shared" si="95"/>
        <v/>
      </c>
      <c r="AE114" s="78" t="str">
        <f t="shared" si="95"/>
        <v/>
      </c>
      <c r="AF114" s="78" t="str">
        <f t="shared" si="95"/>
        <v/>
      </c>
      <c r="AG114" s="78" t="str">
        <f t="shared" si="95"/>
        <v/>
      </c>
      <c r="AH114" s="78" t="str">
        <f t="shared" si="95"/>
        <v/>
      </c>
      <c r="AI114" s="78" t="str">
        <f t="shared" si="95"/>
        <v/>
      </c>
      <c r="AJ114" s="78" t="str">
        <f t="shared" si="95"/>
        <v/>
      </c>
      <c r="AK114" s="78" t="str">
        <f t="shared" si="95"/>
        <v/>
      </c>
      <c r="AL114" s="78" t="str">
        <f t="shared" si="95"/>
        <v/>
      </c>
      <c r="AM114" s="78" t="str">
        <f t="shared" si="95"/>
        <v/>
      </c>
      <c r="AN114" s="10" t="e">
        <f t="shared" si="89"/>
        <v>#VALUE!</v>
      </c>
      <c r="AP114" t="str">
        <f>IF(ISBLANK(F114),"",VLOOKUP(F114,'validation code'!$T$64:$U$120,2,0))</f>
        <v/>
      </c>
      <c r="AQ114" t="str">
        <f>IF(ISBLANK(F114),"",VLOOKUP(F114,'validation code'!$T$3:$U$59,2,0))</f>
        <v/>
      </c>
      <c r="AR114" t="str">
        <f>IF(ISBLANK(M114)=TRUE,"",VLOOKUP(M114,'validation code'!$X$48:$Y$49,2,0))</f>
        <v/>
      </c>
      <c r="AS114" t="str">
        <f>IF(ISBLANK(F114)=TRUE,"",VLOOKUP(F114,'validation code'!$A$22:$B$79,2,0))</f>
        <v/>
      </c>
      <c r="AU114" t="s">
        <v>1131</v>
      </c>
      <c r="AV114" t="str">
        <f>IF(ISBLANK($B$2)=TRUE,"",VLOOKUP($B$2,'validation code'!$W$54:$X$69,2,0))</f>
        <v>MTE</v>
      </c>
      <c r="AW114" t="str">
        <f t="shared" si="91"/>
        <v>01</v>
      </c>
      <c r="AX114" t="str">
        <f t="shared" si="92"/>
        <v/>
      </c>
      <c r="AY114" t="str">
        <f t="shared" si="93"/>
        <v>0113</v>
      </c>
      <c r="AZ114" t="str">
        <f t="shared" si="51"/>
        <v>EX-22-MTE-01--0113</v>
      </c>
      <c r="BA114" t="str">
        <f t="shared" si="79"/>
        <v>Not Completed</v>
      </c>
      <c r="BB114" s="6">
        <f t="shared" si="58"/>
        <v>0</v>
      </c>
      <c r="BC114" s="6">
        <f t="shared" si="58"/>
        <v>0</v>
      </c>
      <c r="BD114" s="6">
        <f t="shared" si="59"/>
        <v>0</v>
      </c>
      <c r="BE114" s="6">
        <f t="shared" si="60"/>
        <v>1</v>
      </c>
      <c r="BF114" s="6">
        <f t="shared" si="61"/>
        <v>0</v>
      </c>
      <c r="BG114" s="6">
        <f t="shared" si="62"/>
        <v>0</v>
      </c>
      <c r="BH114" s="6">
        <f t="shared" si="63"/>
        <v>0</v>
      </c>
      <c r="BI114" s="6">
        <f t="shared" si="64"/>
        <v>0</v>
      </c>
      <c r="BJ114" s="6">
        <f t="shared" si="65"/>
        <v>0</v>
      </c>
      <c r="BK114" s="6">
        <f t="shared" si="66"/>
        <v>0</v>
      </c>
      <c r="BL114" s="6">
        <f t="shared" si="67"/>
        <v>0</v>
      </c>
      <c r="BM114" s="6">
        <f t="shared" si="68"/>
        <v>0</v>
      </c>
      <c r="BN114" s="6">
        <f t="shared" si="69"/>
        <v>1</v>
      </c>
      <c r="BO114" s="6">
        <f t="shared" si="70"/>
        <v>1</v>
      </c>
      <c r="BP114" s="6">
        <f t="shared" si="71"/>
        <v>0</v>
      </c>
      <c r="BQ114" s="6">
        <f t="shared" si="72"/>
        <v>1</v>
      </c>
      <c r="BR114" s="6">
        <f t="shared" si="73"/>
        <v>0</v>
      </c>
      <c r="BS114" s="6">
        <f t="shared" si="74"/>
        <v>0</v>
      </c>
      <c r="BT114" s="6">
        <f t="shared" si="75"/>
        <v>0</v>
      </c>
      <c r="BU114" s="6">
        <f t="shared" si="76"/>
        <v>0</v>
      </c>
      <c r="BV114" s="6">
        <f t="shared" si="77"/>
        <v>0</v>
      </c>
      <c r="BW114" s="6">
        <f t="shared" si="78"/>
        <v>0</v>
      </c>
      <c r="BY114" s="68" t="str">
        <f t="shared" si="82"/>
        <v/>
      </c>
      <c r="BZ114" s="68"/>
      <c r="CA114" s="68" t="str">
        <f t="shared" si="83"/>
        <v/>
      </c>
      <c r="CB114" s="68" t="str">
        <f t="shared" si="84"/>
        <v>MTE</v>
      </c>
      <c r="CC114" s="68" t="str">
        <f t="shared" si="85"/>
        <v>MTE</v>
      </c>
    </row>
    <row r="115" spans="1:81">
      <c r="A115" t="str">
        <f t="shared" si="47"/>
        <v>Not Completed</v>
      </c>
      <c r="C115" s="6">
        <f t="shared" si="80"/>
        <v>114</v>
      </c>
      <c r="D115" s="37" t="str">
        <f t="shared" si="90"/>
        <v/>
      </c>
      <c r="E115" s="71"/>
      <c r="F115" s="69"/>
      <c r="G115" s="69"/>
      <c r="H115" s="37" t="str">
        <f t="shared" si="48"/>
        <v/>
      </c>
      <c r="I115" s="69"/>
      <c r="J115" s="69"/>
      <c r="K115" s="6"/>
      <c r="L115" s="6"/>
      <c r="M115" s="6"/>
      <c r="N115" s="39"/>
      <c r="O115" s="69"/>
      <c r="P115" s="10"/>
      <c r="Q115" s="38" t="str">
        <f>IF(ISBLANK(O115)=TRUE,"",VLOOKUP(O115,'validation code'!$X$35:$Y$38,2,0))</f>
        <v/>
      </c>
      <c r="R115" s="73" t="e">
        <f t="shared" si="81"/>
        <v>#VALUE!</v>
      </c>
      <c r="S115" s="10"/>
      <c r="T115" s="38" t="str">
        <f t="shared" si="49"/>
        <v/>
      </c>
      <c r="U115" s="9"/>
      <c r="V115" s="9"/>
      <c r="W115" s="11"/>
      <c r="X115" s="11"/>
      <c r="Y115" s="10"/>
      <c r="Z115" s="11"/>
      <c r="AA115" s="10"/>
      <c r="AB115" s="78" t="str">
        <f t="shared" si="95"/>
        <v/>
      </c>
      <c r="AC115" s="78" t="str">
        <f t="shared" si="95"/>
        <v/>
      </c>
      <c r="AD115" s="78" t="str">
        <f t="shared" si="95"/>
        <v/>
      </c>
      <c r="AE115" s="78" t="str">
        <f t="shared" si="95"/>
        <v/>
      </c>
      <c r="AF115" s="78" t="str">
        <f t="shared" si="95"/>
        <v/>
      </c>
      <c r="AG115" s="78" t="str">
        <f t="shared" si="95"/>
        <v/>
      </c>
      <c r="AH115" s="78" t="str">
        <f t="shared" si="95"/>
        <v/>
      </c>
      <c r="AI115" s="78" t="str">
        <f t="shared" si="95"/>
        <v/>
      </c>
      <c r="AJ115" s="78" t="str">
        <f t="shared" si="95"/>
        <v/>
      </c>
      <c r="AK115" s="78" t="str">
        <f t="shared" si="95"/>
        <v/>
      </c>
      <c r="AL115" s="78" t="str">
        <f t="shared" si="95"/>
        <v/>
      </c>
      <c r="AM115" s="78" t="str">
        <f t="shared" si="95"/>
        <v/>
      </c>
      <c r="AN115" s="10" t="e">
        <f t="shared" si="89"/>
        <v>#VALUE!</v>
      </c>
      <c r="AP115" t="str">
        <f>IF(ISBLANK(F115),"",VLOOKUP(F115,'validation code'!$T$64:$U$120,2,0))</f>
        <v/>
      </c>
      <c r="AQ115" t="str">
        <f>IF(ISBLANK(F115),"",VLOOKUP(F115,'validation code'!$T$3:$U$59,2,0))</f>
        <v/>
      </c>
      <c r="AR115" t="str">
        <f>IF(ISBLANK(M115)=TRUE,"",VLOOKUP(M115,'validation code'!$X$48:$Y$49,2,0))</f>
        <v/>
      </c>
      <c r="AS115" t="str">
        <f>IF(ISBLANK(F115)=TRUE,"",VLOOKUP(F115,'validation code'!$A$22:$B$79,2,0))</f>
        <v/>
      </c>
      <c r="AU115" t="s">
        <v>1131</v>
      </c>
      <c r="AV115" t="str">
        <f>IF(ISBLANK($B$2)=TRUE,"",VLOOKUP($B$2,'validation code'!$W$54:$X$69,2,0))</f>
        <v>MTE</v>
      </c>
      <c r="AW115" t="str">
        <f t="shared" si="91"/>
        <v>01</v>
      </c>
      <c r="AX115" t="str">
        <f t="shared" si="92"/>
        <v/>
      </c>
      <c r="AY115" t="str">
        <f t="shared" si="93"/>
        <v>0114</v>
      </c>
      <c r="AZ115" t="str">
        <f t="shared" si="51"/>
        <v>EX-22-MTE-01--0114</v>
      </c>
      <c r="BA115" t="str">
        <f t="shared" si="79"/>
        <v>Not Completed</v>
      </c>
      <c r="BB115" s="6">
        <f t="shared" si="58"/>
        <v>0</v>
      </c>
      <c r="BC115" s="6">
        <f t="shared" si="58"/>
        <v>0</v>
      </c>
      <c r="BD115" s="6">
        <f t="shared" si="59"/>
        <v>0</v>
      </c>
      <c r="BE115" s="6">
        <f t="shared" si="60"/>
        <v>1</v>
      </c>
      <c r="BF115" s="6">
        <f t="shared" si="61"/>
        <v>0</v>
      </c>
      <c r="BG115" s="6">
        <f t="shared" si="62"/>
        <v>0</v>
      </c>
      <c r="BH115" s="6">
        <f t="shared" si="63"/>
        <v>0</v>
      </c>
      <c r="BI115" s="6">
        <f t="shared" si="64"/>
        <v>0</v>
      </c>
      <c r="BJ115" s="6">
        <f t="shared" si="65"/>
        <v>0</v>
      </c>
      <c r="BK115" s="6">
        <f t="shared" si="66"/>
        <v>0</v>
      </c>
      <c r="BL115" s="6">
        <f t="shared" si="67"/>
        <v>0</v>
      </c>
      <c r="BM115" s="6">
        <f t="shared" si="68"/>
        <v>0</v>
      </c>
      <c r="BN115" s="6">
        <f t="shared" si="69"/>
        <v>1</v>
      </c>
      <c r="BO115" s="6">
        <f t="shared" si="70"/>
        <v>1</v>
      </c>
      <c r="BP115" s="6">
        <f t="shared" si="71"/>
        <v>0</v>
      </c>
      <c r="BQ115" s="6">
        <f t="shared" si="72"/>
        <v>1</v>
      </c>
      <c r="BR115" s="6">
        <f t="shared" si="73"/>
        <v>0</v>
      </c>
      <c r="BS115" s="6">
        <f t="shared" si="74"/>
        <v>0</v>
      </c>
      <c r="BT115" s="6">
        <f t="shared" si="75"/>
        <v>0</v>
      </c>
      <c r="BU115" s="6">
        <f t="shared" si="76"/>
        <v>0</v>
      </c>
      <c r="BV115" s="6">
        <f t="shared" si="77"/>
        <v>0</v>
      </c>
      <c r="BW115" s="6">
        <f t="shared" si="78"/>
        <v>0</v>
      </c>
      <c r="BY115" s="68" t="str">
        <f t="shared" si="82"/>
        <v/>
      </c>
      <c r="BZ115" s="68"/>
      <c r="CA115" s="68" t="str">
        <f t="shared" si="83"/>
        <v/>
      </c>
      <c r="CB115" s="68" t="str">
        <f t="shared" si="84"/>
        <v>MTE</v>
      </c>
      <c r="CC115" s="68" t="str">
        <f t="shared" si="85"/>
        <v>MTE</v>
      </c>
    </row>
    <row r="116" spans="1:81">
      <c r="A116" t="str">
        <f t="shared" ref="A116:A179" si="96">BA116</f>
        <v>Not Completed</v>
      </c>
      <c r="C116" s="6">
        <f t="shared" si="80"/>
        <v>115</v>
      </c>
      <c r="D116" s="37" t="str">
        <f t="shared" si="90"/>
        <v/>
      </c>
      <c r="E116" s="71"/>
      <c r="F116" s="69"/>
      <c r="G116" s="69"/>
      <c r="H116" s="37" t="str">
        <f t="shared" ref="H116:H179" si="97">IF(ISBLANK(G116),"",VLOOKUP(G116,T_profitcode,2,0))</f>
        <v/>
      </c>
      <c r="I116" s="69"/>
      <c r="J116" s="69"/>
      <c r="K116" s="6"/>
      <c r="L116" s="6"/>
      <c r="M116" s="6"/>
      <c r="N116" s="39"/>
      <c r="O116" s="69"/>
      <c r="P116" s="10"/>
      <c r="Q116" s="38" t="str">
        <f>IF(ISBLANK(O116)=TRUE,"",VLOOKUP(O116,'validation code'!$X$35:$Y$38,2,0))</f>
        <v/>
      </c>
      <c r="R116" s="73" t="e">
        <f t="shared" si="81"/>
        <v>#VALUE!</v>
      </c>
      <c r="S116" s="10"/>
      <c r="T116" s="38" t="str">
        <f t="shared" ref="T116:T179" si="98">IF(ISERR(P116*Q116)=TRUE,"",P116*Q116*N116)</f>
        <v/>
      </c>
      <c r="U116" s="9"/>
      <c r="V116" s="9"/>
      <c r="W116" s="11"/>
      <c r="X116" s="11"/>
      <c r="Y116" s="10"/>
      <c r="Z116" s="11"/>
      <c r="AA116" s="10"/>
      <c r="AB116" s="78" t="str">
        <f t="shared" si="95"/>
        <v/>
      </c>
      <c r="AC116" s="78" t="str">
        <f t="shared" si="95"/>
        <v/>
      </c>
      <c r="AD116" s="78" t="str">
        <f t="shared" si="95"/>
        <v/>
      </c>
      <c r="AE116" s="78" t="str">
        <f t="shared" si="95"/>
        <v/>
      </c>
      <c r="AF116" s="78" t="str">
        <f t="shared" si="95"/>
        <v/>
      </c>
      <c r="AG116" s="78" t="str">
        <f t="shared" si="95"/>
        <v/>
      </c>
      <c r="AH116" s="78" t="str">
        <f t="shared" si="95"/>
        <v/>
      </c>
      <c r="AI116" s="78" t="str">
        <f t="shared" si="95"/>
        <v/>
      </c>
      <c r="AJ116" s="78" t="str">
        <f t="shared" si="95"/>
        <v/>
      </c>
      <c r="AK116" s="78" t="str">
        <f t="shared" si="95"/>
        <v/>
      </c>
      <c r="AL116" s="78" t="str">
        <f t="shared" si="95"/>
        <v/>
      </c>
      <c r="AM116" s="78" t="str">
        <f t="shared" si="95"/>
        <v/>
      </c>
      <c r="AN116" s="10" t="e">
        <f t="shared" si="89"/>
        <v>#VALUE!</v>
      </c>
      <c r="AP116" t="str">
        <f>IF(ISBLANK(F116),"",VLOOKUP(F116,'validation code'!$T$64:$U$120,2,0))</f>
        <v/>
      </c>
      <c r="AQ116" t="str">
        <f>IF(ISBLANK(F116),"",VLOOKUP(F116,'validation code'!$T$3:$U$59,2,0))</f>
        <v/>
      </c>
      <c r="AR116" t="str">
        <f>IF(ISBLANK(M116)=TRUE,"",VLOOKUP(M116,'validation code'!$X$48:$Y$49,2,0))</f>
        <v/>
      </c>
      <c r="AS116" t="str">
        <f>IF(ISBLANK(F116)=TRUE,"",VLOOKUP(F116,'validation code'!$A$22:$B$79,2,0))</f>
        <v/>
      </c>
      <c r="AU116" t="s">
        <v>1131</v>
      </c>
      <c r="AV116" t="str">
        <f>IF(ISBLANK($B$2)=TRUE,"",VLOOKUP($B$2,'validation code'!$W$54:$X$69,2,0))</f>
        <v>MTE</v>
      </c>
      <c r="AW116" t="str">
        <f t="shared" si="91"/>
        <v>01</v>
      </c>
      <c r="AX116" t="str">
        <f t="shared" si="92"/>
        <v/>
      </c>
      <c r="AY116" t="str">
        <f t="shared" si="93"/>
        <v>0115</v>
      </c>
      <c r="AZ116" t="str">
        <f t="shared" ref="AZ116:AZ179" si="99">AU116&amp;"-"&amp;AV116&amp;"-"&amp;AW116&amp;"-"&amp;AX116&amp;"-"&amp;AY116</f>
        <v>EX-22-MTE-01--0115</v>
      </c>
      <c r="BA116" t="str">
        <f t="shared" si="79"/>
        <v>Not Completed</v>
      </c>
      <c r="BB116" s="6">
        <f t="shared" si="58"/>
        <v>0</v>
      </c>
      <c r="BC116" s="6">
        <f t="shared" si="58"/>
        <v>0</v>
      </c>
      <c r="BD116" s="6">
        <f t="shared" si="59"/>
        <v>0</v>
      </c>
      <c r="BE116" s="6">
        <f t="shared" si="60"/>
        <v>1</v>
      </c>
      <c r="BF116" s="6">
        <f t="shared" si="61"/>
        <v>0</v>
      </c>
      <c r="BG116" s="6">
        <f t="shared" si="62"/>
        <v>0</v>
      </c>
      <c r="BH116" s="6">
        <f t="shared" si="63"/>
        <v>0</v>
      </c>
      <c r="BI116" s="6">
        <f t="shared" si="64"/>
        <v>0</v>
      </c>
      <c r="BJ116" s="6">
        <f t="shared" si="65"/>
        <v>0</v>
      </c>
      <c r="BK116" s="6">
        <f t="shared" si="66"/>
        <v>0</v>
      </c>
      <c r="BL116" s="6">
        <f t="shared" si="67"/>
        <v>0</v>
      </c>
      <c r="BM116" s="6">
        <f t="shared" si="68"/>
        <v>0</v>
      </c>
      <c r="BN116" s="6">
        <f t="shared" si="69"/>
        <v>1</v>
      </c>
      <c r="BO116" s="6">
        <f t="shared" si="70"/>
        <v>1</v>
      </c>
      <c r="BP116" s="6">
        <f t="shared" si="71"/>
        <v>0</v>
      </c>
      <c r="BQ116" s="6">
        <f t="shared" si="72"/>
        <v>1</v>
      </c>
      <c r="BR116" s="6">
        <f t="shared" si="73"/>
        <v>0</v>
      </c>
      <c r="BS116" s="6">
        <f t="shared" si="74"/>
        <v>0</v>
      </c>
      <c r="BT116" s="6">
        <f t="shared" si="75"/>
        <v>0</v>
      </c>
      <c r="BU116" s="6">
        <f t="shared" si="76"/>
        <v>0</v>
      </c>
      <c r="BV116" s="6">
        <f t="shared" si="77"/>
        <v>0</v>
      </c>
      <c r="BW116" s="6">
        <f t="shared" si="78"/>
        <v>0</v>
      </c>
      <c r="BY116" s="68" t="str">
        <f t="shared" si="82"/>
        <v/>
      </c>
      <c r="BZ116" s="68"/>
      <c r="CA116" s="68" t="str">
        <f t="shared" si="83"/>
        <v/>
      </c>
      <c r="CB116" s="68" t="str">
        <f t="shared" si="84"/>
        <v>MTE</v>
      </c>
      <c r="CC116" s="68" t="str">
        <f t="shared" si="85"/>
        <v>MTE</v>
      </c>
    </row>
    <row r="117" spans="1:81">
      <c r="A117" t="str">
        <f t="shared" si="96"/>
        <v>Not Completed</v>
      </c>
      <c r="C117" s="6">
        <f t="shared" si="80"/>
        <v>116</v>
      </c>
      <c r="D117" s="37" t="str">
        <f t="shared" si="90"/>
        <v/>
      </c>
      <c r="E117" s="71"/>
      <c r="F117" s="69"/>
      <c r="G117" s="69"/>
      <c r="H117" s="37" t="str">
        <f t="shared" si="97"/>
        <v/>
      </c>
      <c r="I117" s="69"/>
      <c r="J117" s="69"/>
      <c r="K117" s="6"/>
      <c r="L117" s="6"/>
      <c r="M117" s="6"/>
      <c r="N117" s="39"/>
      <c r="O117" s="69"/>
      <c r="P117" s="10"/>
      <c r="Q117" s="38" t="str">
        <f>IF(ISBLANK(O117)=TRUE,"",VLOOKUP(O117,'validation code'!$X$35:$Y$38,2,0))</f>
        <v/>
      </c>
      <c r="R117" s="73" t="e">
        <f t="shared" si="81"/>
        <v>#VALUE!</v>
      </c>
      <c r="S117" s="10"/>
      <c r="T117" s="38" t="str">
        <f t="shared" si="98"/>
        <v/>
      </c>
      <c r="U117" s="9"/>
      <c r="V117" s="9"/>
      <c r="W117" s="11"/>
      <c r="X117" s="11"/>
      <c r="Y117" s="10"/>
      <c r="Z117" s="11"/>
      <c r="AA117" s="10"/>
      <c r="AB117" s="78" t="str">
        <f t="shared" si="95"/>
        <v/>
      </c>
      <c r="AC117" s="78" t="str">
        <f t="shared" si="95"/>
        <v/>
      </c>
      <c r="AD117" s="78" t="str">
        <f t="shared" si="95"/>
        <v/>
      </c>
      <c r="AE117" s="78" t="str">
        <f t="shared" si="95"/>
        <v/>
      </c>
      <c r="AF117" s="78" t="str">
        <f t="shared" si="95"/>
        <v/>
      </c>
      <c r="AG117" s="78" t="str">
        <f t="shared" si="95"/>
        <v/>
      </c>
      <c r="AH117" s="78" t="str">
        <f t="shared" si="95"/>
        <v/>
      </c>
      <c r="AI117" s="78" t="str">
        <f t="shared" si="95"/>
        <v/>
      </c>
      <c r="AJ117" s="78" t="str">
        <f t="shared" si="95"/>
        <v/>
      </c>
      <c r="AK117" s="78" t="str">
        <f t="shared" si="95"/>
        <v/>
      </c>
      <c r="AL117" s="78" t="str">
        <f t="shared" si="95"/>
        <v/>
      </c>
      <c r="AM117" s="78" t="str">
        <f t="shared" si="95"/>
        <v/>
      </c>
      <c r="AN117" s="10" t="e">
        <f t="shared" si="89"/>
        <v>#VALUE!</v>
      </c>
      <c r="AP117" t="str">
        <f>IF(ISBLANK(F117),"",VLOOKUP(F117,'validation code'!$T$64:$U$120,2,0))</f>
        <v/>
      </c>
      <c r="AQ117" t="str">
        <f>IF(ISBLANK(F117),"",VLOOKUP(F117,'validation code'!$T$3:$U$59,2,0))</f>
        <v/>
      </c>
      <c r="AR117" t="str">
        <f>IF(ISBLANK(M117)=TRUE,"",VLOOKUP(M117,'validation code'!$X$48:$Y$49,2,0))</f>
        <v/>
      </c>
      <c r="AS117" t="str">
        <f>IF(ISBLANK(F117)=TRUE,"",VLOOKUP(F117,'validation code'!$A$22:$B$79,2,0))</f>
        <v/>
      </c>
      <c r="AU117" t="s">
        <v>1131</v>
      </c>
      <c r="AV117" t="str">
        <f>IF(ISBLANK($B$2)=TRUE,"",VLOOKUP($B$2,'validation code'!$W$54:$X$69,2,0))</f>
        <v>MTE</v>
      </c>
      <c r="AW117" t="str">
        <f t="shared" si="91"/>
        <v>01</v>
      </c>
      <c r="AX117" t="str">
        <f t="shared" si="92"/>
        <v/>
      </c>
      <c r="AY117" t="str">
        <f t="shared" si="93"/>
        <v>0116</v>
      </c>
      <c r="AZ117" t="str">
        <f t="shared" si="99"/>
        <v>EX-22-MTE-01--0116</v>
      </c>
      <c r="BA117" t="str">
        <f t="shared" si="79"/>
        <v>Not Completed</v>
      </c>
      <c r="BB117" s="6">
        <f t="shared" si="58"/>
        <v>0</v>
      </c>
      <c r="BC117" s="6">
        <f t="shared" si="58"/>
        <v>0</v>
      </c>
      <c r="BD117" s="6">
        <f t="shared" si="59"/>
        <v>0</v>
      </c>
      <c r="BE117" s="6">
        <f t="shared" si="60"/>
        <v>1</v>
      </c>
      <c r="BF117" s="6">
        <f t="shared" si="61"/>
        <v>0</v>
      </c>
      <c r="BG117" s="6">
        <f t="shared" si="62"/>
        <v>0</v>
      </c>
      <c r="BH117" s="6">
        <f t="shared" si="63"/>
        <v>0</v>
      </c>
      <c r="BI117" s="6">
        <f t="shared" si="64"/>
        <v>0</v>
      </c>
      <c r="BJ117" s="6">
        <f t="shared" si="65"/>
        <v>0</v>
      </c>
      <c r="BK117" s="6">
        <f t="shared" si="66"/>
        <v>0</v>
      </c>
      <c r="BL117" s="6">
        <f t="shared" si="67"/>
        <v>0</v>
      </c>
      <c r="BM117" s="6">
        <f t="shared" si="68"/>
        <v>0</v>
      </c>
      <c r="BN117" s="6">
        <f t="shared" si="69"/>
        <v>1</v>
      </c>
      <c r="BO117" s="6">
        <f t="shared" si="70"/>
        <v>1</v>
      </c>
      <c r="BP117" s="6">
        <f t="shared" si="71"/>
        <v>0</v>
      </c>
      <c r="BQ117" s="6">
        <f t="shared" si="72"/>
        <v>1</v>
      </c>
      <c r="BR117" s="6">
        <f t="shared" si="73"/>
        <v>0</v>
      </c>
      <c r="BS117" s="6">
        <f t="shared" si="74"/>
        <v>0</v>
      </c>
      <c r="BT117" s="6">
        <f t="shared" si="75"/>
        <v>0</v>
      </c>
      <c r="BU117" s="6">
        <f t="shared" si="76"/>
        <v>0</v>
      </c>
      <c r="BV117" s="6">
        <f t="shared" si="77"/>
        <v>0</v>
      </c>
      <c r="BW117" s="6">
        <f t="shared" si="78"/>
        <v>0</v>
      </c>
      <c r="BY117" s="68" t="str">
        <f t="shared" si="82"/>
        <v/>
      </c>
      <c r="BZ117" s="68"/>
      <c r="CA117" s="68" t="str">
        <f t="shared" si="83"/>
        <v/>
      </c>
      <c r="CB117" s="68" t="str">
        <f t="shared" si="84"/>
        <v>MTE</v>
      </c>
      <c r="CC117" s="68" t="str">
        <f t="shared" si="85"/>
        <v>MTE</v>
      </c>
    </row>
    <row r="118" spans="1:81">
      <c r="A118" t="str">
        <f t="shared" si="96"/>
        <v>Not Completed</v>
      </c>
      <c r="C118" s="6">
        <f t="shared" si="80"/>
        <v>117</v>
      </c>
      <c r="D118" s="37" t="str">
        <f t="shared" si="90"/>
        <v/>
      </c>
      <c r="E118" s="71"/>
      <c r="F118" s="69"/>
      <c r="G118" s="69"/>
      <c r="H118" s="37" t="str">
        <f t="shared" si="97"/>
        <v/>
      </c>
      <c r="I118" s="69"/>
      <c r="J118" s="69"/>
      <c r="K118" s="6"/>
      <c r="L118" s="6"/>
      <c r="M118" s="6"/>
      <c r="N118" s="39"/>
      <c r="O118" s="69"/>
      <c r="P118" s="10"/>
      <c r="Q118" s="38" t="str">
        <f>IF(ISBLANK(O118)=TRUE,"",VLOOKUP(O118,'validation code'!$X$35:$Y$38,2,0))</f>
        <v/>
      </c>
      <c r="R118" s="73" t="e">
        <f t="shared" si="81"/>
        <v>#VALUE!</v>
      </c>
      <c r="S118" s="10"/>
      <c r="T118" s="38" t="str">
        <f t="shared" si="98"/>
        <v/>
      </c>
      <c r="U118" s="9"/>
      <c r="V118" s="9"/>
      <c r="W118" s="11"/>
      <c r="X118" s="11"/>
      <c r="Y118" s="10"/>
      <c r="Z118" s="11"/>
      <c r="AA118" s="10"/>
      <c r="AB118" s="78" t="str">
        <f t="shared" si="95"/>
        <v/>
      </c>
      <c r="AC118" s="78" t="str">
        <f t="shared" si="95"/>
        <v/>
      </c>
      <c r="AD118" s="78" t="str">
        <f t="shared" si="95"/>
        <v/>
      </c>
      <c r="AE118" s="78" t="str">
        <f t="shared" si="95"/>
        <v/>
      </c>
      <c r="AF118" s="78" t="str">
        <f t="shared" si="95"/>
        <v/>
      </c>
      <c r="AG118" s="78" t="str">
        <f t="shared" si="95"/>
        <v/>
      </c>
      <c r="AH118" s="78" t="str">
        <f t="shared" si="95"/>
        <v/>
      </c>
      <c r="AI118" s="78" t="str">
        <f t="shared" si="95"/>
        <v/>
      </c>
      <c r="AJ118" s="78" t="str">
        <f t="shared" si="95"/>
        <v/>
      </c>
      <c r="AK118" s="78" t="str">
        <f t="shared" si="95"/>
        <v/>
      </c>
      <c r="AL118" s="78" t="str">
        <f t="shared" si="95"/>
        <v/>
      </c>
      <c r="AM118" s="78" t="str">
        <f t="shared" si="95"/>
        <v/>
      </c>
      <c r="AN118" s="10" t="e">
        <f t="shared" si="89"/>
        <v>#VALUE!</v>
      </c>
      <c r="AP118" t="str">
        <f>IF(ISBLANK(F118),"",VLOOKUP(F118,'validation code'!$T$64:$U$120,2,0))</f>
        <v/>
      </c>
      <c r="AQ118" t="str">
        <f>IF(ISBLANK(F118),"",VLOOKUP(F118,'validation code'!$T$3:$U$59,2,0))</f>
        <v/>
      </c>
      <c r="AR118" t="str">
        <f>IF(ISBLANK(M118)=TRUE,"",VLOOKUP(M118,'validation code'!$X$48:$Y$49,2,0))</f>
        <v/>
      </c>
      <c r="AS118" t="str">
        <f>IF(ISBLANK(F118)=TRUE,"",VLOOKUP(F118,'validation code'!$A$22:$B$79,2,0))</f>
        <v/>
      </c>
      <c r="AU118" t="s">
        <v>1131</v>
      </c>
      <c r="AV118" t="str">
        <f>IF(ISBLANK($B$2)=TRUE,"",VLOOKUP($B$2,'validation code'!$W$54:$X$69,2,0))</f>
        <v>MTE</v>
      </c>
      <c r="AW118" t="str">
        <f t="shared" si="91"/>
        <v>01</v>
      </c>
      <c r="AX118" t="str">
        <f t="shared" si="92"/>
        <v/>
      </c>
      <c r="AY118" t="str">
        <f t="shared" si="93"/>
        <v>0117</v>
      </c>
      <c r="AZ118" t="str">
        <f t="shared" si="99"/>
        <v>EX-22-MTE-01--0117</v>
      </c>
      <c r="BA118" t="str">
        <f t="shared" si="79"/>
        <v>Not Completed</v>
      </c>
      <c r="BB118" s="6">
        <f t="shared" si="58"/>
        <v>0</v>
      </c>
      <c r="BC118" s="6">
        <f t="shared" si="58"/>
        <v>0</v>
      </c>
      <c r="BD118" s="6">
        <f t="shared" si="59"/>
        <v>0</v>
      </c>
      <c r="BE118" s="6">
        <f t="shared" si="60"/>
        <v>1</v>
      </c>
      <c r="BF118" s="6">
        <f t="shared" si="61"/>
        <v>0</v>
      </c>
      <c r="BG118" s="6">
        <f t="shared" si="62"/>
        <v>0</v>
      </c>
      <c r="BH118" s="6">
        <f t="shared" si="63"/>
        <v>0</v>
      </c>
      <c r="BI118" s="6">
        <f t="shared" si="64"/>
        <v>0</v>
      </c>
      <c r="BJ118" s="6">
        <f t="shared" si="65"/>
        <v>0</v>
      </c>
      <c r="BK118" s="6">
        <f t="shared" si="66"/>
        <v>0</v>
      </c>
      <c r="BL118" s="6">
        <f t="shared" si="67"/>
        <v>0</v>
      </c>
      <c r="BM118" s="6">
        <f t="shared" si="68"/>
        <v>0</v>
      </c>
      <c r="BN118" s="6">
        <f t="shared" si="69"/>
        <v>1</v>
      </c>
      <c r="BO118" s="6">
        <f t="shared" si="70"/>
        <v>1</v>
      </c>
      <c r="BP118" s="6">
        <f t="shared" si="71"/>
        <v>0</v>
      </c>
      <c r="BQ118" s="6">
        <f t="shared" si="72"/>
        <v>1</v>
      </c>
      <c r="BR118" s="6">
        <f t="shared" si="73"/>
        <v>0</v>
      </c>
      <c r="BS118" s="6">
        <f t="shared" si="74"/>
        <v>0</v>
      </c>
      <c r="BT118" s="6">
        <f t="shared" si="75"/>
        <v>0</v>
      </c>
      <c r="BU118" s="6">
        <f t="shared" si="76"/>
        <v>0</v>
      </c>
      <c r="BV118" s="6">
        <f t="shared" si="77"/>
        <v>0</v>
      </c>
      <c r="BW118" s="6">
        <f t="shared" si="78"/>
        <v>0</v>
      </c>
      <c r="BY118" s="68" t="str">
        <f t="shared" si="82"/>
        <v/>
      </c>
      <c r="BZ118" s="68"/>
      <c r="CA118" s="68" t="str">
        <f t="shared" si="83"/>
        <v/>
      </c>
      <c r="CB118" s="68" t="str">
        <f t="shared" si="84"/>
        <v>MTE</v>
      </c>
      <c r="CC118" s="68" t="str">
        <f t="shared" si="85"/>
        <v>MTE</v>
      </c>
    </row>
    <row r="119" spans="1:81">
      <c r="A119" t="str">
        <f t="shared" si="96"/>
        <v>Not Completed</v>
      </c>
      <c r="C119" s="6">
        <f t="shared" si="80"/>
        <v>118</v>
      </c>
      <c r="D119" s="37" t="str">
        <f t="shared" si="90"/>
        <v/>
      </c>
      <c r="E119" s="71"/>
      <c r="F119" s="69"/>
      <c r="G119" s="69"/>
      <c r="H119" s="37" t="str">
        <f t="shared" si="97"/>
        <v/>
      </c>
      <c r="I119" s="69"/>
      <c r="J119" s="69"/>
      <c r="K119" s="6"/>
      <c r="L119" s="6"/>
      <c r="M119" s="6"/>
      <c r="N119" s="39"/>
      <c r="O119" s="69"/>
      <c r="P119" s="10"/>
      <c r="Q119" s="38" t="str">
        <f>IF(ISBLANK(O119)=TRUE,"",VLOOKUP(O119,'validation code'!$X$35:$Y$38,2,0))</f>
        <v/>
      </c>
      <c r="R119" s="73" t="e">
        <f t="shared" si="81"/>
        <v>#VALUE!</v>
      </c>
      <c r="S119" s="10"/>
      <c r="T119" s="38" t="str">
        <f t="shared" si="98"/>
        <v/>
      </c>
      <c r="U119" s="9"/>
      <c r="V119" s="9"/>
      <c r="W119" s="11"/>
      <c r="X119" s="11"/>
      <c r="Y119" s="10"/>
      <c r="Z119" s="11"/>
      <c r="AA119" s="10"/>
      <c r="AB119" s="78" t="str">
        <f t="shared" si="95"/>
        <v/>
      </c>
      <c r="AC119" s="78" t="str">
        <f t="shared" si="95"/>
        <v/>
      </c>
      <c r="AD119" s="78" t="str">
        <f t="shared" si="95"/>
        <v/>
      </c>
      <c r="AE119" s="78" t="str">
        <f t="shared" si="95"/>
        <v/>
      </c>
      <c r="AF119" s="78" t="str">
        <f t="shared" si="95"/>
        <v/>
      </c>
      <c r="AG119" s="78" t="str">
        <f t="shared" si="95"/>
        <v/>
      </c>
      <c r="AH119" s="78" t="str">
        <f t="shared" si="95"/>
        <v/>
      </c>
      <c r="AI119" s="78" t="str">
        <f t="shared" si="95"/>
        <v/>
      </c>
      <c r="AJ119" s="78" t="str">
        <f t="shared" si="95"/>
        <v/>
      </c>
      <c r="AK119" s="78" t="str">
        <f t="shared" si="95"/>
        <v/>
      </c>
      <c r="AL119" s="78" t="str">
        <f t="shared" si="95"/>
        <v/>
      </c>
      <c r="AM119" s="78" t="str">
        <f t="shared" si="95"/>
        <v/>
      </c>
      <c r="AN119" s="10" t="e">
        <f t="shared" si="89"/>
        <v>#VALUE!</v>
      </c>
      <c r="AP119" t="str">
        <f>IF(ISBLANK(F119),"",VLOOKUP(F119,'validation code'!$T$64:$U$120,2,0))</f>
        <v/>
      </c>
      <c r="AQ119" t="str">
        <f>IF(ISBLANK(F119),"",VLOOKUP(F119,'validation code'!$T$3:$U$59,2,0))</f>
        <v/>
      </c>
      <c r="AR119" t="str">
        <f>IF(ISBLANK(M119)=TRUE,"",VLOOKUP(M119,'validation code'!$X$48:$Y$49,2,0))</f>
        <v/>
      </c>
      <c r="AS119" t="str">
        <f>IF(ISBLANK(F119)=TRUE,"",VLOOKUP(F119,'validation code'!$A$22:$B$79,2,0))</f>
        <v/>
      </c>
      <c r="AU119" t="s">
        <v>1131</v>
      </c>
      <c r="AV119" t="str">
        <f>IF(ISBLANK($B$2)=TRUE,"",VLOOKUP($B$2,'validation code'!$W$54:$X$69,2,0))</f>
        <v>MTE</v>
      </c>
      <c r="AW119" t="str">
        <f t="shared" si="91"/>
        <v>01</v>
      </c>
      <c r="AX119" t="str">
        <f t="shared" si="92"/>
        <v/>
      </c>
      <c r="AY119" t="str">
        <f t="shared" si="93"/>
        <v>0118</v>
      </c>
      <c r="AZ119" t="str">
        <f t="shared" si="99"/>
        <v>EX-22-MTE-01--0118</v>
      </c>
      <c r="BA119" t="str">
        <f t="shared" si="79"/>
        <v>Not Completed</v>
      </c>
      <c r="BB119" s="6">
        <f t="shared" si="58"/>
        <v>0</v>
      </c>
      <c r="BC119" s="6">
        <f t="shared" si="58"/>
        <v>0</v>
      </c>
      <c r="BD119" s="6">
        <f t="shared" si="59"/>
        <v>0</v>
      </c>
      <c r="BE119" s="6">
        <f t="shared" si="60"/>
        <v>1</v>
      </c>
      <c r="BF119" s="6">
        <f t="shared" si="61"/>
        <v>0</v>
      </c>
      <c r="BG119" s="6">
        <f t="shared" si="62"/>
        <v>0</v>
      </c>
      <c r="BH119" s="6">
        <f t="shared" si="63"/>
        <v>0</v>
      </c>
      <c r="BI119" s="6">
        <f t="shared" si="64"/>
        <v>0</v>
      </c>
      <c r="BJ119" s="6">
        <f t="shared" si="65"/>
        <v>0</v>
      </c>
      <c r="BK119" s="6">
        <f t="shared" si="66"/>
        <v>0</v>
      </c>
      <c r="BL119" s="6">
        <f t="shared" si="67"/>
        <v>0</v>
      </c>
      <c r="BM119" s="6">
        <f t="shared" si="68"/>
        <v>0</v>
      </c>
      <c r="BN119" s="6">
        <f t="shared" si="69"/>
        <v>1</v>
      </c>
      <c r="BO119" s="6">
        <f t="shared" si="70"/>
        <v>1</v>
      </c>
      <c r="BP119" s="6">
        <f t="shared" si="71"/>
        <v>0</v>
      </c>
      <c r="BQ119" s="6">
        <f t="shared" si="72"/>
        <v>1</v>
      </c>
      <c r="BR119" s="6">
        <f t="shared" si="73"/>
        <v>0</v>
      </c>
      <c r="BS119" s="6">
        <f t="shared" si="74"/>
        <v>0</v>
      </c>
      <c r="BT119" s="6">
        <f t="shared" si="75"/>
        <v>0</v>
      </c>
      <c r="BU119" s="6">
        <f t="shared" si="76"/>
        <v>0</v>
      </c>
      <c r="BV119" s="6">
        <f t="shared" si="77"/>
        <v>0</v>
      </c>
      <c r="BW119" s="6">
        <f t="shared" si="78"/>
        <v>0</v>
      </c>
      <c r="BY119" s="68" t="str">
        <f t="shared" si="82"/>
        <v/>
      </c>
      <c r="BZ119" s="68"/>
      <c r="CA119" s="68" t="str">
        <f t="shared" si="83"/>
        <v/>
      </c>
      <c r="CB119" s="68" t="str">
        <f t="shared" si="84"/>
        <v>MTE</v>
      </c>
      <c r="CC119" s="68" t="str">
        <f t="shared" si="85"/>
        <v>MTE</v>
      </c>
    </row>
    <row r="120" spans="1:81">
      <c r="A120" t="str">
        <f t="shared" si="96"/>
        <v>Not Completed</v>
      </c>
      <c r="C120" s="6">
        <f t="shared" si="80"/>
        <v>119</v>
      </c>
      <c r="D120" s="37" t="str">
        <f t="shared" si="90"/>
        <v/>
      </c>
      <c r="E120" s="71"/>
      <c r="F120" s="69"/>
      <c r="G120" s="69"/>
      <c r="H120" s="37" t="str">
        <f t="shared" si="97"/>
        <v/>
      </c>
      <c r="I120" s="69"/>
      <c r="J120" s="69"/>
      <c r="K120" s="6"/>
      <c r="L120" s="6"/>
      <c r="M120" s="6"/>
      <c r="N120" s="39"/>
      <c r="O120" s="69"/>
      <c r="P120" s="10"/>
      <c r="Q120" s="38" t="str">
        <f>IF(ISBLANK(O120)=TRUE,"",VLOOKUP(O120,'validation code'!$X$35:$Y$38,2,0))</f>
        <v/>
      </c>
      <c r="R120" s="73" t="e">
        <f t="shared" si="81"/>
        <v>#VALUE!</v>
      </c>
      <c r="S120" s="10"/>
      <c r="T120" s="38" t="str">
        <f t="shared" si="98"/>
        <v/>
      </c>
      <c r="U120" s="9"/>
      <c r="V120" s="9"/>
      <c r="W120" s="11"/>
      <c r="X120" s="11"/>
      <c r="Y120" s="10"/>
      <c r="Z120" s="11"/>
      <c r="AA120" s="10"/>
      <c r="AB120" s="78" t="str">
        <f t="shared" si="95"/>
        <v/>
      </c>
      <c r="AC120" s="78" t="str">
        <f t="shared" si="95"/>
        <v/>
      </c>
      <c r="AD120" s="78" t="str">
        <f t="shared" si="95"/>
        <v/>
      </c>
      <c r="AE120" s="78" t="str">
        <f t="shared" si="95"/>
        <v/>
      </c>
      <c r="AF120" s="78" t="str">
        <f t="shared" si="95"/>
        <v/>
      </c>
      <c r="AG120" s="78" t="str">
        <f t="shared" si="95"/>
        <v/>
      </c>
      <c r="AH120" s="78" t="str">
        <f t="shared" si="95"/>
        <v/>
      </c>
      <c r="AI120" s="78" t="str">
        <f t="shared" si="95"/>
        <v/>
      </c>
      <c r="AJ120" s="78" t="str">
        <f t="shared" si="95"/>
        <v/>
      </c>
      <c r="AK120" s="78" t="str">
        <f t="shared" si="95"/>
        <v/>
      </c>
      <c r="AL120" s="78" t="str">
        <f t="shared" si="95"/>
        <v/>
      </c>
      <c r="AM120" s="78" t="str">
        <f t="shared" si="95"/>
        <v/>
      </c>
      <c r="AN120" s="10" t="e">
        <f t="shared" si="89"/>
        <v>#VALUE!</v>
      </c>
      <c r="AP120" t="str">
        <f>IF(ISBLANK(F120),"",VLOOKUP(F120,'validation code'!$T$64:$U$120,2,0))</f>
        <v/>
      </c>
      <c r="AQ120" t="str">
        <f>IF(ISBLANK(F120),"",VLOOKUP(F120,'validation code'!$T$3:$U$59,2,0))</f>
        <v/>
      </c>
      <c r="AR120" t="str">
        <f>IF(ISBLANK(M120)=TRUE,"",VLOOKUP(M120,'validation code'!$X$48:$Y$49,2,0))</f>
        <v/>
      </c>
      <c r="AS120" t="str">
        <f>IF(ISBLANK(F120)=TRUE,"",VLOOKUP(F120,'validation code'!$A$22:$B$79,2,0))</f>
        <v/>
      </c>
      <c r="AU120" t="s">
        <v>1131</v>
      </c>
      <c r="AV120" t="str">
        <f>IF(ISBLANK($B$2)=TRUE,"",VLOOKUP($B$2,'validation code'!$W$54:$X$69,2,0))</f>
        <v>MTE</v>
      </c>
      <c r="AW120" t="str">
        <f t="shared" si="91"/>
        <v>01</v>
      </c>
      <c r="AX120" t="str">
        <f t="shared" si="92"/>
        <v/>
      </c>
      <c r="AY120" t="str">
        <f t="shared" si="93"/>
        <v>0119</v>
      </c>
      <c r="AZ120" t="str">
        <f t="shared" si="99"/>
        <v>EX-22-MTE-01--0119</v>
      </c>
      <c r="BA120" t="str">
        <f t="shared" si="79"/>
        <v>Not Completed</v>
      </c>
      <c r="BB120" s="6">
        <f t="shared" si="58"/>
        <v>0</v>
      </c>
      <c r="BC120" s="6">
        <f t="shared" si="58"/>
        <v>0</v>
      </c>
      <c r="BD120" s="6">
        <f t="shared" si="59"/>
        <v>0</v>
      </c>
      <c r="BE120" s="6">
        <f t="shared" si="60"/>
        <v>1</v>
      </c>
      <c r="BF120" s="6">
        <f t="shared" si="61"/>
        <v>0</v>
      </c>
      <c r="BG120" s="6">
        <f t="shared" si="62"/>
        <v>0</v>
      </c>
      <c r="BH120" s="6">
        <f t="shared" si="63"/>
        <v>0</v>
      </c>
      <c r="BI120" s="6">
        <f t="shared" si="64"/>
        <v>0</v>
      </c>
      <c r="BJ120" s="6">
        <f t="shared" si="65"/>
        <v>0</v>
      </c>
      <c r="BK120" s="6">
        <f t="shared" si="66"/>
        <v>0</v>
      </c>
      <c r="BL120" s="6">
        <f t="shared" si="67"/>
        <v>0</v>
      </c>
      <c r="BM120" s="6">
        <f t="shared" si="68"/>
        <v>0</v>
      </c>
      <c r="BN120" s="6">
        <f t="shared" si="69"/>
        <v>1</v>
      </c>
      <c r="BO120" s="6">
        <f t="shared" si="70"/>
        <v>1</v>
      </c>
      <c r="BP120" s="6">
        <f t="shared" si="71"/>
        <v>0</v>
      </c>
      <c r="BQ120" s="6">
        <f t="shared" si="72"/>
        <v>1</v>
      </c>
      <c r="BR120" s="6">
        <f t="shared" si="73"/>
        <v>0</v>
      </c>
      <c r="BS120" s="6">
        <f t="shared" si="74"/>
        <v>0</v>
      </c>
      <c r="BT120" s="6">
        <f t="shared" si="75"/>
        <v>0</v>
      </c>
      <c r="BU120" s="6">
        <f t="shared" si="76"/>
        <v>0</v>
      </c>
      <c r="BV120" s="6">
        <f t="shared" si="77"/>
        <v>0</v>
      </c>
      <c r="BW120" s="6">
        <f t="shared" si="78"/>
        <v>0</v>
      </c>
      <c r="BY120" s="68" t="str">
        <f t="shared" si="82"/>
        <v/>
      </c>
      <c r="BZ120" s="68"/>
      <c r="CA120" s="68" t="str">
        <f t="shared" si="83"/>
        <v/>
      </c>
      <c r="CB120" s="68" t="str">
        <f t="shared" si="84"/>
        <v>MTE</v>
      </c>
      <c r="CC120" s="68" t="str">
        <f t="shared" si="85"/>
        <v>MTE</v>
      </c>
    </row>
    <row r="121" spans="1:81">
      <c r="A121" t="str">
        <f t="shared" si="96"/>
        <v>Not Completed</v>
      </c>
      <c r="C121" s="6">
        <f t="shared" si="80"/>
        <v>120</v>
      </c>
      <c r="D121" s="37" t="str">
        <f t="shared" si="90"/>
        <v/>
      </c>
      <c r="E121" s="71"/>
      <c r="F121" s="69"/>
      <c r="G121" s="69"/>
      <c r="H121" s="37" t="str">
        <f t="shared" si="97"/>
        <v/>
      </c>
      <c r="I121" s="69"/>
      <c r="J121" s="69"/>
      <c r="K121" s="6"/>
      <c r="L121" s="6"/>
      <c r="M121" s="6"/>
      <c r="N121" s="39"/>
      <c r="O121" s="69"/>
      <c r="P121" s="10"/>
      <c r="Q121" s="38" t="str">
        <f>IF(ISBLANK(O121)=TRUE,"",VLOOKUP(O121,'validation code'!$X$35:$Y$38,2,0))</f>
        <v/>
      </c>
      <c r="R121" s="73" t="e">
        <f t="shared" si="81"/>
        <v>#VALUE!</v>
      </c>
      <c r="S121" s="10"/>
      <c r="T121" s="38" t="str">
        <f t="shared" si="98"/>
        <v/>
      </c>
      <c r="U121" s="9"/>
      <c r="V121" s="9"/>
      <c r="W121" s="11"/>
      <c r="X121" s="11"/>
      <c r="Y121" s="10"/>
      <c r="Z121" s="11"/>
      <c r="AA121" s="10"/>
      <c r="AB121" s="78" t="str">
        <f t="shared" si="95"/>
        <v/>
      </c>
      <c r="AC121" s="78" t="str">
        <f t="shared" si="95"/>
        <v/>
      </c>
      <c r="AD121" s="78" t="str">
        <f t="shared" si="95"/>
        <v/>
      </c>
      <c r="AE121" s="78" t="str">
        <f t="shared" si="95"/>
        <v/>
      </c>
      <c r="AF121" s="78" t="str">
        <f t="shared" si="95"/>
        <v/>
      </c>
      <c r="AG121" s="78" t="str">
        <f t="shared" si="95"/>
        <v/>
      </c>
      <c r="AH121" s="78" t="str">
        <f t="shared" si="95"/>
        <v/>
      </c>
      <c r="AI121" s="78" t="str">
        <f t="shared" si="95"/>
        <v/>
      </c>
      <c r="AJ121" s="78" t="str">
        <f t="shared" si="95"/>
        <v/>
      </c>
      <c r="AK121" s="78" t="str">
        <f t="shared" si="95"/>
        <v/>
      </c>
      <c r="AL121" s="78" t="str">
        <f t="shared" si="95"/>
        <v/>
      </c>
      <c r="AM121" s="78" t="str">
        <f t="shared" si="95"/>
        <v/>
      </c>
      <c r="AN121" s="10" t="e">
        <f t="shared" si="89"/>
        <v>#VALUE!</v>
      </c>
      <c r="AP121" t="str">
        <f>IF(ISBLANK(F121),"",VLOOKUP(F121,'validation code'!$T$64:$U$120,2,0))</f>
        <v/>
      </c>
      <c r="AQ121" t="str">
        <f>IF(ISBLANK(F121),"",VLOOKUP(F121,'validation code'!$T$3:$U$59,2,0))</f>
        <v/>
      </c>
      <c r="AR121" t="str">
        <f>IF(ISBLANK(M121)=TRUE,"",VLOOKUP(M121,'validation code'!$X$48:$Y$49,2,0))</f>
        <v/>
      </c>
      <c r="AS121" t="str">
        <f>IF(ISBLANK(F121)=TRUE,"",VLOOKUP(F121,'validation code'!$A$22:$B$79,2,0))</f>
        <v/>
      </c>
      <c r="AU121" t="s">
        <v>1131</v>
      </c>
      <c r="AV121" t="str">
        <f>IF(ISBLANK($B$2)=TRUE,"",VLOOKUP($B$2,'validation code'!$W$54:$X$69,2,0))</f>
        <v>MTE</v>
      </c>
      <c r="AW121" t="str">
        <f t="shared" si="91"/>
        <v>01</v>
      </c>
      <c r="AX121" t="str">
        <f t="shared" si="92"/>
        <v/>
      </c>
      <c r="AY121" t="str">
        <f t="shared" si="93"/>
        <v>0120</v>
      </c>
      <c r="AZ121" t="str">
        <f t="shared" si="99"/>
        <v>EX-22-MTE-01--0120</v>
      </c>
      <c r="BA121" t="str">
        <f t="shared" si="79"/>
        <v>Not Completed</v>
      </c>
      <c r="BB121" s="6">
        <f t="shared" si="58"/>
        <v>0</v>
      </c>
      <c r="BC121" s="6">
        <f t="shared" si="58"/>
        <v>0</v>
      </c>
      <c r="BD121" s="6">
        <f t="shared" si="59"/>
        <v>0</v>
      </c>
      <c r="BE121" s="6">
        <f t="shared" si="60"/>
        <v>1</v>
      </c>
      <c r="BF121" s="6">
        <f t="shared" si="61"/>
        <v>0</v>
      </c>
      <c r="BG121" s="6">
        <f t="shared" si="62"/>
        <v>0</v>
      </c>
      <c r="BH121" s="6">
        <f t="shared" si="63"/>
        <v>0</v>
      </c>
      <c r="BI121" s="6">
        <f t="shared" si="64"/>
        <v>0</v>
      </c>
      <c r="BJ121" s="6">
        <f t="shared" si="65"/>
        <v>0</v>
      </c>
      <c r="BK121" s="6">
        <f t="shared" si="66"/>
        <v>0</v>
      </c>
      <c r="BL121" s="6">
        <f t="shared" si="67"/>
        <v>0</v>
      </c>
      <c r="BM121" s="6">
        <f t="shared" si="68"/>
        <v>0</v>
      </c>
      <c r="BN121" s="6">
        <f t="shared" si="69"/>
        <v>1</v>
      </c>
      <c r="BO121" s="6">
        <f t="shared" si="70"/>
        <v>1</v>
      </c>
      <c r="BP121" s="6">
        <f t="shared" si="71"/>
        <v>0</v>
      </c>
      <c r="BQ121" s="6">
        <f t="shared" si="72"/>
        <v>1</v>
      </c>
      <c r="BR121" s="6">
        <f t="shared" si="73"/>
        <v>0</v>
      </c>
      <c r="BS121" s="6">
        <f t="shared" si="74"/>
        <v>0</v>
      </c>
      <c r="BT121" s="6">
        <f t="shared" si="75"/>
        <v>0</v>
      </c>
      <c r="BU121" s="6">
        <f t="shared" si="76"/>
        <v>0</v>
      </c>
      <c r="BV121" s="6">
        <f t="shared" si="77"/>
        <v>0</v>
      </c>
      <c r="BW121" s="6">
        <f t="shared" si="78"/>
        <v>0</v>
      </c>
      <c r="BY121" s="68" t="str">
        <f t="shared" si="82"/>
        <v/>
      </c>
      <c r="BZ121" s="68"/>
      <c r="CA121" s="68" t="str">
        <f t="shared" si="83"/>
        <v/>
      </c>
      <c r="CB121" s="68" t="str">
        <f t="shared" si="84"/>
        <v>MTE</v>
      </c>
      <c r="CC121" s="68" t="str">
        <f t="shared" si="85"/>
        <v>MTE</v>
      </c>
    </row>
    <row r="122" spans="1:81">
      <c r="A122" t="str">
        <f t="shared" si="96"/>
        <v>Not Completed</v>
      </c>
      <c r="C122" s="6">
        <f t="shared" si="80"/>
        <v>121</v>
      </c>
      <c r="D122" s="37" t="str">
        <f t="shared" si="90"/>
        <v/>
      </c>
      <c r="E122" s="71"/>
      <c r="F122" s="69"/>
      <c r="G122" s="69"/>
      <c r="H122" s="37" t="str">
        <f t="shared" si="97"/>
        <v/>
      </c>
      <c r="I122" s="69"/>
      <c r="J122" s="69"/>
      <c r="K122" s="6"/>
      <c r="L122" s="6"/>
      <c r="M122" s="6"/>
      <c r="N122" s="39"/>
      <c r="O122" s="69"/>
      <c r="P122" s="10"/>
      <c r="Q122" s="38" t="str">
        <f>IF(ISBLANK(O122)=TRUE,"",VLOOKUP(O122,'validation code'!$X$35:$Y$38,2,0))</f>
        <v/>
      </c>
      <c r="R122" s="73" t="e">
        <f t="shared" si="81"/>
        <v>#VALUE!</v>
      </c>
      <c r="S122" s="10"/>
      <c r="T122" s="38" t="str">
        <f t="shared" si="98"/>
        <v/>
      </c>
      <c r="U122" s="9"/>
      <c r="V122" s="9"/>
      <c r="W122" s="11"/>
      <c r="X122" s="11"/>
      <c r="Y122" s="10"/>
      <c r="Z122" s="11"/>
      <c r="AA122" s="10"/>
      <c r="AB122" s="78" t="str">
        <f t="shared" ref="AB122:AM131" si="100">IF(OR(ISBLANK($V122)=TRUE,$V122&lt;&gt;AB$1=TRUE,ISBLANK($T122)=TRUE),"",IF(AB$1=$V122,$T122/1000,0))</f>
        <v/>
      </c>
      <c r="AC122" s="78" t="str">
        <f t="shared" si="100"/>
        <v/>
      </c>
      <c r="AD122" s="78" t="str">
        <f t="shared" si="100"/>
        <v/>
      </c>
      <c r="AE122" s="78" t="str">
        <f t="shared" si="100"/>
        <v/>
      </c>
      <c r="AF122" s="78" t="str">
        <f t="shared" si="100"/>
        <v/>
      </c>
      <c r="AG122" s="78" t="str">
        <f t="shared" si="100"/>
        <v/>
      </c>
      <c r="AH122" s="78" t="str">
        <f t="shared" si="100"/>
        <v/>
      </c>
      <c r="AI122" s="78" t="str">
        <f t="shared" si="100"/>
        <v/>
      </c>
      <c r="AJ122" s="78" t="str">
        <f t="shared" si="100"/>
        <v/>
      </c>
      <c r="AK122" s="78" t="str">
        <f t="shared" si="100"/>
        <v/>
      </c>
      <c r="AL122" s="78" t="str">
        <f t="shared" si="100"/>
        <v/>
      </c>
      <c r="AM122" s="78" t="str">
        <f t="shared" si="100"/>
        <v/>
      </c>
      <c r="AN122" s="10" t="e">
        <f t="shared" si="89"/>
        <v>#VALUE!</v>
      </c>
      <c r="AP122" t="str">
        <f>IF(ISBLANK(F122),"",VLOOKUP(F122,'validation code'!$T$64:$U$120,2,0))</f>
        <v/>
      </c>
      <c r="AQ122" t="str">
        <f>IF(ISBLANK(F122),"",VLOOKUP(F122,'validation code'!$T$3:$U$59,2,0))</f>
        <v/>
      </c>
      <c r="AR122" t="str">
        <f>IF(ISBLANK(M122)=TRUE,"",VLOOKUP(M122,'validation code'!$X$48:$Y$49,2,0))</f>
        <v/>
      </c>
      <c r="AS122" t="str">
        <f>IF(ISBLANK(F122)=TRUE,"",VLOOKUP(F122,'validation code'!$A$22:$B$79,2,0))</f>
        <v/>
      </c>
      <c r="AU122" t="s">
        <v>1131</v>
      </c>
      <c r="AV122" t="str">
        <f>IF(ISBLANK($B$2)=TRUE,"",VLOOKUP($B$2,'validation code'!$W$54:$X$69,2,0))</f>
        <v>MTE</v>
      </c>
      <c r="AW122" t="str">
        <f t="shared" si="91"/>
        <v>01</v>
      </c>
      <c r="AX122" t="str">
        <f t="shared" si="92"/>
        <v/>
      </c>
      <c r="AY122" t="str">
        <f t="shared" si="93"/>
        <v>0121</v>
      </c>
      <c r="AZ122" t="str">
        <f t="shared" si="99"/>
        <v>EX-22-MTE-01--0121</v>
      </c>
      <c r="BA122" t="str">
        <f t="shared" si="79"/>
        <v>Not Completed</v>
      </c>
      <c r="BB122" s="6">
        <f t="shared" si="58"/>
        <v>0</v>
      </c>
      <c r="BC122" s="6">
        <f t="shared" si="58"/>
        <v>0</v>
      </c>
      <c r="BD122" s="6">
        <f t="shared" si="59"/>
        <v>0</v>
      </c>
      <c r="BE122" s="6">
        <f t="shared" si="60"/>
        <v>1</v>
      </c>
      <c r="BF122" s="6">
        <f t="shared" si="61"/>
        <v>0</v>
      </c>
      <c r="BG122" s="6">
        <f t="shared" si="62"/>
        <v>0</v>
      </c>
      <c r="BH122" s="6">
        <f t="shared" si="63"/>
        <v>0</v>
      </c>
      <c r="BI122" s="6">
        <f t="shared" si="64"/>
        <v>0</v>
      </c>
      <c r="BJ122" s="6">
        <f t="shared" si="65"/>
        <v>0</v>
      </c>
      <c r="BK122" s="6">
        <f t="shared" si="66"/>
        <v>0</v>
      </c>
      <c r="BL122" s="6">
        <f t="shared" si="67"/>
        <v>0</v>
      </c>
      <c r="BM122" s="6">
        <f t="shared" si="68"/>
        <v>0</v>
      </c>
      <c r="BN122" s="6">
        <f t="shared" si="69"/>
        <v>1</v>
      </c>
      <c r="BO122" s="6">
        <f t="shared" si="70"/>
        <v>1</v>
      </c>
      <c r="BP122" s="6">
        <f t="shared" si="71"/>
        <v>0</v>
      </c>
      <c r="BQ122" s="6">
        <f t="shared" si="72"/>
        <v>1</v>
      </c>
      <c r="BR122" s="6">
        <f t="shared" si="73"/>
        <v>0</v>
      </c>
      <c r="BS122" s="6">
        <f t="shared" si="74"/>
        <v>0</v>
      </c>
      <c r="BT122" s="6">
        <f t="shared" si="75"/>
        <v>0</v>
      </c>
      <c r="BU122" s="6">
        <f t="shared" si="76"/>
        <v>0</v>
      </c>
      <c r="BV122" s="6">
        <f t="shared" si="77"/>
        <v>0</v>
      </c>
      <c r="BW122" s="6">
        <f t="shared" si="78"/>
        <v>0</v>
      </c>
      <c r="BY122" s="68" t="str">
        <f t="shared" si="82"/>
        <v/>
      </c>
      <c r="BZ122" s="68"/>
      <c r="CA122" s="68" t="str">
        <f t="shared" si="83"/>
        <v/>
      </c>
      <c r="CB122" s="68" t="str">
        <f t="shared" si="84"/>
        <v>MTE</v>
      </c>
      <c r="CC122" s="68" t="str">
        <f t="shared" si="85"/>
        <v>MTE</v>
      </c>
    </row>
    <row r="123" spans="1:81">
      <c r="A123" t="str">
        <f t="shared" si="96"/>
        <v>Not Completed</v>
      </c>
      <c r="C123" s="6">
        <f t="shared" si="80"/>
        <v>122</v>
      </c>
      <c r="D123" s="37" t="str">
        <f t="shared" si="90"/>
        <v/>
      </c>
      <c r="E123" s="71"/>
      <c r="F123" s="69"/>
      <c r="G123" s="69"/>
      <c r="H123" s="37" t="str">
        <f t="shared" si="97"/>
        <v/>
      </c>
      <c r="I123" s="69"/>
      <c r="J123" s="69"/>
      <c r="K123" s="6"/>
      <c r="L123" s="6"/>
      <c r="M123" s="6"/>
      <c r="N123" s="39"/>
      <c r="O123" s="69"/>
      <c r="P123" s="10"/>
      <c r="Q123" s="38" t="str">
        <f>IF(ISBLANK(O123)=TRUE,"",VLOOKUP(O123,'validation code'!$X$35:$Y$38,2,0))</f>
        <v/>
      </c>
      <c r="R123" s="73" t="e">
        <f t="shared" si="81"/>
        <v>#VALUE!</v>
      </c>
      <c r="S123" s="10"/>
      <c r="T123" s="38" t="str">
        <f t="shared" si="98"/>
        <v/>
      </c>
      <c r="U123" s="9"/>
      <c r="V123" s="9"/>
      <c r="W123" s="11"/>
      <c r="X123" s="11"/>
      <c r="Y123" s="10"/>
      <c r="Z123" s="11"/>
      <c r="AA123" s="10"/>
      <c r="AB123" s="78" t="str">
        <f t="shared" si="100"/>
        <v/>
      </c>
      <c r="AC123" s="78" t="str">
        <f t="shared" si="100"/>
        <v/>
      </c>
      <c r="AD123" s="78" t="str">
        <f t="shared" si="100"/>
        <v/>
      </c>
      <c r="AE123" s="78" t="str">
        <f t="shared" si="100"/>
        <v/>
      </c>
      <c r="AF123" s="78" t="str">
        <f t="shared" si="100"/>
        <v/>
      </c>
      <c r="AG123" s="78" t="str">
        <f t="shared" si="100"/>
        <v/>
      </c>
      <c r="AH123" s="78" t="str">
        <f t="shared" si="100"/>
        <v/>
      </c>
      <c r="AI123" s="78" t="str">
        <f t="shared" si="100"/>
        <v/>
      </c>
      <c r="AJ123" s="78" t="str">
        <f t="shared" si="100"/>
        <v/>
      </c>
      <c r="AK123" s="78" t="str">
        <f t="shared" si="100"/>
        <v/>
      </c>
      <c r="AL123" s="78" t="str">
        <f t="shared" si="100"/>
        <v/>
      </c>
      <c r="AM123" s="78" t="str">
        <f t="shared" si="100"/>
        <v/>
      </c>
      <c r="AN123" s="10" t="e">
        <f t="shared" si="89"/>
        <v>#VALUE!</v>
      </c>
      <c r="AP123" t="str">
        <f>IF(ISBLANK(F123),"",VLOOKUP(F123,'validation code'!$T$64:$U$120,2,0))</f>
        <v/>
      </c>
      <c r="AQ123" t="str">
        <f>IF(ISBLANK(F123),"",VLOOKUP(F123,'validation code'!$T$3:$U$59,2,0))</f>
        <v/>
      </c>
      <c r="AR123" t="str">
        <f>IF(ISBLANK(M123)=TRUE,"",VLOOKUP(M123,'validation code'!$X$48:$Y$49,2,0))</f>
        <v/>
      </c>
      <c r="AS123" t="str">
        <f>IF(ISBLANK(F123)=TRUE,"",VLOOKUP(F123,'validation code'!$A$22:$B$79,2,0))</f>
        <v/>
      </c>
      <c r="AU123" t="s">
        <v>1131</v>
      </c>
      <c r="AV123" t="str">
        <f>IF(ISBLANK($B$2)=TRUE,"",VLOOKUP($B$2,'validation code'!$W$54:$X$69,2,0))</f>
        <v>MTE</v>
      </c>
      <c r="AW123" t="str">
        <f t="shared" si="91"/>
        <v>01</v>
      </c>
      <c r="AX123" t="str">
        <f t="shared" si="92"/>
        <v/>
      </c>
      <c r="AY123" t="str">
        <f t="shared" si="93"/>
        <v>0122</v>
      </c>
      <c r="AZ123" t="str">
        <f t="shared" si="99"/>
        <v>EX-22-MTE-01--0122</v>
      </c>
      <c r="BA123" t="str">
        <f t="shared" si="79"/>
        <v>Not Completed</v>
      </c>
      <c r="BB123" s="6">
        <f t="shared" si="58"/>
        <v>0</v>
      </c>
      <c r="BC123" s="6">
        <f t="shared" si="58"/>
        <v>0</v>
      </c>
      <c r="BD123" s="6">
        <f t="shared" si="59"/>
        <v>0</v>
      </c>
      <c r="BE123" s="6">
        <f t="shared" si="60"/>
        <v>1</v>
      </c>
      <c r="BF123" s="6">
        <f t="shared" si="61"/>
        <v>0</v>
      </c>
      <c r="BG123" s="6">
        <f t="shared" si="62"/>
        <v>0</v>
      </c>
      <c r="BH123" s="6">
        <f t="shared" si="63"/>
        <v>0</v>
      </c>
      <c r="BI123" s="6">
        <f t="shared" si="64"/>
        <v>0</v>
      </c>
      <c r="BJ123" s="6">
        <f t="shared" si="65"/>
        <v>0</v>
      </c>
      <c r="BK123" s="6">
        <f t="shared" si="66"/>
        <v>0</v>
      </c>
      <c r="BL123" s="6">
        <f t="shared" si="67"/>
        <v>0</v>
      </c>
      <c r="BM123" s="6">
        <f t="shared" si="68"/>
        <v>0</v>
      </c>
      <c r="BN123" s="6">
        <f t="shared" si="69"/>
        <v>1</v>
      </c>
      <c r="BO123" s="6">
        <f t="shared" si="70"/>
        <v>1</v>
      </c>
      <c r="BP123" s="6">
        <f t="shared" si="71"/>
        <v>0</v>
      </c>
      <c r="BQ123" s="6">
        <f t="shared" si="72"/>
        <v>1</v>
      </c>
      <c r="BR123" s="6">
        <f t="shared" si="73"/>
        <v>0</v>
      </c>
      <c r="BS123" s="6">
        <f t="shared" si="74"/>
        <v>0</v>
      </c>
      <c r="BT123" s="6">
        <f t="shared" si="75"/>
        <v>0</v>
      </c>
      <c r="BU123" s="6">
        <f t="shared" si="76"/>
        <v>0</v>
      </c>
      <c r="BV123" s="6">
        <f t="shared" si="77"/>
        <v>0</v>
      </c>
      <c r="BW123" s="6">
        <f t="shared" si="78"/>
        <v>0</v>
      </c>
      <c r="BY123" s="68" t="str">
        <f t="shared" si="82"/>
        <v/>
      </c>
      <c r="BZ123" s="68"/>
      <c r="CA123" s="68" t="str">
        <f t="shared" si="83"/>
        <v/>
      </c>
      <c r="CB123" s="68" t="str">
        <f t="shared" si="84"/>
        <v>MTE</v>
      </c>
      <c r="CC123" s="68" t="str">
        <f t="shared" si="85"/>
        <v>MTE</v>
      </c>
    </row>
    <row r="124" spans="1:81">
      <c r="A124" t="str">
        <f t="shared" si="96"/>
        <v>Not Completed</v>
      </c>
      <c r="C124" s="6">
        <f t="shared" si="80"/>
        <v>123</v>
      </c>
      <c r="D124" s="37" t="str">
        <f t="shared" si="90"/>
        <v/>
      </c>
      <c r="E124" s="71"/>
      <c r="F124" s="69"/>
      <c r="G124" s="69"/>
      <c r="H124" s="37" t="str">
        <f t="shared" si="97"/>
        <v/>
      </c>
      <c r="I124" s="69"/>
      <c r="J124" s="69"/>
      <c r="K124" s="6"/>
      <c r="L124" s="6"/>
      <c r="M124" s="6"/>
      <c r="N124" s="39"/>
      <c r="O124" s="69"/>
      <c r="P124" s="10"/>
      <c r="Q124" s="38" t="str">
        <f>IF(ISBLANK(O124)=TRUE,"",VLOOKUP(O124,'validation code'!$X$35:$Y$38,2,0))</f>
        <v/>
      </c>
      <c r="R124" s="73" t="e">
        <f t="shared" si="81"/>
        <v>#VALUE!</v>
      </c>
      <c r="S124" s="10"/>
      <c r="T124" s="38" t="str">
        <f t="shared" si="98"/>
        <v/>
      </c>
      <c r="U124" s="9"/>
      <c r="V124" s="9"/>
      <c r="W124" s="11"/>
      <c r="X124" s="11"/>
      <c r="Y124" s="10"/>
      <c r="Z124" s="11"/>
      <c r="AA124" s="10"/>
      <c r="AB124" s="78" t="str">
        <f t="shared" si="100"/>
        <v/>
      </c>
      <c r="AC124" s="78" t="str">
        <f t="shared" si="100"/>
        <v/>
      </c>
      <c r="AD124" s="78" t="str">
        <f t="shared" si="100"/>
        <v/>
      </c>
      <c r="AE124" s="78" t="str">
        <f t="shared" si="100"/>
        <v/>
      </c>
      <c r="AF124" s="78" t="str">
        <f t="shared" si="100"/>
        <v/>
      </c>
      <c r="AG124" s="78" t="str">
        <f t="shared" si="100"/>
        <v/>
      </c>
      <c r="AH124" s="78" t="str">
        <f t="shared" si="100"/>
        <v/>
      </c>
      <c r="AI124" s="78" t="str">
        <f t="shared" si="100"/>
        <v/>
      </c>
      <c r="AJ124" s="78" t="str">
        <f t="shared" si="100"/>
        <v/>
      </c>
      <c r="AK124" s="78" t="str">
        <f t="shared" si="100"/>
        <v/>
      </c>
      <c r="AL124" s="78" t="str">
        <f t="shared" si="100"/>
        <v/>
      </c>
      <c r="AM124" s="78" t="str">
        <f t="shared" si="100"/>
        <v/>
      </c>
      <c r="AN124" s="10" t="e">
        <f t="shared" si="89"/>
        <v>#VALUE!</v>
      </c>
      <c r="AP124" t="str">
        <f>IF(ISBLANK(F124),"",VLOOKUP(F124,'validation code'!$T$64:$U$120,2,0))</f>
        <v/>
      </c>
      <c r="AQ124" t="str">
        <f>IF(ISBLANK(F124),"",VLOOKUP(F124,'validation code'!$T$3:$U$59,2,0))</f>
        <v/>
      </c>
      <c r="AR124" t="str">
        <f>IF(ISBLANK(M124)=TRUE,"",VLOOKUP(M124,'validation code'!$X$48:$Y$49,2,0))</f>
        <v/>
      </c>
      <c r="AS124" t="str">
        <f>IF(ISBLANK(F124)=TRUE,"",VLOOKUP(F124,'validation code'!$A$22:$B$79,2,0))</f>
        <v/>
      </c>
      <c r="AU124" t="s">
        <v>1131</v>
      </c>
      <c r="AV124" t="str">
        <f>IF(ISBLANK($B$2)=TRUE,"",VLOOKUP($B$2,'validation code'!$W$54:$X$69,2,0))</f>
        <v>MTE</v>
      </c>
      <c r="AW124" t="str">
        <f t="shared" si="91"/>
        <v>01</v>
      </c>
      <c r="AX124" t="str">
        <f t="shared" si="92"/>
        <v/>
      </c>
      <c r="AY124" t="str">
        <f t="shared" si="93"/>
        <v>0123</v>
      </c>
      <c r="AZ124" t="str">
        <f t="shared" si="99"/>
        <v>EX-22-MTE-01--0123</v>
      </c>
      <c r="BA124" t="str">
        <f t="shared" si="79"/>
        <v>Not Completed</v>
      </c>
      <c r="BB124" s="6">
        <f t="shared" si="58"/>
        <v>0</v>
      </c>
      <c r="BC124" s="6">
        <f t="shared" si="58"/>
        <v>0</v>
      </c>
      <c r="BD124" s="6">
        <f t="shared" si="59"/>
        <v>0</v>
      </c>
      <c r="BE124" s="6">
        <f t="shared" si="60"/>
        <v>1</v>
      </c>
      <c r="BF124" s="6">
        <f t="shared" si="61"/>
        <v>0</v>
      </c>
      <c r="BG124" s="6">
        <f t="shared" si="62"/>
        <v>0</v>
      </c>
      <c r="BH124" s="6">
        <f t="shared" si="63"/>
        <v>0</v>
      </c>
      <c r="BI124" s="6">
        <f t="shared" si="64"/>
        <v>0</v>
      </c>
      <c r="BJ124" s="6">
        <f t="shared" si="65"/>
        <v>0</v>
      </c>
      <c r="BK124" s="6">
        <f t="shared" si="66"/>
        <v>0</v>
      </c>
      <c r="BL124" s="6">
        <f t="shared" si="67"/>
        <v>0</v>
      </c>
      <c r="BM124" s="6">
        <f t="shared" si="68"/>
        <v>0</v>
      </c>
      <c r="BN124" s="6">
        <f t="shared" si="69"/>
        <v>1</v>
      </c>
      <c r="BO124" s="6">
        <f t="shared" si="70"/>
        <v>1</v>
      </c>
      <c r="BP124" s="6">
        <f t="shared" si="71"/>
        <v>0</v>
      </c>
      <c r="BQ124" s="6">
        <f t="shared" si="72"/>
        <v>1</v>
      </c>
      <c r="BR124" s="6">
        <f t="shared" si="73"/>
        <v>0</v>
      </c>
      <c r="BS124" s="6">
        <f t="shared" si="74"/>
        <v>0</v>
      </c>
      <c r="BT124" s="6">
        <f t="shared" si="75"/>
        <v>0</v>
      </c>
      <c r="BU124" s="6">
        <f t="shared" si="76"/>
        <v>0</v>
      </c>
      <c r="BV124" s="6">
        <f t="shared" si="77"/>
        <v>0</v>
      </c>
      <c r="BW124" s="6">
        <f t="shared" si="78"/>
        <v>0</v>
      </c>
      <c r="BY124" s="68" t="str">
        <f t="shared" si="82"/>
        <v/>
      </c>
      <c r="BZ124" s="68"/>
      <c r="CA124" s="68" t="str">
        <f t="shared" si="83"/>
        <v/>
      </c>
      <c r="CB124" s="68" t="str">
        <f t="shared" si="84"/>
        <v>MTE</v>
      </c>
      <c r="CC124" s="68" t="str">
        <f t="shared" si="85"/>
        <v>MTE</v>
      </c>
    </row>
    <row r="125" spans="1:81">
      <c r="A125" t="str">
        <f t="shared" si="96"/>
        <v>Not Completed</v>
      </c>
      <c r="C125" s="6">
        <f t="shared" si="80"/>
        <v>124</v>
      </c>
      <c r="D125" s="37" t="str">
        <f t="shared" si="90"/>
        <v/>
      </c>
      <c r="E125" s="71"/>
      <c r="F125" s="69"/>
      <c r="G125" s="69"/>
      <c r="H125" s="37" t="str">
        <f t="shared" si="97"/>
        <v/>
      </c>
      <c r="I125" s="69"/>
      <c r="J125" s="69"/>
      <c r="K125" s="6"/>
      <c r="L125" s="6"/>
      <c r="M125" s="6"/>
      <c r="N125" s="39"/>
      <c r="O125" s="69"/>
      <c r="P125" s="10"/>
      <c r="Q125" s="38" t="str">
        <f>IF(ISBLANK(O125)=TRUE,"",VLOOKUP(O125,'validation code'!$X$35:$Y$38,2,0))</f>
        <v/>
      </c>
      <c r="R125" s="73" t="e">
        <f t="shared" si="81"/>
        <v>#VALUE!</v>
      </c>
      <c r="S125" s="10"/>
      <c r="T125" s="38" t="str">
        <f t="shared" si="98"/>
        <v/>
      </c>
      <c r="U125" s="9"/>
      <c r="V125" s="9"/>
      <c r="W125" s="11"/>
      <c r="X125" s="11"/>
      <c r="Y125" s="10"/>
      <c r="Z125" s="11"/>
      <c r="AA125" s="10"/>
      <c r="AB125" s="78" t="str">
        <f t="shared" si="100"/>
        <v/>
      </c>
      <c r="AC125" s="78" t="str">
        <f t="shared" si="100"/>
        <v/>
      </c>
      <c r="AD125" s="78" t="str">
        <f t="shared" si="100"/>
        <v/>
      </c>
      <c r="AE125" s="78" t="str">
        <f t="shared" si="100"/>
        <v/>
      </c>
      <c r="AF125" s="78" t="str">
        <f t="shared" si="100"/>
        <v/>
      </c>
      <c r="AG125" s="78" t="str">
        <f t="shared" si="100"/>
        <v/>
      </c>
      <c r="AH125" s="78" t="str">
        <f t="shared" si="100"/>
        <v/>
      </c>
      <c r="AI125" s="78" t="str">
        <f t="shared" si="100"/>
        <v/>
      </c>
      <c r="AJ125" s="78" t="str">
        <f t="shared" si="100"/>
        <v/>
      </c>
      <c r="AK125" s="78" t="str">
        <f t="shared" si="100"/>
        <v/>
      </c>
      <c r="AL125" s="78" t="str">
        <f t="shared" si="100"/>
        <v/>
      </c>
      <c r="AM125" s="78" t="str">
        <f t="shared" si="100"/>
        <v/>
      </c>
      <c r="AN125" s="10" t="e">
        <f t="shared" si="89"/>
        <v>#VALUE!</v>
      </c>
      <c r="AP125" t="str">
        <f>IF(ISBLANK(F125),"",VLOOKUP(F125,'validation code'!$T$64:$U$120,2,0))</f>
        <v/>
      </c>
      <c r="AQ125" t="str">
        <f>IF(ISBLANK(F125),"",VLOOKUP(F125,'validation code'!$T$3:$U$59,2,0))</f>
        <v/>
      </c>
      <c r="AR125" t="str">
        <f>IF(ISBLANK(M125)=TRUE,"",VLOOKUP(M125,'validation code'!$X$48:$Y$49,2,0))</f>
        <v/>
      </c>
      <c r="AS125" t="str">
        <f>IF(ISBLANK(F125)=TRUE,"",VLOOKUP(F125,'validation code'!$A$22:$B$79,2,0))</f>
        <v/>
      </c>
      <c r="AU125" t="s">
        <v>1131</v>
      </c>
      <c r="AV125" t="str">
        <f>IF(ISBLANK($B$2)=TRUE,"",VLOOKUP($B$2,'validation code'!$W$54:$X$69,2,0))</f>
        <v>MTE</v>
      </c>
      <c r="AW125" t="str">
        <f t="shared" si="91"/>
        <v>01</v>
      </c>
      <c r="AX125" t="str">
        <f t="shared" si="92"/>
        <v/>
      </c>
      <c r="AY125" t="str">
        <f t="shared" si="93"/>
        <v>0124</v>
      </c>
      <c r="AZ125" t="str">
        <f t="shared" si="99"/>
        <v>EX-22-MTE-01--0124</v>
      </c>
      <c r="BA125" t="str">
        <f t="shared" si="79"/>
        <v>Not Completed</v>
      </c>
      <c r="BB125" s="6">
        <f t="shared" si="58"/>
        <v>0</v>
      </c>
      <c r="BC125" s="6">
        <f t="shared" si="58"/>
        <v>0</v>
      </c>
      <c r="BD125" s="6">
        <f t="shared" si="59"/>
        <v>0</v>
      </c>
      <c r="BE125" s="6">
        <f t="shared" si="60"/>
        <v>1</v>
      </c>
      <c r="BF125" s="6">
        <f t="shared" si="61"/>
        <v>0</v>
      </c>
      <c r="BG125" s="6">
        <f t="shared" si="62"/>
        <v>0</v>
      </c>
      <c r="BH125" s="6">
        <f t="shared" si="63"/>
        <v>0</v>
      </c>
      <c r="BI125" s="6">
        <f t="shared" si="64"/>
        <v>0</v>
      </c>
      <c r="BJ125" s="6">
        <f t="shared" si="65"/>
        <v>0</v>
      </c>
      <c r="BK125" s="6">
        <f t="shared" si="66"/>
        <v>0</v>
      </c>
      <c r="BL125" s="6">
        <f t="shared" si="67"/>
        <v>0</v>
      </c>
      <c r="BM125" s="6">
        <f t="shared" si="68"/>
        <v>0</v>
      </c>
      <c r="BN125" s="6">
        <f t="shared" si="69"/>
        <v>1</v>
      </c>
      <c r="BO125" s="6">
        <f t="shared" si="70"/>
        <v>1</v>
      </c>
      <c r="BP125" s="6">
        <f t="shared" si="71"/>
        <v>0</v>
      </c>
      <c r="BQ125" s="6">
        <f t="shared" si="72"/>
        <v>1</v>
      </c>
      <c r="BR125" s="6">
        <f t="shared" si="73"/>
        <v>0</v>
      </c>
      <c r="BS125" s="6">
        <f t="shared" si="74"/>
        <v>0</v>
      </c>
      <c r="BT125" s="6">
        <f t="shared" si="75"/>
        <v>0</v>
      </c>
      <c r="BU125" s="6">
        <f t="shared" si="76"/>
        <v>0</v>
      </c>
      <c r="BV125" s="6">
        <f t="shared" si="77"/>
        <v>0</v>
      </c>
      <c r="BW125" s="6">
        <f t="shared" si="78"/>
        <v>0</v>
      </c>
      <c r="BY125" s="68" t="str">
        <f t="shared" si="82"/>
        <v/>
      </c>
      <c r="BZ125" s="68"/>
      <c r="CA125" s="68" t="str">
        <f t="shared" si="83"/>
        <v/>
      </c>
      <c r="CB125" s="68" t="str">
        <f t="shared" si="84"/>
        <v>MTE</v>
      </c>
      <c r="CC125" s="68" t="str">
        <f t="shared" si="85"/>
        <v>MTE</v>
      </c>
    </row>
    <row r="126" spans="1:81">
      <c r="A126" t="str">
        <f t="shared" si="96"/>
        <v>Not Completed</v>
      </c>
      <c r="C126" s="6">
        <f t="shared" si="80"/>
        <v>125</v>
      </c>
      <c r="D126" s="37" t="str">
        <f t="shared" si="90"/>
        <v/>
      </c>
      <c r="E126" s="71"/>
      <c r="F126" s="69"/>
      <c r="G126" s="69"/>
      <c r="H126" s="37" t="str">
        <f t="shared" si="97"/>
        <v/>
      </c>
      <c r="I126" s="69"/>
      <c r="J126" s="69"/>
      <c r="K126" s="6"/>
      <c r="L126" s="6"/>
      <c r="M126" s="6"/>
      <c r="N126" s="39"/>
      <c r="O126" s="69"/>
      <c r="P126" s="10"/>
      <c r="Q126" s="38" t="str">
        <f>IF(ISBLANK(O126)=TRUE,"",VLOOKUP(O126,'validation code'!$X$35:$Y$38,2,0))</f>
        <v/>
      </c>
      <c r="R126" s="73" t="e">
        <f t="shared" si="81"/>
        <v>#VALUE!</v>
      </c>
      <c r="S126" s="10"/>
      <c r="T126" s="38" t="str">
        <f t="shared" si="98"/>
        <v/>
      </c>
      <c r="U126" s="9"/>
      <c r="V126" s="9"/>
      <c r="W126" s="11"/>
      <c r="X126" s="11"/>
      <c r="Y126" s="10"/>
      <c r="Z126" s="11"/>
      <c r="AA126" s="10"/>
      <c r="AB126" s="78" t="str">
        <f t="shared" si="100"/>
        <v/>
      </c>
      <c r="AC126" s="78" t="str">
        <f t="shared" si="100"/>
        <v/>
      </c>
      <c r="AD126" s="78" t="str">
        <f t="shared" si="100"/>
        <v/>
      </c>
      <c r="AE126" s="78" t="str">
        <f t="shared" si="100"/>
        <v/>
      </c>
      <c r="AF126" s="78" t="str">
        <f t="shared" si="100"/>
        <v/>
      </c>
      <c r="AG126" s="78" t="str">
        <f t="shared" si="100"/>
        <v/>
      </c>
      <c r="AH126" s="78" t="str">
        <f t="shared" si="100"/>
        <v/>
      </c>
      <c r="AI126" s="78" t="str">
        <f t="shared" si="100"/>
        <v/>
      </c>
      <c r="AJ126" s="78" t="str">
        <f t="shared" si="100"/>
        <v/>
      </c>
      <c r="AK126" s="78" t="str">
        <f t="shared" si="100"/>
        <v/>
      </c>
      <c r="AL126" s="78" t="str">
        <f t="shared" si="100"/>
        <v/>
      </c>
      <c r="AM126" s="78" t="str">
        <f t="shared" si="100"/>
        <v/>
      </c>
      <c r="AN126" s="10" t="e">
        <f t="shared" si="89"/>
        <v>#VALUE!</v>
      </c>
      <c r="AP126" t="str">
        <f>IF(ISBLANK(F126),"",VLOOKUP(F126,'validation code'!$T$64:$U$120,2,0))</f>
        <v/>
      </c>
      <c r="AQ126" t="str">
        <f>IF(ISBLANK(F126),"",VLOOKUP(F126,'validation code'!$T$3:$U$59,2,0))</f>
        <v/>
      </c>
      <c r="AR126" t="str">
        <f>IF(ISBLANK(M126)=TRUE,"",VLOOKUP(M126,'validation code'!$X$48:$Y$49,2,0))</f>
        <v/>
      </c>
      <c r="AS126" t="str">
        <f>IF(ISBLANK(F126)=TRUE,"",VLOOKUP(F126,'validation code'!$A$22:$B$79,2,0))</f>
        <v/>
      </c>
      <c r="AU126" t="s">
        <v>1131</v>
      </c>
      <c r="AV126" t="str">
        <f>IF(ISBLANK($B$2)=TRUE,"",VLOOKUP($B$2,'validation code'!$W$54:$X$69,2,0))</f>
        <v>MTE</v>
      </c>
      <c r="AW126" t="str">
        <f t="shared" si="91"/>
        <v>01</v>
      </c>
      <c r="AX126" t="str">
        <f t="shared" si="92"/>
        <v/>
      </c>
      <c r="AY126" t="str">
        <f t="shared" si="93"/>
        <v>0125</v>
      </c>
      <c r="AZ126" t="str">
        <f t="shared" si="99"/>
        <v>EX-22-MTE-01--0125</v>
      </c>
      <c r="BA126" t="str">
        <f t="shared" si="79"/>
        <v>Not Completed</v>
      </c>
      <c r="BB126" s="6">
        <f t="shared" si="58"/>
        <v>0</v>
      </c>
      <c r="BC126" s="6">
        <f t="shared" si="58"/>
        <v>0</v>
      </c>
      <c r="BD126" s="6">
        <f t="shared" si="59"/>
        <v>0</v>
      </c>
      <c r="BE126" s="6">
        <f t="shared" si="60"/>
        <v>1</v>
      </c>
      <c r="BF126" s="6">
        <f t="shared" si="61"/>
        <v>0</v>
      </c>
      <c r="BG126" s="6">
        <f t="shared" si="62"/>
        <v>0</v>
      </c>
      <c r="BH126" s="6">
        <f t="shared" si="63"/>
        <v>0</v>
      </c>
      <c r="BI126" s="6">
        <f t="shared" si="64"/>
        <v>0</v>
      </c>
      <c r="BJ126" s="6">
        <f t="shared" si="65"/>
        <v>0</v>
      </c>
      <c r="BK126" s="6">
        <f t="shared" si="66"/>
        <v>0</v>
      </c>
      <c r="BL126" s="6">
        <f t="shared" si="67"/>
        <v>0</v>
      </c>
      <c r="BM126" s="6">
        <f t="shared" si="68"/>
        <v>0</v>
      </c>
      <c r="BN126" s="6">
        <f t="shared" si="69"/>
        <v>1</v>
      </c>
      <c r="BO126" s="6">
        <f t="shared" si="70"/>
        <v>1</v>
      </c>
      <c r="BP126" s="6">
        <f t="shared" si="71"/>
        <v>0</v>
      </c>
      <c r="BQ126" s="6">
        <f t="shared" si="72"/>
        <v>1</v>
      </c>
      <c r="BR126" s="6">
        <f t="shared" si="73"/>
        <v>0</v>
      </c>
      <c r="BS126" s="6">
        <f t="shared" si="74"/>
        <v>0</v>
      </c>
      <c r="BT126" s="6">
        <f t="shared" si="75"/>
        <v>0</v>
      </c>
      <c r="BU126" s="6">
        <f t="shared" si="76"/>
        <v>0</v>
      </c>
      <c r="BV126" s="6">
        <f t="shared" si="77"/>
        <v>0</v>
      </c>
      <c r="BW126" s="6">
        <f t="shared" si="78"/>
        <v>0</v>
      </c>
      <c r="BY126" s="68" t="str">
        <f t="shared" si="82"/>
        <v/>
      </c>
      <c r="BZ126" s="68"/>
      <c r="CA126" s="68" t="str">
        <f t="shared" si="83"/>
        <v/>
      </c>
      <c r="CB126" s="68" t="str">
        <f t="shared" si="84"/>
        <v>MTE</v>
      </c>
      <c r="CC126" s="68" t="str">
        <f t="shared" si="85"/>
        <v>MTE</v>
      </c>
    </row>
    <row r="127" spans="1:81">
      <c r="A127" t="str">
        <f t="shared" si="96"/>
        <v>Not Completed</v>
      </c>
      <c r="C127" s="6">
        <f t="shared" si="80"/>
        <v>126</v>
      </c>
      <c r="D127" s="37" t="str">
        <f t="shared" si="90"/>
        <v/>
      </c>
      <c r="E127" s="71"/>
      <c r="F127" s="69"/>
      <c r="G127" s="69"/>
      <c r="H127" s="37" t="str">
        <f t="shared" si="97"/>
        <v/>
      </c>
      <c r="I127" s="69"/>
      <c r="J127" s="69"/>
      <c r="K127" s="6"/>
      <c r="L127" s="6"/>
      <c r="M127" s="6"/>
      <c r="N127" s="39"/>
      <c r="O127" s="69"/>
      <c r="P127" s="10"/>
      <c r="Q127" s="38" t="str">
        <f>IF(ISBLANK(O127)=TRUE,"",VLOOKUP(O127,'validation code'!$X$35:$Y$38,2,0))</f>
        <v/>
      </c>
      <c r="R127" s="73" t="e">
        <f t="shared" si="81"/>
        <v>#VALUE!</v>
      </c>
      <c r="S127" s="10"/>
      <c r="T127" s="38" t="str">
        <f t="shared" si="98"/>
        <v/>
      </c>
      <c r="U127" s="9"/>
      <c r="V127" s="9"/>
      <c r="W127" s="11"/>
      <c r="X127" s="11"/>
      <c r="Y127" s="10"/>
      <c r="Z127" s="11"/>
      <c r="AA127" s="10"/>
      <c r="AB127" s="78" t="str">
        <f t="shared" si="100"/>
        <v/>
      </c>
      <c r="AC127" s="78" t="str">
        <f t="shared" si="100"/>
        <v/>
      </c>
      <c r="AD127" s="78" t="str">
        <f t="shared" si="100"/>
        <v/>
      </c>
      <c r="AE127" s="78" t="str">
        <f t="shared" si="100"/>
        <v/>
      </c>
      <c r="AF127" s="78" t="str">
        <f t="shared" si="100"/>
        <v/>
      </c>
      <c r="AG127" s="78" t="str">
        <f t="shared" si="100"/>
        <v/>
      </c>
      <c r="AH127" s="78" t="str">
        <f t="shared" si="100"/>
        <v/>
      </c>
      <c r="AI127" s="78" t="str">
        <f t="shared" si="100"/>
        <v/>
      </c>
      <c r="AJ127" s="78" t="str">
        <f t="shared" si="100"/>
        <v/>
      </c>
      <c r="AK127" s="78" t="str">
        <f t="shared" si="100"/>
        <v/>
      </c>
      <c r="AL127" s="78" t="str">
        <f t="shared" si="100"/>
        <v/>
      </c>
      <c r="AM127" s="78" t="str">
        <f t="shared" si="100"/>
        <v/>
      </c>
      <c r="AN127" s="10" t="e">
        <f t="shared" si="89"/>
        <v>#VALUE!</v>
      </c>
      <c r="AP127" t="str">
        <f>IF(ISBLANK(F127),"",VLOOKUP(F127,'validation code'!$T$64:$U$120,2,0))</f>
        <v/>
      </c>
      <c r="AQ127" t="str">
        <f>IF(ISBLANK(F127),"",VLOOKUP(F127,'validation code'!$T$3:$U$59,2,0))</f>
        <v/>
      </c>
      <c r="AR127" t="str">
        <f>IF(ISBLANK(M127)=TRUE,"",VLOOKUP(M127,'validation code'!$X$48:$Y$49,2,0))</f>
        <v/>
      </c>
      <c r="AS127" t="str">
        <f>IF(ISBLANK(F127)=TRUE,"",VLOOKUP(F127,'validation code'!$A$22:$B$79,2,0))</f>
        <v/>
      </c>
      <c r="AU127" t="s">
        <v>1131</v>
      </c>
      <c r="AV127" t="str">
        <f>IF(ISBLANK($B$2)=TRUE,"",VLOOKUP($B$2,'validation code'!$W$54:$X$69,2,0))</f>
        <v>MTE</v>
      </c>
      <c r="AW127" t="str">
        <f t="shared" si="91"/>
        <v>01</v>
      </c>
      <c r="AX127" t="str">
        <f t="shared" si="92"/>
        <v/>
      </c>
      <c r="AY127" t="str">
        <f t="shared" si="93"/>
        <v>0126</v>
      </c>
      <c r="AZ127" t="str">
        <f t="shared" si="99"/>
        <v>EX-22-MTE-01--0126</v>
      </c>
      <c r="BA127" t="str">
        <f t="shared" si="79"/>
        <v>Not Completed</v>
      </c>
      <c r="BB127" s="6">
        <f t="shared" si="58"/>
        <v>0</v>
      </c>
      <c r="BC127" s="6">
        <f t="shared" si="58"/>
        <v>0</v>
      </c>
      <c r="BD127" s="6">
        <f t="shared" si="59"/>
        <v>0</v>
      </c>
      <c r="BE127" s="6">
        <f t="shared" si="60"/>
        <v>1</v>
      </c>
      <c r="BF127" s="6">
        <f t="shared" si="61"/>
        <v>0</v>
      </c>
      <c r="BG127" s="6">
        <f t="shared" si="62"/>
        <v>0</v>
      </c>
      <c r="BH127" s="6">
        <f t="shared" si="63"/>
        <v>0</v>
      </c>
      <c r="BI127" s="6">
        <f t="shared" si="64"/>
        <v>0</v>
      </c>
      <c r="BJ127" s="6">
        <f t="shared" si="65"/>
        <v>0</v>
      </c>
      <c r="BK127" s="6">
        <f t="shared" si="66"/>
        <v>0</v>
      </c>
      <c r="BL127" s="6">
        <f t="shared" si="67"/>
        <v>0</v>
      </c>
      <c r="BM127" s="6">
        <f t="shared" si="68"/>
        <v>0</v>
      </c>
      <c r="BN127" s="6">
        <f t="shared" si="69"/>
        <v>1</v>
      </c>
      <c r="BO127" s="6">
        <f t="shared" si="70"/>
        <v>1</v>
      </c>
      <c r="BP127" s="6">
        <f t="shared" si="71"/>
        <v>0</v>
      </c>
      <c r="BQ127" s="6">
        <f t="shared" si="72"/>
        <v>1</v>
      </c>
      <c r="BR127" s="6">
        <f t="shared" si="73"/>
        <v>0</v>
      </c>
      <c r="BS127" s="6">
        <f t="shared" si="74"/>
        <v>0</v>
      </c>
      <c r="BT127" s="6">
        <f t="shared" si="75"/>
        <v>0</v>
      </c>
      <c r="BU127" s="6">
        <f t="shared" si="76"/>
        <v>0</v>
      </c>
      <c r="BV127" s="6">
        <f t="shared" si="77"/>
        <v>0</v>
      </c>
      <c r="BW127" s="6">
        <f t="shared" si="78"/>
        <v>0</v>
      </c>
      <c r="BY127" s="68" t="str">
        <f t="shared" si="82"/>
        <v/>
      </c>
      <c r="BZ127" s="68"/>
      <c r="CA127" s="68" t="str">
        <f t="shared" si="83"/>
        <v/>
      </c>
      <c r="CB127" s="68" t="str">
        <f t="shared" si="84"/>
        <v>MTE</v>
      </c>
      <c r="CC127" s="68" t="str">
        <f t="shared" si="85"/>
        <v>MTE</v>
      </c>
    </row>
    <row r="128" spans="1:81">
      <c r="A128" t="str">
        <f t="shared" si="96"/>
        <v>Not Completed</v>
      </c>
      <c r="C128" s="6">
        <f t="shared" si="80"/>
        <v>127</v>
      </c>
      <c r="D128" s="37" t="str">
        <f t="shared" si="90"/>
        <v/>
      </c>
      <c r="E128" s="71"/>
      <c r="F128" s="69"/>
      <c r="G128" s="69"/>
      <c r="H128" s="37" t="str">
        <f t="shared" si="97"/>
        <v/>
      </c>
      <c r="I128" s="69"/>
      <c r="J128" s="69"/>
      <c r="K128" s="6"/>
      <c r="L128" s="6"/>
      <c r="M128" s="6"/>
      <c r="N128" s="39"/>
      <c r="O128" s="69"/>
      <c r="P128" s="10"/>
      <c r="Q128" s="38" t="str">
        <f>IF(ISBLANK(O128)=TRUE,"",VLOOKUP(O128,'validation code'!$X$35:$Y$38,2,0))</f>
        <v/>
      </c>
      <c r="R128" s="73" t="e">
        <f t="shared" si="81"/>
        <v>#VALUE!</v>
      </c>
      <c r="S128" s="10"/>
      <c r="T128" s="38" t="str">
        <f t="shared" si="98"/>
        <v/>
      </c>
      <c r="U128" s="9"/>
      <c r="V128" s="9"/>
      <c r="W128" s="11"/>
      <c r="X128" s="11"/>
      <c r="Y128" s="10"/>
      <c r="Z128" s="11"/>
      <c r="AA128" s="10"/>
      <c r="AB128" s="78" t="str">
        <f t="shared" si="100"/>
        <v/>
      </c>
      <c r="AC128" s="78" t="str">
        <f t="shared" si="100"/>
        <v/>
      </c>
      <c r="AD128" s="78" t="str">
        <f t="shared" si="100"/>
        <v/>
      </c>
      <c r="AE128" s="78" t="str">
        <f t="shared" si="100"/>
        <v/>
      </c>
      <c r="AF128" s="78" t="str">
        <f t="shared" si="100"/>
        <v/>
      </c>
      <c r="AG128" s="78" t="str">
        <f t="shared" si="100"/>
        <v/>
      </c>
      <c r="AH128" s="78" t="str">
        <f t="shared" si="100"/>
        <v/>
      </c>
      <c r="AI128" s="78" t="str">
        <f t="shared" si="100"/>
        <v/>
      </c>
      <c r="AJ128" s="78" t="str">
        <f t="shared" si="100"/>
        <v/>
      </c>
      <c r="AK128" s="78" t="str">
        <f t="shared" si="100"/>
        <v/>
      </c>
      <c r="AL128" s="78" t="str">
        <f t="shared" si="100"/>
        <v/>
      </c>
      <c r="AM128" s="78" t="str">
        <f t="shared" si="100"/>
        <v/>
      </c>
      <c r="AN128" s="10" t="e">
        <f t="shared" si="89"/>
        <v>#VALUE!</v>
      </c>
      <c r="AP128" t="str">
        <f>IF(ISBLANK(F128),"",VLOOKUP(F128,'validation code'!$T$64:$U$120,2,0))</f>
        <v/>
      </c>
      <c r="AQ128" t="str">
        <f>IF(ISBLANK(F128),"",VLOOKUP(F128,'validation code'!$T$3:$U$59,2,0))</f>
        <v/>
      </c>
      <c r="AR128" t="str">
        <f>IF(ISBLANK(M128)=TRUE,"",VLOOKUP(M128,'validation code'!$X$48:$Y$49,2,0))</f>
        <v/>
      </c>
      <c r="AS128" t="str">
        <f>IF(ISBLANK(F128)=TRUE,"",VLOOKUP(F128,'validation code'!$A$22:$B$79,2,0))</f>
        <v/>
      </c>
      <c r="AU128" t="s">
        <v>1131</v>
      </c>
      <c r="AV128" t="str">
        <f>IF(ISBLANK($B$2)=TRUE,"",VLOOKUP($B$2,'validation code'!$W$54:$X$69,2,0))</f>
        <v>MTE</v>
      </c>
      <c r="AW128" t="str">
        <f t="shared" si="91"/>
        <v>01</v>
      </c>
      <c r="AX128" t="str">
        <f t="shared" si="92"/>
        <v/>
      </c>
      <c r="AY128" t="str">
        <f t="shared" si="93"/>
        <v>0127</v>
      </c>
      <c r="AZ128" t="str">
        <f t="shared" si="99"/>
        <v>EX-22-MTE-01--0127</v>
      </c>
      <c r="BA128" t="str">
        <f t="shared" si="79"/>
        <v>Not Completed</v>
      </c>
      <c r="BB128" s="6">
        <f t="shared" si="58"/>
        <v>0</v>
      </c>
      <c r="BC128" s="6">
        <f t="shared" si="58"/>
        <v>0</v>
      </c>
      <c r="BD128" s="6">
        <f t="shared" si="59"/>
        <v>0</v>
      </c>
      <c r="BE128" s="6">
        <f t="shared" si="60"/>
        <v>1</v>
      </c>
      <c r="BF128" s="6">
        <f t="shared" si="61"/>
        <v>0</v>
      </c>
      <c r="BG128" s="6">
        <f t="shared" si="62"/>
        <v>0</v>
      </c>
      <c r="BH128" s="6">
        <f t="shared" si="63"/>
        <v>0</v>
      </c>
      <c r="BI128" s="6">
        <f t="shared" si="64"/>
        <v>0</v>
      </c>
      <c r="BJ128" s="6">
        <f t="shared" si="65"/>
        <v>0</v>
      </c>
      <c r="BK128" s="6">
        <f t="shared" si="66"/>
        <v>0</v>
      </c>
      <c r="BL128" s="6">
        <f t="shared" si="67"/>
        <v>0</v>
      </c>
      <c r="BM128" s="6">
        <f t="shared" si="68"/>
        <v>0</v>
      </c>
      <c r="BN128" s="6">
        <f t="shared" si="69"/>
        <v>1</v>
      </c>
      <c r="BO128" s="6">
        <f t="shared" si="70"/>
        <v>1</v>
      </c>
      <c r="BP128" s="6">
        <f t="shared" si="71"/>
        <v>0</v>
      </c>
      <c r="BQ128" s="6">
        <f t="shared" si="72"/>
        <v>1</v>
      </c>
      <c r="BR128" s="6">
        <f t="shared" si="73"/>
        <v>0</v>
      </c>
      <c r="BS128" s="6">
        <f t="shared" si="74"/>
        <v>0</v>
      </c>
      <c r="BT128" s="6">
        <f t="shared" si="75"/>
        <v>0</v>
      </c>
      <c r="BU128" s="6">
        <f t="shared" si="76"/>
        <v>0</v>
      </c>
      <c r="BV128" s="6">
        <f t="shared" si="77"/>
        <v>0</v>
      </c>
      <c r="BW128" s="6">
        <f t="shared" si="78"/>
        <v>0</v>
      </c>
      <c r="BY128" s="68" t="str">
        <f t="shared" si="82"/>
        <v/>
      </c>
      <c r="BZ128" s="68"/>
      <c r="CA128" s="68" t="str">
        <f t="shared" si="83"/>
        <v/>
      </c>
      <c r="CB128" s="68" t="str">
        <f t="shared" si="84"/>
        <v>MTE</v>
      </c>
      <c r="CC128" s="68" t="str">
        <f t="shared" si="85"/>
        <v>MTE</v>
      </c>
    </row>
    <row r="129" spans="1:81">
      <c r="A129" t="str">
        <f t="shared" si="96"/>
        <v>Not Completed</v>
      </c>
      <c r="C129" s="6">
        <f t="shared" si="80"/>
        <v>128</v>
      </c>
      <c r="D129" s="37" t="str">
        <f t="shared" si="90"/>
        <v/>
      </c>
      <c r="E129" s="71"/>
      <c r="F129" s="69"/>
      <c r="G129" s="69"/>
      <c r="H129" s="37" t="str">
        <f t="shared" si="97"/>
        <v/>
      </c>
      <c r="I129" s="69"/>
      <c r="J129" s="69"/>
      <c r="K129" s="6"/>
      <c r="L129" s="6"/>
      <c r="M129" s="6"/>
      <c r="N129" s="39"/>
      <c r="O129" s="69"/>
      <c r="P129" s="10"/>
      <c r="Q129" s="38" t="str">
        <f>IF(ISBLANK(O129)=TRUE,"",VLOOKUP(O129,'validation code'!$X$35:$Y$38,2,0))</f>
        <v/>
      </c>
      <c r="R129" s="73" t="e">
        <f t="shared" si="81"/>
        <v>#VALUE!</v>
      </c>
      <c r="S129" s="10"/>
      <c r="T129" s="38" t="str">
        <f t="shared" si="98"/>
        <v/>
      </c>
      <c r="U129" s="9"/>
      <c r="V129" s="9"/>
      <c r="W129" s="11"/>
      <c r="X129" s="11"/>
      <c r="Y129" s="10"/>
      <c r="Z129" s="11"/>
      <c r="AA129" s="10"/>
      <c r="AB129" s="78" t="str">
        <f t="shared" si="100"/>
        <v/>
      </c>
      <c r="AC129" s="78" t="str">
        <f t="shared" si="100"/>
        <v/>
      </c>
      <c r="AD129" s="78" t="str">
        <f t="shared" si="100"/>
        <v/>
      </c>
      <c r="AE129" s="78" t="str">
        <f t="shared" si="100"/>
        <v/>
      </c>
      <c r="AF129" s="78" t="str">
        <f t="shared" si="100"/>
        <v/>
      </c>
      <c r="AG129" s="78" t="str">
        <f t="shared" si="100"/>
        <v/>
      </c>
      <c r="AH129" s="78" t="str">
        <f t="shared" si="100"/>
        <v/>
      </c>
      <c r="AI129" s="78" t="str">
        <f t="shared" si="100"/>
        <v/>
      </c>
      <c r="AJ129" s="78" t="str">
        <f t="shared" si="100"/>
        <v/>
      </c>
      <c r="AK129" s="78" t="str">
        <f t="shared" si="100"/>
        <v/>
      </c>
      <c r="AL129" s="78" t="str">
        <f t="shared" si="100"/>
        <v/>
      </c>
      <c r="AM129" s="78" t="str">
        <f t="shared" si="100"/>
        <v/>
      </c>
      <c r="AN129" s="10" t="e">
        <f t="shared" ref="AN129:AN160" si="101">(SUM(AB129:AM129)*1000)-T129</f>
        <v>#VALUE!</v>
      </c>
      <c r="AP129" t="str">
        <f>IF(ISBLANK(F129),"",VLOOKUP(F129,'validation code'!$T$64:$U$120,2,0))</f>
        <v/>
      </c>
      <c r="AQ129" t="str">
        <f>IF(ISBLANK(F129),"",VLOOKUP(F129,'validation code'!$T$3:$U$59,2,0))</f>
        <v/>
      </c>
      <c r="AR129" t="str">
        <f>IF(ISBLANK(M129)=TRUE,"",VLOOKUP(M129,'validation code'!$X$48:$Y$49,2,0))</f>
        <v/>
      </c>
      <c r="AS129" t="str">
        <f>IF(ISBLANK(F129)=TRUE,"",VLOOKUP(F129,'validation code'!$A$22:$B$79,2,0))</f>
        <v/>
      </c>
      <c r="AU129" t="s">
        <v>1131</v>
      </c>
      <c r="AV129" t="str">
        <f>IF(ISBLANK($B$2)=TRUE,"",VLOOKUP($B$2,'validation code'!$W$54:$X$69,2,0))</f>
        <v>MTE</v>
      </c>
      <c r="AW129" t="str">
        <f t="shared" si="91"/>
        <v>01</v>
      </c>
      <c r="AX129" t="str">
        <f t="shared" si="92"/>
        <v/>
      </c>
      <c r="AY129" t="str">
        <f t="shared" si="93"/>
        <v>0128</v>
      </c>
      <c r="AZ129" t="str">
        <f t="shared" si="99"/>
        <v>EX-22-MTE-01--0128</v>
      </c>
      <c r="BA129" t="str">
        <f t="shared" si="79"/>
        <v>Not Completed</v>
      </c>
      <c r="BB129" s="6">
        <f t="shared" si="58"/>
        <v>0</v>
      </c>
      <c r="BC129" s="6">
        <f t="shared" si="58"/>
        <v>0</v>
      </c>
      <c r="BD129" s="6">
        <f t="shared" si="59"/>
        <v>0</v>
      </c>
      <c r="BE129" s="6">
        <f t="shared" si="60"/>
        <v>1</v>
      </c>
      <c r="BF129" s="6">
        <f t="shared" si="61"/>
        <v>0</v>
      </c>
      <c r="BG129" s="6">
        <f t="shared" si="62"/>
        <v>0</v>
      </c>
      <c r="BH129" s="6">
        <f t="shared" si="63"/>
        <v>0</v>
      </c>
      <c r="BI129" s="6">
        <f t="shared" si="64"/>
        <v>0</v>
      </c>
      <c r="BJ129" s="6">
        <f t="shared" si="65"/>
        <v>0</v>
      </c>
      <c r="BK129" s="6">
        <f t="shared" si="66"/>
        <v>0</v>
      </c>
      <c r="BL129" s="6">
        <f t="shared" si="67"/>
        <v>0</v>
      </c>
      <c r="BM129" s="6">
        <f t="shared" si="68"/>
        <v>0</v>
      </c>
      <c r="BN129" s="6">
        <f t="shared" si="69"/>
        <v>1</v>
      </c>
      <c r="BO129" s="6">
        <f t="shared" si="70"/>
        <v>1</v>
      </c>
      <c r="BP129" s="6">
        <f t="shared" si="71"/>
        <v>0</v>
      </c>
      <c r="BQ129" s="6">
        <f t="shared" si="72"/>
        <v>1</v>
      </c>
      <c r="BR129" s="6">
        <f t="shared" si="73"/>
        <v>0</v>
      </c>
      <c r="BS129" s="6">
        <f t="shared" si="74"/>
        <v>0</v>
      </c>
      <c r="BT129" s="6">
        <f t="shared" si="75"/>
        <v>0</v>
      </c>
      <c r="BU129" s="6">
        <f t="shared" si="76"/>
        <v>0</v>
      </c>
      <c r="BV129" s="6">
        <f t="shared" si="77"/>
        <v>0</v>
      </c>
      <c r="BW129" s="6">
        <f t="shared" si="78"/>
        <v>0</v>
      </c>
      <c r="BY129" s="68" t="str">
        <f t="shared" si="82"/>
        <v/>
      </c>
      <c r="BZ129" s="68"/>
      <c r="CA129" s="68" t="str">
        <f t="shared" si="83"/>
        <v/>
      </c>
      <c r="CB129" s="68" t="str">
        <f t="shared" si="84"/>
        <v>MTE</v>
      </c>
      <c r="CC129" s="68" t="str">
        <f t="shared" si="85"/>
        <v>MTE</v>
      </c>
    </row>
    <row r="130" spans="1:81">
      <c r="A130" t="str">
        <f t="shared" si="96"/>
        <v>Not Completed</v>
      </c>
      <c r="C130" s="6">
        <f t="shared" si="80"/>
        <v>129</v>
      </c>
      <c r="D130" s="37" t="str">
        <f t="shared" ref="D130:D161" si="102">IF(A130="not completed","",AZ130)</f>
        <v/>
      </c>
      <c r="E130" s="71"/>
      <c r="F130" s="69"/>
      <c r="G130" s="69"/>
      <c r="H130" s="37" t="str">
        <f t="shared" si="97"/>
        <v/>
      </c>
      <c r="I130" s="69"/>
      <c r="J130" s="69"/>
      <c r="K130" s="6"/>
      <c r="L130" s="6"/>
      <c r="M130" s="6"/>
      <c r="N130" s="39"/>
      <c r="O130" s="69"/>
      <c r="P130" s="10"/>
      <c r="Q130" s="38" t="str">
        <f>IF(ISBLANK(O130)=TRUE,"",VLOOKUP(O130,'validation code'!$X$35:$Y$38,2,0))</f>
        <v/>
      </c>
      <c r="R130" s="73" t="e">
        <f t="shared" si="81"/>
        <v>#VALUE!</v>
      </c>
      <c r="S130" s="10"/>
      <c r="T130" s="38" t="str">
        <f t="shared" si="98"/>
        <v/>
      </c>
      <c r="U130" s="9"/>
      <c r="V130" s="9"/>
      <c r="W130" s="11"/>
      <c r="X130" s="11"/>
      <c r="Y130" s="10"/>
      <c r="Z130" s="11"/>
      <c r="AA130" s="10"/>
      <c r="AB130" s="78" t="str">
        <f t="shared" si="100"/>
        <v/>
      </c>
      <c r="AC130" s="78" t="str">
        <f t="shared" si="100"/>
        <v/>
      </c>
      <c r="AD130" s="78" t="str">
        <f t="shared" si="100"/>
        <v/>
      </c>
      <c r="AE130" s="78" t="str">
        <f t="shared" si="100"/>
        <v/>
      </c>
      <c r="AF130" s="78" t="str">
        <f t="shared" si="100"/>
        <v/>
      </c>
      <c r="AG130" s="78" t="str">
        <f t="shared" si="100"/>
        <v/>
      </c>
      <c r="AH130" s="78" t="str">
        <f t="shared" si="100"/>
        <v/>
      </c>
      <c r="AI130" s="78" t="str">
        <f t="shared" si="100"/>
        <v/>
      </c>
      <c r="AJ130" s="78" t="str">
        <f t="shared" si="100"/>
        <v/>
      </c>
      <c r="AK130" s="78" t="str">
        <f t="shared" si="100"/>
        <v/>
      </c>
      <c r="AL130" s="78" t="str">
        <f t="shared" si="100"/>
        <v/>
      </c>
      <c r="AM130" s="78" t="str">
        <f t="shared" si="100"/>
        <v/>
      </c>
      <c r="AN130" s="10" t="e">
        <f t="shared" si="101"/>
        <v>#VALUE!</v>
      </c>
      <c r="AP130" t="str">
        <f>IF(ISBLANK(F130),"",VLOOKUP(F130,'validation code'!$T$64:$U$120,2,0))</f>
        <v/>
      </c>
      <c r="AQ130" t="str">
        <f>IF(ISBLANK(F130),"",VLOOKUP(F130,'validation code'!$T$3:$U$59,2,0))</f>
        <v/>
      </c>
      <c r="AR130" t="str">
        <f>IF(ISBLANK(M130)=TRUE,"",VLOOKUP(M130,'validation code'!$X$48:$Y$49,2,0))</f>
        <v/>
      </c>
      <c r="AS130" t="str">
        <f>IF(ISBLANK(F130)=TRUE,"",VLOOKUP(F130,'validation code'!$A$22:$B$79,2,0))</f>
        <v/>
      </c>
      <c r="AU130" t="s">
        <v>1131</v>
      </c>
      <c r="AV130" t="str">
        <f>IF(ISBLANK($B$2)=TRUE,"",VLOOKUP($B$2,'validation code'!$W$54:$X$69,2,0))</f>
        <v>MTE</v>
      </c>
      <c r="AW130" t="str">
        <f t="shared" ref="AW130:AW161" si="103">TEXT(MONTH(V130),"00")</f>
        <v>01</v>
      </c>
      <c r="AX130" t="str">
        <f t="shared" ref="AX130:AX161" si="104">TEXT(LEFT(G130,1),"ABC")</f>
        <v/>
      </c>
      <c r="AY130" t="str">
        <f t="shared" ref="AY130:AY161" si="105">TEXT(C130,"0000")</f>
        <v>0129</v>
      </c>
      <c r="AZ130" t="str">
        <f t="shared" si="99"/>
        <v>EX-22-MTE-01--0129</v>
      </c>
      <c r="BA130" t="str">
        <f t="shared" si="79"/>
        <v>Not Completed</v>
      </c>
      <c r="BB130" s="6">
        <f t="shared" ref="BB130:BC190" si="106">IF(ISBLANK(F130)=TRUE,0,1)</f>
        <v>0</v>
      </c>
      <c r="BC130" s="6">
        <f t="shared" si="106"/>
        <v>0</v>
      </c>
      <c r="BD130" s="6">
        <f t="shared" ref="BD130:BD190" si="107">IF(ISBLANK(G130)=TRUE,0,1)</f>
        <v>0</v>
      </c>
      <c r="BE130" s="6">
        <f t="shared" ref="BE130:BE190" si="108">IF(ISBLANK(H130)=TRUE,0,1)</f>
        <v>1</v>
      </c>
      <c r="BF130" s="6">
        <f t="shared" ref="BF130:BF190" si="109">IF(ISBLANK(I130)=TRUE,0,1)</f>
        <v>0</v>
      </c>
      <c r="BG130" s="6">
        <f t="shared" ref="BG130:BG190" si="110">IF(ISBLANK(J130)=TRUE,0,1)</f>
        <v>0</v>
      </c>
      <c r="BH130" s="6">
        <f t="shared" ref="BH130:BH190" si="111">IF(ISBLANK(K130)=TRUE,0,1)</f>
        <v>0</v>
      </c>
      <c r="BI130" s="6">
        <f t="shared" ref="BI130:BI190" si="112">IF(ISBLANK(L130)=TRUE,0,1)</f>
        <v>0</v>
      </c>
      <c r="BJ130" s="6">
        <f t="shared" ref="BJ130:BJ190" si="113">IF(ISBLANK(M130)=TRUE,0,1)</f>
        <v>0</v>
      </c>
      <c r="BK130" s="6">
        <f t="shared" ref="BK130:BK190" si="114">IF(ISBLANK(N130)=TRUE,0,1)</f>
        <v>0</v>
      </c>
      <c r="BL130" s="6">
        <f t="shared" ref="BL130:BL190" si="115">IF(ISBLANK(O130)=TRUE,0,1)</f>
        <v>0</v>
      </c>
      <c r="BM130" s="6">
        <f t="shared" ref="BM130:BM190" si="116">IF(ISBLANK(P130)=TRUE,0,1)</f>
        <v>0</v>
      </c>
      <c r="BN130" s="6">
        <f t="shared" ref="BN130:BN190" si="117">IF(ISBLANK(Q130)=TRUE,0,1)</f>
        <v>1</v>
      </c>
      <c r="BO130" s="6">
        <f t="shared" ref="BO130:BO190" si="118">IF(ISBLANK(R130)=TRUE,0,1)</f>
        <v>1</v>
      </c>
      <c r="BP130" s="6">
        <f t="shared" ref="BP130:BP190" si="119">IF(ISBLANK(S130)=TRUE,0,1)</f>
        <v>0</v>
      </c>
      <c r="BQ130" s="6">
        <f t="shared" ref="BQ130:BQ190" si="120">IF(ISBLANK(T130)=TRUE,0,1)</f>
        <v>1</v>
      </c>
      <c r="BR130" s="6">
        <f t="shared" ref="BR130:BR190" si="121">IF(ISBLANK(U130)=TRUE,0,1)</f>
        <v>0</v>
      </c>
      <c r="BS130" s="6">
        <f t="shared" ref="BS130:BS190" si="122">IF(ISBLANK(V130)=TRUE,0,1)</f>
        <v>0</v>
      </c>
      <c r="BT130" s="6">
        <f t="shared" ref="BT130:BT190" si="123">IF(ISBLANK(W130)=TRUE,0,1)</f>
        <v>0</v>
      </c>
      <c r="BU130" s="6">
        <f t="shared" ref="BU130:BU190" si="124">IF(ISBLANK(X130)=TRUE,0,1)</f>
        <v>0</v>
      </c>
      <c r="BV130" s="6">
        <f t="shared" ref="BV130:BV190" si="125">IF(ISBLANK(Y130)=TRUE,0,1)</f>
        <v>0</v>
      </c>
      <c r="BW130" s="6">
        <f t="shared" ref="BW130:BW190" si="126">IF(ISBLANK(Z130)=TRUE,0,1)</f>
        <v>0</v>
      </c>
      <c r="BY130" s="68" t="str">
        <f t="shared" si="82"/>
        <v/>
      </c>
      <c r="BZ130" s="68"/>
      <c r="CA130" s="68" t="str">
        <f t="shared" si="83"/>
        <v/>
      </c>
      <c r="CB130" s="68" t="str">
        <f t="shared" si="84"/>
        <v>MTE</v>
      </c>
      <c r="CC130" s="68" t="str">
        <f t="shared" si="85"/>
        <v>MTE</v>
      </c>
    </row>
    <row r="131" spans="1:81">
      <c r="A131" t="str">
        <f t="shared" si="96"/>
        <v>Not Completed</v>
      </c>
      <c r="C131" s="6">
        <f t="shared" si="80"/>
        <v>130</v>
      </c>
      <c r="D131" s="37" t="str">
        <f t="shared" si="102"/>
        <v/>
      </c>
      <c r="E131" s="71"/>
      <c r="F131" s="69"/>
      <c r="G131" s="69"/>
      <c r="H131" s="37" t="str">
        <f t="shared" si="97"/>
        <v/>
      </c>
      <c r="I131" s="69"/>
      <c r="J131" s="69"/>
      <c r="K131" s="6"/>
      <c r="L131" s="6"/>
      <c r="M131" s="6"/>
      <c r="N131" s="39"/>
      <c r="O131" s="69"/>
      <c r="P131" s="10"/>
      <c r="Q131" s="38" t="str">
        <f>IF(ISBLANK(O131)=TRUE,"",VLOOKUP(O131,'validation code'!$X$35:$Y$38,2,0))</f>
        <v/>
      </c>
      <c r="R131" s="73" t="e">
        <f t="shared" si="81"/>
        <v>#VALUE!</v>
      </c>
      <c r="S131" s="10"/>
      <c r="T131" s="38" t="str">
        <f t="shared" si="98"/>
        <v/>
      </c>
      <c r="U131" s="9"/>
      <c r="V131" s="9"/>
      <c r="W131" s="11"/>
      <c r="X131" s="11"/>
      <c r="Y131" s="10"/>
      <c r="Z131" s="11"/>
      <c r="AA131" s="10"/>
      <c r="AB131" s="78" t="str">
        <f t="shared" si="100"/>
        <v/>
      </c>
      <c r="AC131" s="78" t="str">
        <f t="shared" si="100"/>
        <v/>
      </c>
      <c r="AD131" s="78" t="str">
        <f t="shared" si="100"/>
        <v/>
      </c>
      <c r="AE131" s="78" t="str">
        <f t="shared" si="100"/>
        <v/>
      </c>
      <c r="AF131" s="78" t="str">
        <f t="shared" si="100"/>
        <v/>
      </c>
      <c r="AG131" s="78" t="str">
        <f t="shared" si="100"/>
        <v/>
      </c>
      <c r="AH131" s="78" t="str">
        <f t="shared" si="100"/>
        <v/>
      </c>
      <c r="AI131" s="78" t="str">
        <f t="shared" si="100"/>
        <v/>
      </c>
      <c r="AJ131" s="78" t="str">
        <f t="shared" si="100"/>
        <v/>
      </c>
      <c r="AK131" s="78" t="str">
        <f t="shared" si="100"/>
        <v/>
      </c>
      <c r="AL131" s="78" t="str">
        <f t="shared" si="100"/>
        <v/>
      </c>
      <c r="AM131" s="78" t="str">
        <f t="shared" si="100"/>
        <v/>
      </c>
      <c r="AN131" s="10" t="e">
        <f t="shared" si="101"/>
        <v>#VALUE!</v>
      </c>
      <c r="AP131" t="str">
        <f>IF(ISBLANK(F131),"",VLOOKUP(F131,'validation code'!$T$64:$U$120,2,0))</f>
        <v/>
      </c>
      <c r="AQ131" t="str">
        <f>IF(ISBLANK(F131),"",VLOOKUP(F131,'validation code'!$T$3:$U$59,2,0))</f>
        <v/>
      </c>
      <c r="AR131" t="str">
        <f>IF(ISBLANK(M131)=TRUE,"",VLOOKUP(M131,'validation code'!$X$48:$Y$49,2,0))</f>
        <v/>
      </c>
      <c r="AS131" t="str">
        <f>IF(ISBLANK(F131)=TRUE,"",VLOOKUP(F131,'validation code'!$A$22:$B$79,2,0))</f>
        <v/>
      </c>
      <c r="AU131" t="s">
        <v>1131</v>
      </c>
      <c r="AV131" t="str">
        <f>IF(ISBLANK($B$2)=TRUE,"",VLOOKUP($B$2,'validation code'!$W$54:$X$69,2,0))</f>
        <v>MTE</v>
      </c>
      <c r="AW131" t="str">
        <f t="shared" si="103"/>
        <v>01</v>
      </c>
      <c r="AX131" t="str">
        <f t="shared" si="104"/>
        <v/>
      </c>
      <c r="AY131" t="str">
        <f t="shared" si="105"/>
        <v>0130</v>
      </c>
      <c r="AZ131" t="str">
        <f t="shared" si="99"/>
        <v>EX-22-MTE-01--0130</v>
      </c>
      <c r="BA131" t="str">
        <f t="shared" ref="BA131:BA190" si="127">IF(SUM(BB131:BW131)=22,"completed","Not Completed")</f>
        <v>Not Completed</v>
      </c>
      <c r="BB131" s="6">
        <f t="shared" si="106"/>
        <v>0</v>
      </c>
      <c r="BC131" s="6">
        <f t="shared" si="106"/>
        <v>0</v>
      </c>
      <c r="BD131" s="6">
        <f t="shared" si="107"/>
        <v>0</v>
      </c>
      <c r="BE131" s="6">
        <f t="shared" si="108"/>
        <v>1</v>
      </c>
      <c r="BF131" s="6">
        <f t="shared" si="109"/>
        <v>0</v>
      </c>
      <c r="BG131" s="6">
        <f t="shared" si="110"/>
        <v>0</v>
      </c>
      <c r="BH131" s="6">
        <f t="shared" si="111"/>
        <v>0</v>
      </c>
      <c r="BI131" s="6">
        <f t="shared" si="112"/>
        <v>0</v>
      </c>
      <c r="BJ131" s="6">
        <f t="shared" si="113"/>
        <v>0</v>
      </c>
      <c r="BK131" s="6">
        <f t="shared" si="114"/>
        <v>0</v>
      </c>
      <c r="BL131" s="6">
        <f t="shared" si="115"/>
        <v>0</v>
      </c>
      <c r="BM131" s="6">
        <f t="shared" si="116"/>
        <v>0</v>
      </c>
      <c r="BN131" s="6">
        <f t="shared" si="117"/>
        <v>1</v>
      </c>
      <c r="BO131" s="6">
        <f t="shared" si="118"/>
        <v>1</v>
      </c>
      <c r="BP131" s="6">
        <f t="shared" si="119"/>
        <v>0</v>
      </c>
      <c r="BQ131" s="6">
        <f t="shared" si="120"/>
        <v>1</v>
      </c>
      <c r="BR131" s="6">
        <f t="shared" si="121"/>
        <v>0</v>
      </c>
      <c r="BS131" s="6">
        <f t="shared" si="122"/>
        <v>0</v>
      </c>
      <c r="BT131" s="6">
        <f t="shared" si="123"/>
        <v>0</v>
      </c>
      <c r="BU131" s="6">
        <f t="shared" si="124"/>
        <v>0</v>
      </c>
      <c r="BV131" s="6">
        <f t="shared" si="125"/>
        <v>0</v>
      </c>
      <c r="BW131" s="6">
        <f t="shared" si="126"/>
        <v>0</v>
      </c>
      <c r="BY131" s="68" t="str">
        <f t="shared" si="82"/>
        <v/>
      </c>
      <c r="BZ131" s="68"/>
      <c r="CA131" s="68" t="str">
        <f t="shared" si="83"/>
        <v/>
      </c>
      <c r="CB131" s="68" t="str">
        <f t="shared" si="84"/>
        <v>MTE</v>
      </c>
      <c r="CC131" s="68" t="str">
        <f t="shared" si="85"/>
        <v>MTE</v>
      </c>
    </row>
    <row r="132" spans="1:81">
      <c r="A132" t="str">
        <f t="shared" si="96"/>
        <v>Not Completed</v>
      </c>
      <c r="C132" s="6">
        <f t="shared" ref="C132:C190" si="128">C131+1</f>
        <v>131</v>
      </c>
      <c r="D132" s="37" t="str">
        <f t="shared" si="102"/>
        <v/>
      </c>
      <c r="E132" s="71"/>
      <c r="F132" s="69"/>
      <c r="G132" s="69"/>
      <c r="H132" s="37" t="str">
        <f t="shared" si="97"/>
        <v/>
      </c>
      <c r="I132" s="69"/>
      <c r="J132" s="69"/>
      <c r="K132" s="6"/>
      <c r="L132" s="6"/>
      <c r="M132" s="6"/>
      <c r="N132" s="39"/>
      <c r="O132" s="69"/>
      <c r="P132" s="10"/>
      <c r="Q132" s="38" t="str">
        <f>IF(ISBLANK(O132)=TRUE,"",VLOOKUP(O132,'validation code'!$X$35:$Y$38,2,0))</f>
        <v/>
      </c>
      <c r="R132" s="73" t="e">
        <f t="shared" ref="R132:R190" si="129">T132+S132</f>
        <v>#VALUE!</v>
      </c>
      <c r="S132" s="10"/>
      <c r="T132" s="38" t="str">
        <f t="shared" si="98"/>
        <v/>
      </c>
      <c r="U132" s="9"/>
      <c r="V132" s="9"/>
      <c r="W132" s="11"/>
      <c r="X132" s="11"/>
      <c r="Y132" s="10"/>
      <c r="Z132" s="11"/>
      <c r="AA132" s="10"/>
      <c r="AB132" s="78" t="str">
        <f t="shared" ref="AB132:AM141" si="130">IF(OR(ISBLANK($V132)=TRUE,$V132&lt;&gt;AB$1=TRUE,ISBLANK($T132)=TRUE),"",IF(AB$1=$V132,$T132/1000,0))</f>
        <v/>
      </c>
      <c r="AC132" s="78" t="str">
        <f t="shared" si="130"/>
        <v/>
      </c>
      <c r="AD132" s="78" t="str">
        <f t="shared" si="130"/>
        <v/>
      </c>
      <c r="AE132" s="78" t="str">
        <f t="shared" si="130"/>
        <v/>
      </c>
      <c r="AF132" s="78" t="str">
        <f t="shared" si="130"/>
        <v/>
      </c>
      <c r="AG132" s="78" t="str">
        <f t="shared" si="130"/>
        <v/>
      </c>
      <c r="AH132" s="78" t="str">
        <f t="shared" si="130"/>
        <v/>
      </c>
      <c r="AI132" s="78" t="str">
        <f t="shared" si="130"/>
        <v/>
      </c>
      <c r="AJ132" s="78" t="str">
        <f t="shared" si="130"/>
        <v/>
      </c>
      <c r="AK132" s="78" t="str">
        <f t="shared" si="130"/>
        <v/>
      </c>
      <c r="AL132" s="78" t="str">
        <f t="shared" si="130"/>
        <v/>
      </c>
      <c r="AM132" s="78" t="str">
        <f t="shared" si="130"/>
        <v/>
      </c>
      <c r="AN132" s="10" t="e">
        <f t="shared" si="101"/>
        <v>#VALUE!</v>
      </c>
      <c r="AP132" t="str">
        <f>IF(ISBLANK(F132),"",VLOOKUP(F132,'validation code'!$T$64:$U$120,2,0))</f>
        <v/>
      </c>
      <c r="AQ132" t="str">
        <f>IF(ISBLANK(F132),"",VLOOKUP(F132,'validation code'!$T$3:$U$59,2,0))</f>
        <v/>
      </c>
      <c r="AR132" t="str">
        <f>IF(ISBLANK(M132)=TRUE,"",VLOOKUP(M132,'validation code'!$X$48:$Y$49,2,0))</f>
        <v/>
      </c>
      <c r="AS132" t="str">
        <f>IF(ISBLANK(F132)=TRUE,"",VLOOKUP(F132,'validation code'!$A$22:$B$79,2,0))</f>
        <v/>
      </c>
      <c r="AU132" t="s">
        <v>1131</v>
      </c>
      <c r="AV132" t="str">
        <f>IF(ISBLANK($B$2)=TRUE,"",VLOOKUP($B$2,'validation code'!$W$54:$X$69,2,0))</f>
        <v>MTE</v>
      </c>
      <c r="AW132" t="str">
        <f t="shared" si="103"/>
        <v>01</v>
      </c>
      <c r="AX132" t="str">
        <f t="shared" si="104"/>
        <v/>
      </c>
      <c r="AY132" t="str">
        <f t="shared" si="105"/>
        <v>0131</v>
      </c>
      <c r="AZ132" t="str">
        <f t="shared" si="99"/>
        <v>EX-22-MTE-01--0131</v>
      </c>
      <c r="BA132" t="str">
        <f t="shared" si="127"/>
        <v>Not Completed</v>
      </c>
      <c r="BB132" s="6">
        <f t="shared" si="106"/>
        <v>0</v>
      </c>
      <c r="BC132" s="6">
        <f t="shared" si="106"/>
        <v>0</v>
      </c>
      <c r="BD132" s="6">
        <f t="shared" si="107"/>
        <v>0</v>
      </c>
      <c r="BE132" s="6">
        <f t="shared" si="108"/>
        <v>1</v>
      </c>
      <c r="BF132" s="6">
        <f t="shared" si="109"/>
        <v>0</v>
      </c>
      <c r="BG132" s="6">
        <f t="shared" si="110"/>
        <v>0</v>
      </c>
      <c r="BH132" s="6">
        <f t="shared" si="111"/>
        <v>0</v>
      </c>
      <c r="BI132" s="6">
        <f t="shared" si="112"/>
        <v>0</v>
      </c>
      <c r="BJ132" s="6">
        <f t="shared" si="113"/>
        <v>0</v>
      </c>
      <c r="BK132" s="6">
        <f t="shared" si="114"/>
        <v>0</v>
      </c>
      <c r="BL132" s="6">
        <f t="shared" si="115"/>
        <v>0</v>
      </c>
      <c r="BM132" s="6">
        <f t="shared" si="116"/>
        <v>0</v>
      </c>
      <c r="BN132" s="6">
        <f t="shared" si="117"/>
        <v>1</v>
      </c>
      <c r="BO132" s="6">
        <f t="shared" si="118"/>
        <v>1</v>
      </c>
      <c r="BP132" s="6">
        <f t="shared" si="119"/>
        <v>0</v>
      </c>
      <c r="BQ132" s="6">
        <f t="shared" si="120"/>
        <v>1</v>
      </c>
      <c r="BR132" s="6">
        <f t="shared" si="121"/>
        <v>0</v>
      </c>
      <c r="BS132" s="6">
        <f t="shared" si="122"/>
        <v>0</v>
      </c>
      <c r="BT132" s="6">
        <f t="shared" si="123"/>
        <v>0</v>
      </c>
      <c r="BU132" s="6">
        <f t="shared" si="124"/>
        <v>0</v>
      </c>
      <c r="BV132" s="6">
        <f t="shared" si="125"/>
        <v>0</v>
      </c>
      <c r="BW132" s="6">
        <f t="shared" si="126"/>
        <v>0</v>
      </c>
      <c r="BY132" s="68" t="str">
        <f t="shared" ref="BY132:BY190" si="131">LEFT(J132,10)</f>
        <v/>
      </c>
      <c r="BZ132" s="68"/>
      <c r="CA132" s="68" t="str">
        <f t="shared" ref="CA132:CA190" si="132">LEFT(BY132,4)</f>
        <v/>
      </c>
      <c r="CB132" s="68" t="str">
        <f t="shared" ref="CB132:CB190" si="133">B$2</f>
        <v>MTE</v>
      </c>
      <c r="CC132" s="68" t="str">
        <f t="shared" ref="CC132:CC190" si="134">CB132&amp;CA132</f>
        <v>MTE</v>
      </c>
    </row>
    <row r="133" spans="1:81">
      <c r="A133" t="str">
        <f t="shared" si="96"/>
        <v>Not Completed</v>
      </c>
      <c r="C133" s="6">
        <f t="shared" si="128"/>
        <v>132</v>
      </c>
      <c r="D133" s="37" t="str">
        <f t="shared" si="102"/>
        <v/>
      </c>
      <c r="E133" s="71"/>
      <c r="F133" s="69"/>
      <c r="G133" s="69"/>
      <c r="H133" s="37" t="str">
        <f t="shared" si="97"/>
        <v/>
      </c>
      <c r="I133" s="69"/>
      <c r="J133" s="69"/>
      <c r="K133" s="6"/>
      <c r="L133" s="6"/>
      <c r="M133" s="6"/>
      <c r="N133" s="39"/>
      <c r="O133" s="69"/>
      <c r="P133" s="10"/>
      <c r="Q133" s="38" t="str">
        <f>IF(ISBLANK(O133)=TRUE,"",VLOOKUP(O133,'validation code'!$X$35:$Y$38,2,0))</f>
        <v/>
      </c>
      <c r="R133" s="73" t="e">
        <f t="shared" si="129"/>
        <v>#VALUE!</v>
      </c>
      <c r="S133" s="10"/>
      <c r="T133" s="38" t="str">
        <f t="shared" si="98"/>
        <v/>
      </c>
      <c r="U133" s="9"/>
      <c r="V133" s="9"/>
      <c r="W133" s="11"/>
      <c r="X133" s="11"/>
      <c r="Y133" s="10"/>
      <c r="Z133" s="11"/>
      <c r="AA133" s="10"/>
      <c r="AB133" s="78" t="str">
        <f t="shared" si="130"/>
        <v/>
      </c>
      <c r="AC133" s="78" t="str">
        <f t="shared" si="130"/>
        <v/>
      </c>
      <c r="AD133" s="78" t="str">
        <f t="shared" si="130"/>
        <v/>
      </c>
      <c r="AE133" s="78" t="str">
        <f t="shared" si="130"/>
        <v/>
      </c>
      <c r="AF133" s="78" t="str">
        <f t="shared" si="130"/>
        <v/>
      </c>
      <c r="AG133" s="78" t="str">
        <f t="shared" si="130"/>
        <v/>
      </c>
      <c r="AH133" s="78" t="str">
        <f t="shared" si="130"/>
        <v/>
      </c>
      <c r="AI133" s="78" t="str">
        <f t="shared" si="130"/>
        <v/>
      </c>
      <c r="AJ133" s="78" t="str">
        <f t="shared" si="130"/>
        <v/>
      </c>
      <c r="AK133" s="78" t="str">
        <f t="shared" si="130"/>
        <v/>
      </c>
      <c r="AL133" s="78" t="str">
        <f t="shared" si="130"/>
        <v/>
      </c>
      <c r="AM133" s="78" t="str">
        <f t="shared" si="130"/>
        <v/>
      </c>
      <c r="AN133" s="10" t="e">
        <f t="shared" si="101"/>
        <v>#VALUE!</v>
      </c>
      <c r="AP133" t="str">
        <f>IF(ISBLANK(F133),"",VLOOKUP(F133,'validation code'!$T$64:$U$120,2,0))</f>
        <v/>
      </c>
      <c r="AQ133" t="str">
        <f>IF(ISBLANK(F133),"",VLOOKUP(F133,'validation code'!$T$3:$U$59,2,0))</f>
        <v/>
      </c>
      <c r="AR133" t="str">
        <f>IF(ISBLANK(M133)=TRUE,"",VLOOKUP(M133,'validation code'!$X$48:$Y$49,2,0))</f>
        <v/>
      </c>
      <c r="AS133" t="str">
        <f>IF(ISBLANK(F133)=TRUE,"",VLOOKUP(F133,'validation code'!$A$22:$B$79,2,0))</f>
        <v/>
      </c>
      <c r="AU133" t="s">
        <v>1131</v>
      </c>
      <c r="AV133" t="str">
        <f>IF(ISBLANK($B$2)=TRUE,"",VLOOKUP($B$2,'validation code'!$W$54:$X$69,2,0))</f>
        <v>MTE</v>
      </c>
      <c r="AW133" t="str">
        <f t="shared" si="103"/>
        <v>01</v>
      </c>
      <c r="AX133" t="str">
        <f t="shared" si="104"/>
        <v/>
      </c>
      <c r="AY133" t="str">
        <f t="shared" si="105"/>
        <v>0132</v>
      </c>
      <c r="AZ133" t="str">
        <f t="shared" si="99"/>
        <v>EX-22-MTE-01--0132</v>
      </c>
      <c r="BA133" t="str">
        <f t="shared" si="127"/>
        <v>Not Completed</v>
      </c>
      <c r="BB133" s="6">
        <f t="shared" si="106"/>
        <v>0</v>
      </c>
      <c r="BC133" s="6">
        <f t="shared" si="106"/>
        <v>0</v>
      </c>
      <c r="BD133" s="6">
        <f t="shared" si="107"/>
        <v>0</v>
      </c>
      <c r="BE133" s="6">
        <f t="shared" si="108"/>
        <v>1</v>
      </c>
      <c r="BF133" s="6">
        <f t="shared" si="109"/>
        <v>0</v>
      </c>
      <c r="BG133" s="6">
        <f t="shared" si="110"/>
        <v>0</v>
      </c>
      <c r="BH133" s="6">
        <f t="shared" si="111"/>
        <v>0</v>
      </c>
      <c r="BI133" s="6">
        <f t="shared" si="112"/>
        <v>0</v>
      </c>
      <c r="BJ133" s="6">
        <f t="shared" si="113"/>
        <v>0</v>
      </c>
      <c r="BK133" s="6">
        <f t="shared" si="114"/>
        <v>0</v>
      </c>
      <c r="BL133" s="6">
        <f t="shared" si="115"/>
        <v>0</v>
      </c>
      <c r="BM133" s="6">
        <f t="shared" si="116"/>
        <v>0</v>
      </c>
      <c r="BN133" s="6">
        <f t="shared" si="117"/>
        <v>1</v>
      </c>
      <c r="BO133" s="6">
        <f t="shared" si="118"/>
        <v>1</v>
      </c>
      <c r="BP133" s="6">
        <f t="shared" si="119"/>
        <v>0</v>
      </c>
      <c r="BQ133" s="6">
        <f t="shared" si="120"/>
        <v>1</v>
      </c>
      <c r="BR133" s="6">
        <f t="shared" si="121"/>
        <v>0</v>
      </c>
      <c r="BS133" s="6">
        <f t="shared" si="122"/>
        <v>0</v>
      </c>
      <c r="BT133" s="6">
        <f t="shared" si="123"/>
        <v>0</v>
      </c>
      <c r="BU133" s="6">
        <f t="shared" si="124"/>
        <v>0</v>
      </c>
      <c r="BV133" s="6">
        <f t="shared" si="125"/>
        <v>0</v>
      </c>
      <c r="BW133" s="6">
        <f t="shared" si="126"/>
        <v>0</v>
      </c>
      <c r="BY133" s="68" t="str">
        <f t="shared" si="131"/>
        <v/>
      </c>
      <c r="BZ133" s="68"/>
      <c r="CA133" s="68" t="str">
        <f t="shared" si="132"/>
        <v/>
      </c>
      <c r="CB133" s="68" t="str">
        <f t="shared" si="133"/>
        <v>MTE</v>
      </c>
      <c r="CC133" s="68" t="str">
        <f t="shared" si="134"/>
        <v>MTE</v>
      </c>
    </row>
    <row r="134" spans="1:81">
      <c r="A134" t="str">
        <f t="shared" si="96"/>
        <v>Not Completed</v>
      </c>
      <c r="C134" s="6">
        <f t="shared" si="128"/>
        <v>133</v>
      </c>
      <c r="D134" s="37" t="str">
        <f t="shared" si="102"/>
        <v/>
      </c>
      <c r="E134" s="71"/>
      <c r="F134" s="69"/>
      <c r="G134" s="69"/>
      <c r="H134" s="37" t="str">
        <f t="shared" si="97"/>
        <v/>
      </c>
      <c r="I134" s="69"/>
      <c r="J134" s="69"/>
      <c r="K134" s="6"/>
      <c r="L134" s="6"/>
      <c r="M134" s="6"/>
      <c r="N134" s="39"/>
      <c r="O134" s="69"/>
      <c r="P134" s="10"/>
      <c r="Q134" s="38" t="str">
        <f>IF(ISBLANK(O134)=TRUE,"",VLOOKUP(O134,'validation code'!$X$35:$Y$38,2,0))</f>
        <v/>
      </c>
      <c r="R134" s="73" t="e">
        <f t="shared" si="129"/>
        <v>#VALUE!</v>
      </c>
      <c r="S134" s="10"/>
      <c r="T134" s="38" t="str">
        <f t="shared" si="98"/>
        <v/>
      </c>
      <c r="U134" s="9"/>
      <c r="V134" s="9"/>
      <c r="W134" s="11"/>
      <c r="X134" s="11"/>
      <c r="Y134" s="10"/>
      <c r="Z134" s="11"/>
      <c r="AA134" s="10"/>
      <c r="AB134" s="78" t="str">
        <f t="shared" si="130"/>
        <v/>
      </c>
      <c r="AC134" s="78" t="str">
        <f t="shared" si="130"/>
        <v/>
      </c>
      <c r="AD134" s="78" t="str">
        <f t="shared" si="130"/>
        <v/>
      </c>
      <c r="AE134" s="78" t="str">
        <f t="shared" si="130"/>
        <v/>
      </c>
      <c r="AF134" s="78" t="str">
        <f t="shared" si="130"/>
        <v/>
      </c>
      <c r="AG134" s="78" t="str">
        <f t="shared" si="130"/>
        <v/>
      </c>
      <c r="AH134" s="78" t="str">
        <f t="shared" si="130"/>
        <v/>
      </c>
      <c r="AI134" s="78" t="str">
        <f t="shared" si="130"/>
        <v/>
      </c>
      <c r="AJ134" s="78" t="str">
        <f t="shared" si="130"/>
        <v/>
      </c>
      <c r="AK134" s="78" t="str">
        <f t="shared" si="130"/>
        <v/>
      </c>
      <c r="AL134" s="78" t="str">
        <f t="shared" si="130"/>
        <v/>
      </c>
      <c r="AM134" s="78" t="str">
        <f t="shared" si="130"/>
        <v/>
      </c>
      <c r="AN134" s="10" t="e">
        <f t="shared" si="101"/>
        <v>#VALUE!</v>
      </c>
      <c r="AP134" t="str">
        <f>IF(ISBLANK(F134),"",VLOOKUP(F134,'validation code'!$T$64:$U$120,2,0))</f>
        <v/>
      </c>
      <c r="AQ134" t="str">
        <f>IF(ISBLANK(F134),"",VLOOKUP(F134,'validation code'!$T$3:$U$59,2,0))</f>
        <v/>
      </c>
      <c r="AR134" t="str">
        <f>IF(ISBLANK(M134)=TRUE,"",VLOOKUP(M134,'validation code'!$X$48:$Y$49,2,0))</f>
        <v/>
      </c>
      <c r="AS134" t="str">
        <f>IF(ISBLANK(F134)=TRUE,"",VLOOKUP(F134,'validation code'!$A$22:$B$79,2,0))</f>
        <v/>
      </c>
      <c r="AU134" t="s">
        <v>1131</v>
      </c>
      <c r="AV134" t="str">
        <f>IF(ISBLANK($B$2)=TRUE,"",VLOOKUP($B$2,'validation code'!$W$54:$X$69,2,0))</f>
        <v>MTE</v>
      </c>
      <c r="AW134" t="str">
        <f t="shared" si="103"/>
        <v>01</v>
      </c>
      <c r="AX134" t="str">
        <f t="shared" si="104"/>
        <v/>
      </c>
      <c r="AY134" t="str">
        <f t="shared" si="105"/>
        <v>0133</v>
      </c>
      <c r="AZ134" t="str">
        <f t="shared" si="99"/>
        <v>EX-22-MTE-01--0133</v>
      </c>
      <c r="BA134" t="str">
        <f t="shared" si="127"/>
        <v>Not Completed</v>
      </c>
      <c r="BB134" s="6">
        <f t="shared" si="106"/>
        <v>0</v>
      </c>
      <c r="BC134" s="6">
        <f t="shared" si="106"/>
        <v>0</v>
      </c>
      <c r="BD134" s="6">
        <f t="shared" si="107"/>
        <v>0</v>
      </c>
      <c r="BE134" s="6">
        <f t="shared" si="108"/>
        <v>1</v>
      </c>
      <c r="BF134" s="6">
        <f t="shared" si="109"/>
        <v>0</v>
      </c>
      <c r="BG134" s="6">
        <f t="shared" si="110"/>
        <v>0</v>
      </c>
      <c r="BH134" s="6">
        <f t="shared" si="111"/>
        <v>0</v>
      </c>
      <c r="BI134" s="6">
        <f t="shared" si="112"/>
        <v>0</v>
      </c>
      <c r="BJ134" s="6">
        <f t="shared" si="113"/>
        <v>0</v>
      </c>
      <c r="BK134" s="6">
        <f t="shared" si="114"/>
        <v>0</v>
      </c>
      <c r="BL134" s="6">
        <f t="shared" si="115"/>
        <v>0</v>
      </c>
      <c r="BM134" s="6">
        <f t="shared" si="116"/>
        <v>0</v>
      </c>
      <c r="BN134" s="6">
        <f t="shared" si="117"/>
        <v>1</v>
      </c>
      <c r="BO134" s="6">
        <f t="shared" si="118"/>
        <v>1</v>
      </c>
      <c r="BP134" s="6">
        <f t="shared" si="119"/>
        <v>0</v>
      </c>
      <c r="BQ134" s="6">
        <f t="shared" si="120"/>
        <v>1</v>
      </c>
      <c r="BR134" s="6">
        <f t="shared" si="121"/>
        <v>0</v>
      </c>
      <c r="BS134" s="6">
        <f t="shared" si="122"/>
        <v>0</v>
      </c>
      <c r="BT134" s="6">
        <f t="shared" si="123"/>
        <v>0</v>
      </c>
      <c r="BU134" s="6">
        <f t="shared" si="124"/>
        <v>0</v>
      </c>
      <c r="BV134" s="6">
        <f t="shared" si="125"/>
        <v>0</v>
      </c>
      <c r="BW134" s="6">
        <f t="shared" si="126"/>
        <v>0</v>
      </c>
      <c r="BY134" s="68" t="str">
        <f t="shared" si="131"/>
        <v/>
      </c>
      <c r="BZ134" s="68"/>
      <c r="CA134" s="68" t="str">
        <f t="shared" si="132"/>
        <v/>
      </c>
      <c r="CB134" s="68" t="str">
        <f t="shared" si="133"/>
        <v>MTE</v>
      </c>
      <c r="CC134" s="68" t="str">
        <f t="shared" si="134"/>
        <v>MTE</v>
      </c>
    </row>
    <row r="135" spans="1:81">
      <c r="A135" t="str">
        <f t="shared" si="96"/>
        <v>Not Completed</v>
      </c>
      <c r="C135" s="6">
        <f t="shared" si="128"/>
        <v>134</v>
      </c>
      <c r="D135" s="37" t="str">
        <f t="shared" si="102"/>
        <v/>
      </c>
      <c r="E135" s="71"/>
      <c r="F135" s="69"/>
      <c r="G135" s="69"/>
      <c r="H135" s="37" t="str">
        <f t="shared" si="97"/>
        <v/>
      </c>
      <c r="I135" s="69"/>
      <c r="J135" s="69"/>
      <c r="K135" s="6"/>
      <c r="L135" s="6"/>
      <c r="M135" s="6"/>
      <c r="N135" s="39"/>
      <c r="O135" s="69"/>
      <c r="P135" s="10"/>
      <c r="Q135" s="38" t="str">
        <f>IF(ISBLANK(O135)=TRUE,"",VLOOKUP(O135,'validation code'!$X$35:$Y$38,2,0))</f>
        <v/>
      </c>
      <c r="R135" s="73" t="e">
        <f t="shared" si="129"/>
        <v>#VALUE!</v>
      </c>
      <c r="S135" s="10"/>
      <c r="T135" s="38" t="str">
        <f t="shared" si="98"/>
        <v/>
      </c>
      <c r="U135" s="9"/>
      <c r="V135" s="9"/>
      <c r="W135" s="11"/>
      <c r="X135" s="11"/>
      <c r="Y135" s="10"/>
      <c r="Z135" s="11"/>
      <c r="AA135" s="10"/>
      <c r="AB135" s="78" t="str">
        <f t="shared" si="130"/>
        <v/>
      </c>
      <c r="AC135" s="78" t="str">
        <f t="shared" si="130"/>
        <v/>
      </c>
      <c r="AD135" s="78" t="str">
        <f t="shared" si="130"/>
        <v/>
      </c>
      <c r="AE135" s="78" t="str">
        <f t="shared" si="130"/>
        <v/>
      </c>
      <c r="AF135" s="78" t="str">
        <f t="shared" si="130"/>
        <v/>
      </c>
      <c r="AG135" s="78" t="str">
        <f t="shared" si="130"/>
        <v/>
      </c>
      <c r="AH135" s="78" t="str">
        <f t="shared" si="130"/>
        <v/>
      </c>
      <c r="AI135" s="78" t="str">
        <f t="shared" si="130"/>
        <v/>
      </c>
      <c r="AJ135" s="78" t="str">
        <f t="shared" si="130"/>
        <v/>
      </c>
      <c r="AK135" s="78" t="str">
        <f t="shared" si="130"/>
        <v/>
      </c>
      <c r="AL135" s="78" t="str">
        <f t="shared" si="130"/>
        <v/>
      </c>
      <c r="AM135" s="78" t="str">
        <f t="shared" si="130"/>
        <v/>
      </c>
      <c r="AN135" s="10" t="e">
        <f t="shared" si="101"/>
        <v>#VALUE!</v>
      </c>
      <c r="AP135" t="str">
        <f>IF(ISBLANK(F135),"",VLOOKUP(F135,'validation code'!$T$64:$U$120,2,0))</f>
        <v/>
      </c>
      <c r="AQ135" t="str">
        <f>IF(ISBLANK(F135),"",VLOOKUP(F135,'validation code'!$T$3:$U$59,2,0))</f>
        <v/>
      </c>
      <c r="AR135" t="str">
        <f>IF(ISBLANK(M135)=TRUE,"",VLOOKUP(M135,'validation code'!$X$48:$Y$49,2,0))</f>
        <v/>
      </c>
      <c r="AS135" t="str">
        <f>IF(ISBLANK(F135)=TRUE,"",VLOOKUP(F135,'validation code'!$A$22:$B$79,2,0))</f>
        <v/>
      </c>
      <c r="AU135" t="s">
        <v>1131</v>
      </c>
      <c r="AV135" t="str">
        <f>IF(ISBLANK($B$2)=TRUE,"",VLOOKUP($B$2,'validation code'!$W$54:$X$69,2,0))</f>
        <v>MTE</v>
      </c>
      <c r="AW135" t="str">
        <f t="shared" si="103"/>
        <v>01</v>
      </c>
      <c r="AX135" t="str">
        <f t="shared" si="104"/>
        <v/>
      </c>
      <c r="AY135" t="str">
        <f t="shared" si="105"/>
        <v>0134</v>
      </c>
      <c r="AZ135" t="str">
        <f t="shared" si="99"/>
        <v>EX-22-MTE-01--0134</v>
      </c>
      <c r="BA135" t="str">
        <f t="shared" si="127"/>
        <v>Not Completed</v>
      </c>
      <c r="BB135" s="6">
        <f t="shared" si="106"/>
        <v>0</v>
      </c>
      <c r="BC135" s="6">
        <f t="shared" si="106"/>
        <v>0</v>
      </c>
      <c r="BD135" s="6">
        <f t="shared" si="107"/>
        <v>0</v>
      </c>
      <c r="BE135" s="6">
        <f t="shared" si="108"/>
        <v>1</v>
      </c>
      <c r="BF135" s="6">
        <f t="shared" si="109"/>
        <v>0</v>
      </c>
      <c r="BG135" s="6">
        <f t="shared" si="110"/>
        <v>0</v>
      </c>
      <c r="BH135" s="6">
        <f t="shared" si="111"/>
        <v>0</v>
      </c>
      <c r="BI135" s="6">
        <f t="shared" si="112"/>
        <v>0</v>
      </c>
      <c r="BJ135" s="6">
        <f t="shared" si="113"/>
        <v>0</v>
      </c>
      <c r="BK135" s="6">
        <f t="shared" si="114"/>
        <v>0</v>
      </c>
      <c r="BL135" s="6">
        <f t="shared" si="115"/>
        <v>0</v>
      </c>
      <c r="BM135" s="6">
        <f t="shared" si="116"/>
        <v>0</v>
      </c>
      <c r="BN135" s="6">
        <f t="shared" si="117"/>
        <v>1</v>
      </c>
      <c r="BO135" s="6">
        <f t="shared" si="118"/>
        <v>1</v>
      </c>
      <c r="BP135" s="6">
        <f t="shared" si="119"/>
        <v>0</v>
      </c>
      <c r="BQ135" s="6">
        <f t="shared" si="120"/>
        <v>1</v>
      </c>
      <c r="BR135" s="6">
        <f t="shared" si="121"/>
        <v>0</v>
      </c>
      <c r="BS135" s="6">
        <f t="shared" si="122"/>
        <v>0</v>
      </c>
      <c r="BT135" s="6">
        <f t="shared" si="123"/>
        <v>0</v>
      </c>
      <c r="BU135" s="6">
        <f t="shared" si="124"/>
        <v>0</v>
      </c>
      <c r="BV135" s="6">
        <f t="shared" si="125"/>
        <v>0</v>
      </c>
      <c r="BW135" s="6">
        <f t="shared" si="126"/>
        <v>0</v>
      </c>
      <c r="BY135" s="68" t="str">
        <f t="shared" si="131"/>
        <v/>
      </c>
      <c r="BZ135" s="68"/>
      <c r="CA135" s="68" t="str">
        <f t="shared" si="132"/>
        <v/>
      </c>
      <c r="CB135" s="68" t="str">
        <f t="shared" si="133"/>
        <v>MTE</v>
      </c>
      <c r="CC135" s="68" t="str">
        <f t="shared" si="134"/>
        <v>MTE</v>
      </c>
    </row>
    <row r="136" spans="1:81">
      <c r="A136" t="str">
        <f t="shared" si="96"/>
        <v>Not Completed</v>
      </c>
      <c r="C136" s="6">
        <f t="shared" si="128"/>
        <v>135</v>
      </c>
      <c r="D136" s="37" t="str">
        <f t="shared" si="102"/>
        <v/>
      </c>
      <c r="E136" s="71"/>
      <c r="F136" s="69"/>
      <c r="G136" s="69"/>
      <c r="H136" s="37" t="str">
        <f t="shared" si="97"/>
        <v/>
      </c>
      <c r="I136" s="69"/>
      <c r="J136" s="69"/>
      <c r="K136" s="6"/>
      <c r="L136" s="6"/>
      <c r="M136" s="6"/>
      <c r="N136" s="39"/>
      <c r="O136" s="69"/>
      <c r="P136" s="10"/>
      <c r="Q136" s="38" t="str">
        <f>IF(ISBLANK(O136)=TRUE,"",VLOOKUP(O136,'validation code'!$X$35:$Y$38,2,0))</f>
        <v/>
      </c>
      <c r="R136" s="73" t="e">
        <f t="shared" si="129"/>
        <v>#VALUE!</v>
      </c>
      <c r="S136" s="10"/>
      <c r="T136" s="38" t="str">
        <f t="shared" si="98"/>
        <v/>
      </c>
      <c r="U136" s="9"/>
      <c r="V136" s="9"/>
      <c r="W136" s="11"/>
      <c r="X136" s="11"/>
      <c r="Y136" s="10"/>
      <c r="Z136" s="11"/>
      <c r="AA136" s="10"/>
      <c r="AB136" s="78" t="str">
        <f t="shared" si="130"/>
        <v/>
      </c>
      <c r="AC136" s="78" t="str">
        <f t="shared" si="130"/>
        <v/>
      </c>
      <c r="AD136" s="78" t="str">
        <f t="shared" si="130"/>
        <v/>
      </c>
      <c r="AE136" s="78" t="str">
        <f t="shared" si="130"/>
        <v/>
      </c>
      <c r="AF136" s="78" t="str">
        <f t="shared" si="130"/>
        <v/>
      </c>
      <c r="AG136" s="78" t="str">
        <f t="shared" si="130"/>
        <v/>
      </c>
      <c r="AH136" s="78" t="str">
        <f t="shared" si="130"/>
        <v/>
      </c>
      <c r="AI136" s="78" t="str">
        <f t="shared" si="130"/>
        <v/>
      </c>
      <c r="AJ136" s="78" t="str">
        <f t="shared" si="130"/>
        <v/>
      </c>
      <c r="AK136" s="78" t="str">
        <f t="shared" si="130"/>
        <v/>
      </c>
      <c r="AL136" s="78" t="str">
        <f t="shared" si="130"/>
        <v/>
      </c>
      <c r="AM136" s="78" t="str">
        <f t="shared" si="130"/>
        <v/>
      </c>
      <c r="AN136" s="10" t="e">
        <f t="shared" si="101"/>
        <v>#VALUE!</v>
      </c>
      <c r="AP136" t="str">
        <f>IF(ISBLANK(F136),"",VLOOKUP(F136,'validation code'!$T$64:$U$120,2,0))</f>
        <v/>
      </c>
      <c r="AQ136" t="str">
        <f>IF(ISBLANK(F136),"",VLOOKUP(F136,'validation code'!$T$3:$U$59,2,0))</f>
        <v/>
      </c>
      <c r="AR136" t="str">
        <f>IF(ISBLANK(M136)=TRUE,"",VLOOKUP(M136,'validation code'!$X$48:$Y$49,2,0))</f>
        <v/>
      </c>
      <c r="AS136" t="str">
        <f>IF(ISBLANK(F136)=TRUE,"",VLOOKUP(F136,'validation code'!$A$22:$B$79,2,0))</f>
        <v/>
      </c>
      <c r="AU136" t="s">
        <v>1131</v>
      </c>
      <c r="AV136" t="str">
        <f>IF(ISBLANK($B$2)=TRUE,"",VLOOKUP($B$2,'validation code'!$W$54:$X$69,2,0))</f>
        <v>MTE</v>
      </c>
      <c r="AW136" t="str">
        <f t="shared" si="103"/>
        <v>01</v>
      </c>
      <c r="AX136" t="str">
        <f t="shared" si="104"/>
        <v/>
      </c>
      <c r="AY136" t="str">
        <f t="shared" si="105"/>
        <v>0135</v>
      </c>
      <c r="AZ136" t="str">
        <f t="shared" si="99"/>
        <v>EX-22-MTE-01--0135</v>
      </c>
      <c r="BA136" t="str">
        <f t="shared" si="127"/>
        <v>Not Completed</v>
      </c>
      <c r="BB136" s="6">
        <f t="shared" si="106"/>
        <v>0</v>
      </c>
      <c r="BC136" s="6">
        <f t="shared" si="106"/>
        <v>0</v>
      </c>
      <c r="BD136" s="6">
        <f t="shared" si="107"/>
        <v>0</v>
      </c>
      <c r="BE136" s="6">
        <f t="shared" si="108"/>
        <v>1</v>
      </c>
      <c r="BF136" s="6">
        <f t="shared" si="109"/>
        <v>0</v>
      </c>
      <c r="BG136" s="6">
        <f t="shared" si="110"/>
        <v>0</v>
      </c>
      <c r="BH136" s="6">
        <f t="shared" si="111"/>
        <v>0</v>
      </c>
      <c r="BI136" s="6">
        <f t="shared" si="112"/>
        <v>0</v>
      </c>
      <c r="BJ136" s="6">
        <f t="shared" si="113"/>
        <v>0</v>
      </c>
      <c r="BK136" s="6">
        <f t="shared" si="114"/>
        <v>0</v>
      </c>
      <c r="BL136" s="6">
        <f t="shared" si="115"/>
        <v>0</v>
      </c>
      <c r="BM136" s="6">
        <f t="shared" si="116"/>
        <v>0</v>
      </c>
      <c r="BN136" s="6">
        <f t="shared" si="117"/>
        <v>1</v>
      </c>
      <c r="BO136" s="6">
        <f t="shared" si="118"/>
        <v>1</v>
      </c>
      <c r="BP136" s="6">
        <f t="shared" si="119"/>
        <v>0</v>
      </c>
      <c r="BQ136" s="6">
        <f t="shared" si="120"/>
        <v>1</v>
      </c>
      <c r="BR136" s="6">
        <f t="shared" si="121"/>
        <v>0</v>
      </c>
      <c r="BS136" s="6">
        <f t="shared" si="122"/>
        <v>0</v>
      </c>
      <c r="BT136" s="6">
        <f t="shared" si="123"/>
        <v>0</v>
      </c>
      <c r="BU136" s="6">
        <f t="shared" si="124"/>
        <v>0</v>
      </c>
      <c r="BV136" s="6">
        <f t="shared" si="125"/>
        <v>0</v>
      </c>
      <c r="BW136" s="6">
        <f t="shared" si="126"/>
        <v>0</v>
      </c>
      <c r="BY136" s="68" t="str">
        <f t="shared" si="131"/>
        <v/>
      </c>
      <c r="BZ136" s="68"/>
      <c r="CA136" s="68" t="str">
        <f t="shared" si="132"/>
        <v/>
      </c>
      <c r="CB136" s="68" t="str">
        <f t="shared" si="133"/>
        <v>MTE</v>
      </c>
      <c r="CC136" s="68" t="str">
        <f t="shared" si="134"/>
        <v>MTE</v>
      </c>
    </row>
    <row r="137" spans="1:81">
      <c r="A137" t="str">
        <f t="shared" si="96"/>
        <v>Not Completed</v>
      </c>
      <c r="C137" s="6">
        <f t="shared" si="128"/>
        <v>136</v>
      </c>
      <c r="D137" s="37" t="str">
        <f t="shared" si="102"/>
        <v/>
      </c>
      <c r="E137" s="71"/>
      <c r="F137" s="69"/>
      <c r="G137" s="69"/>
      <c r="H137" s="37" t="str">
        <f t="shared" si="97"/>
        <v/>
      </c>
      <c r="I137" s="69"/>
      <c r="J137" s="69"/>
      <c r="K137" s="6"/>
      <c r="L137" s="6"/>
      <c r="M137" s="6"/>
      <c r="N137" s="39"/>
      <c r="O137" s="69"/>
      <c r="P137" s="10"/>
      <c r="Q137" s="38" t="str">
        <f>IF(ISBLANK(O137)=TRUE,"",VLOOKUP(O137,'validation code'!$X$35:$Y$38,2,0))</f>
        <v/>
      </c>
      <c r="R137" s="73" t="e">
        <f t="shared" si="129"/>
        <v>#VALUE!</v>
      </c>
      <c r="S137" s="10"/>
      <c r="T137" s="38" t="str">
        <f t="shared" si="98"/>
        <v/>
      </c>
      <c r="U137" s="9"/>
      <c r="V137" s="9"/>
      <c r="W137" s="11"/>
      <c r="X137" s="11"/>
      <c r="Y137" s="10"/>
      <c r="Z137" s="11"/>
      <c r="AA137" s="10"/>
      <c r="AB137" s="78" t="str">
        <f t="shared" si="130"/>
        <v/>
      </c>
      <c r="AC137" s="78" t="str">
        <f t="shared" si="130"/>
        <v/>
      </c>
      <c r="AD137" s="78" t="str">
        <f t="shared" si="130"/>
        <v/>
      </c>
      <c r="AE137" s="78" t="str">
        <f t="shared" si="130"/>
        <v/>
      </c>
      <c r="AF137" s="78" t="str">
        <f t="shared" si="130"/>
        <v/>
      </c>
      <c r="AG137" s="78" t="str">
        <f t="shared" si="130"/>
        <v/>
      </c>
      <c r="AH137" s="78" t="str">
        <f t="shared" si="130"/>
        <v/>
      </c>
      <c r="AI137" s="78" t="str">
        <f t="shared" si="130"/>
        <v/>
      </c>
      <c r="AJ137" s="78" t="str">
        <f t="shared" si="130"/>
        <v/>
      </c>
      <c r="AK137" s="78" t="str">
        <f t="shared" si="130"/>
        <v/>
      </c>
      <c r="AL137" s="78" t="str">
        <f t="shared" si="130"/>
        <v/>
      </c>
      <c r="AM137" s="78" t="str">
        <f t="shared" si="130"/>
        <v/>
      </c>
      <c r="AN137" s="10" t="e">
        <f t="shared" si="101"/>
        <v>#VALUE!</v>
      </c>
      <c r="AP137" t="str">
        <f>IF(ISBLANK(F137),"",VLOOKUP(F137,'validation code'!$T$64:$U$120,2,0))</f>
        <v/>
      </c>
      <c r="AQ137" t="str">
        <f>IF(ISBLANK(F137),"",VLOOKUP(F137,'validation code'!$T$3:$U$59,2,0))</f>
        <v/>
      </c>
      <c r="AR137" t="str">
        <f>IF(ISBLANK(M137)=TRUE,"",VLOOKUP(M137,'validation code'!$X$48:$Y$49,2,0))</f>
        <v/>
      </c>
      <c r="AS137" t="str">
        <f>IF(ISBLANK(F137)=TRUE,"",VLOOKUP(F137,'validation code'!$A$22:$B$79,2,0))</f>
        <v/>
      </c>
      <c r="AU137" t="s">
        <v>1131</v>
      </c>
      <c r="AV137" t="str">
        <f>IF(ISBLANK($B$2)=TRUE,"",VLOOKUP($B$2,'validation code'!$W$54:$X$69,2,0))</f>
        <v>MTE</v>
      </c>
      <c r="AW137" t="str">
        <f t="shared" si="103"/>
        <v>01</v>
      </c>
      <c r="AX137" t="str">
        <f t="shared" si="104"/>
        <v/>
      </c>
      <c r="AY137" t="str">
        <f t="shared" si="105"/>
        <v>0136</v>
      </c>
      <c r="AZ137" t="str">
        <f t="shared" si="99"/>
        <v>EX-22-MTE-01--0136</v>
      </c>
      <c r="BA137" t="str">
        <f t="shared" si="127"/>
        <v>Not Completed</v>
      </c>
      <c r="BB137" s="6">
        <f t="shared" si="106"/>
        <v>0</v>
      </c>
      <c r="BC137" s="6">
        <f t="shared" si="106"/>
        <v>0</v>
      </c>
      <c r="BD137" s="6">
        <f t="shared" si="107"/>
        <v>0</v>
      </c>
      <c r="BE137" s="6">
        <f t="shared" si="108"/>
        <v>1</v>
      </c>
      <c r="BF137" s="6">
        <f t="shared" si="109"/>
        <v>0</v>
      </c>
      <c r="BG137" s="6">
        <f t="shared" si="110"/>
        <v>0</v>
      </c>
      <c r="BH137" s="6">
        <f t="shared" si="111"/>
        <v>0</v>
      </c>
      <c r="BI137" s="6">
        <f t="shared" si="112"/>
        <v>0</v>
      </c>
      <c r="BJ137" s="6">
        <f t="shared" si="113"/>
        <v>0</v>
      </c>
      <c r="BK137" s="6">
        <f t="shared" si="114"/>
        <v>0</v>
      </c>
      <c r="BL137" s="6">
        <f t="shared" si="115"/>
        <v>0</v>
      </c>
      <c r="BM137" s="6">
        <f t="shared" si="116"/>
        <v>0</v>
      </c>
      <c r="BN137" s="6">
        <f t="shared" si="117"/>
        <v>1</v>
      </c>
      <c r="BO137" s="6">
        <f t="shared" si="118"/>
        <v>1</v>
      </c>
      <c r="BP137" s="6">
        <f t="shared" si="119"/>
        <v>0</v>
      </c>
      <c r="BQ137" s="6">
        <f t="shared" si="120"/>
        <v>1</v>
      </c>
      <c r="BR137" s="6">
        <f t="shared" si="121"/>
        <v>0</v>
      </c>
      <c r="BS137" s="6">
        <f t="shared" si="122"/>
        <v>0</v>
      </c>
      <c r="BT137" s="6">
        <f t="shared" si="123"/>
        <v>0</v>
      </c>
      <c r="BU137" s="6">
        <f t="shared" si="124"/>
        <v>0</v>
      </c>
      <c r="BV137" s="6">
        <f t="shared" si="125"/>
        <v>0</v>
      </c>
      <c r="BW137" s="6">
        <f t="shared" si="126"/>
        <v>0</v>
      </c>
      <c r="BY137" s="68" t="str">
        <f t="shared" si="131"/>
        <v/>
      </c>
      <c r="BZ137" s="68"/>
      <c r="CA137" s="68" t="str">
        <f t="shared" si="132"/>
        <v/>
      </c>
      <c r="CB137" s="68" t="str">
        <f t="shared" si="133"/>
        <v>MTE</v>
      </c>
      <c r="CC137" s="68" t="str">
        <f t="shared" si="134"/>
        <v>MTE</v>
      </c>
    </row>
    <row r="138" spans="1:81">
      <c r="A138" t="str">
        <f t="shared" si="96"/>
        <v>Not Completed</v>
      </c>
      <c r="C138" s="6">
        <f t="shared" si="128"/>
        <v>137</v>
      </c>
      <c r="D138" s="37" t="str">
        <f t="shared" si="102"/>
        <v/>
      </c>
      <c r="E138" s="71"/>
      <c r="F138" s="69"/>
      <c r="G138" s="69"/>
      <c r="H138" s="37" t="str">
        <f t="shared" si="97"/>
        <v/>
      </c>
      <c r="I138" s="69"/>
      <c r="J138" s="69"/>
      <c r="K138" s="6"/>
      <c r="L138" s="6"/>
      <c r="M138" s="6"/>
      <c r="N138" s="39"/>
      <c r="O138" s="69"/>
      <c r="P138" s="10"/>
      <c r="Q138" s="38" t="str">
        <f>IF(ISBLANK(O138)=TRUE,"",VLOOKUP(O138,'validation code'!$X$35:$Y$38,2,0))</f>
        <v/>
      </c>
      <c r="R138" s="73" t="e">
        <f t="shared" si="129"/>
        <v>#VALUE!</v>
      </c>
      <c r="S138" s="10"/>
      <c r="T138" s="38" t="str">
        <f t="shared" si="98"/>
        <v/>
      </c>
      <c r="U138" s="9"/>
      <c r="V138" s="9"/>
      <c r="W138" s="11"/>
      <c r="X138" s="11"/>
      <c r="Y138" s="10"/>
      <c r="Z138" s="11"/>
      <c r="AA138" s="10"/>
      <c r="AB138" s="78" t="str">
        <f t="shared" si="130"/>
        <v/>
      </c>
      <c r="AC138" s="78" t="str">
        <f t="shared" si="130"/>
        <v/>
      </c>
      <c r="AD138" s="78" t="str">
        <f t="shared" si="130"/>
        <v/>
      </c>
      <c r="AE138" s="78" t="str">
        <f t="shared" si="130"/>
        <v/>
      </c>
      <c r="AF138" s="78" t="str">
        <f t="shared" si="130"/>
        <v/>
      </c>
      <c r="AG138" s="78" t="str">
        <f t="shared" si="130"/>
        <v/>
      </c>
      <c r="AH138" s="78" t="str">
        <f t="shared" si="130"/>
        <v/>
      </c>
      <c r="AI138" s="78" t="str">
        <f t="shared" si="130"/>
        <v/>
      </c>
      <c r="AJ138" s="78" t="str">
        <f t="shared" si="130"/>
        <v/>
      </c>
      <c r="AK138" s="78" t="str">
        <f t="shared" si="130"/>
        <v/>
      </c>
      <c r="AL138" s="78" t="str">
        <f t="shared" si="130"/>
        <v/>
      </c>
      <c r="AM138" s="78" t="str">
        <f t="shared" si="130"/>
        <v/>
      </c>
      <c r="AN138" s="10" t="e">
        <f t="shared" si="101"/>
        <v>#VALUE!</v>
      </c>
      <c r="AP138" t="str">
        <f>IF(ISBLANK(F138),"",VLOOKUP(F138,'validation code'!$T$64:$U$120,2,0))</f>
        <v/>
      </c>
      <c r="AQ138" t="str">
        <f>IF(ISBLANK(F138),"",VLOOKUP(F138,'validation code'!$T$3:$U$59,2,0))</f>
        <v/>
      </c>
      <c r="AR138" t="str">
        <f>IF(ISBLANK(M138)=TRUE,"",VLOOKUP(M138,'validation code'!$X$48:$Y$49,2,0))</f>
        <v/>
      </c>
      <c r="AS138" t="str">
        <f>IF(ISBLANK(F138)=TRUE,"",VLOOKUP(F138,'validation code'!$A$22:$B$79,2,0))</f>
        <v/>
      </c>
      <c r="AU138" t="s">
        <v>1131</v>
      </c>
      <c r="AV138" t="str">
        <f>IF(ISBLANK($B$2)=TRUE,"",VLOOKUP($B$2,'validation code'!$W$54:$X$69,2,0))</f>
        <v>MTE</v>
      </c>
      <c r="AW138" t="str">
        <f t="shared" si="103"/>
        <v>01</v>
      </c>
      <c r="AX138" t="str">
        <f t="shared" si="104"/>
        <v/>
      </c>
      <c r="AY138" t="str">
        <f t="shared" si="105"/>
        <v>0137</v>
      </c>
      <c r="AZ138" t="str">
        <f t="shared" si="99"/>
        <v>EX-22-MTE-01--0137</v>
      </c>
      <c r="BA138" t="str">
        <f t="shared" si="127"/>
        <v>Not Completed</v>
      </c>
      <c r="BB138" s="6">
        <f t="shared" si="106"/>
        <v>0</v>
      </c>
      <c r="BC138" s="6">
        <f t="shared" si="106"/>
        <v>0</v>
      </c>
      <c r="BD138" s="6">
        <f t="shared" si="107"/>
        <v>0</v>
      </c>
      <c r="BE138" s="6">
        <f t="shared" si="108"/>
        <v>1</v>
      </c>
      <c r="BF138" s="6">
        <f t="shared" si="109"/>
        <v>0</v>
      </c>
      <c r="BG138" s="6">
        <f t="shared" si="110"/>
        <v>0</v>
      </c>
      <c r="BH138" s="6">
        <f t="shared" si="111"/>
        <v>0</v>
      </c>
      <c r="BI138" s="6">
        <f t="shared" si="112"/>
        <v>0</v>
      </c>
      <c r="BJ138" s="6">
        <f t="shared" si="113"/>
        <v>0</v>
      </c>
      <c r="BK138" s="6">
        <f t="shared" si="114"/>
        <v>0</v>
      </c>
      <c r="BL138" s="6">
        <f t="shared" si="115"/>
        <v>0</v>
      </c>
      <c r="BM138" s="6">
        <f t="shared" si="116"/>
        <v>0</v>
      </c>
      <c r="BN138" s="6">
        <f t="shared" si="117"/>
        <v>1</v>
      </c>
      <c r="BO138" s="6">
        <f t="shared" si="118"/>
        <v>1</v>
      </c>
      <c r="BP138" s="6">
        <f t="shared" si="119"/>
        <v>0</v>
      </c>
      <c r="BQ138" s="6">
        <f t="shared" si="120"/>
        <v>1</v>
      </c>
      <c r="BR138" s="6">
        <f t="shared" si="121"/>
        <v>0</v>
      </c>
      <c r="BS138" s="6">
        <f t="shared" si="122"/>
        <v>0</v>
      </c>
      <c r="BT138" s="6">
        <f t="shared" si="123"/>
        <v>0</v>
      </c>
      <c r="BU138" s="6">
        <f t="shared" si="124"/>
        <v>0</v>
      </c>
      <c r="BV138" s="6">
        <f t="shared" si="125"/>
        <v>0</v>
      </c>
      <c r="BW138" s="6">
        <f t="shared" si="126"/>
        <v>0</v>
      </c>
      <c r="BY138" s="68" t="str">
        <f t="shared" si="131"/>
        <v/>
      </c>
      <c r="BZ138" s="68"/>
      <c r="CA138" s="68" t="str">
        <f t="shared" si="132"/>
        <v/>
      </c>
      <c r="CB138" s="68" t="str">
        <f t="shared" si="133"/>
        <v>MTE</v>
      </c>
      <c r="CC138" s="68" t="str">
        <f t="shared" si="134"/>
        <v>MTE</v>
      </c>
    </row>
    <row r="139" spans="1:81">
      <c r="A139" t="str">
        <f t="shared" si="96"/>
        <v>Not Completed</v>
      </c>
      <c r="C139" s="6">
        <f t="shared" si="128"/>
        <v>138</v>
      </c>
      <c r="D139" s="37" t="str">
        <f t="shared" si="102"/>
        <v/>
      </c>
      <c r="E139" s="71"/>
      <c r="F139" s="69"/>
      <c r="G139" s="69"/>
      <c r="H139" s="37" t="str">
        <f t="shared" si="97"/>
        <v/>
      </c>
      <c r="I139" s="69"/>
      <c r="J139" s="69"/>
      <c r="K139" s="6"/>
      <c r="L139" s="6"/>
      <c r="M139" s="6"/>
      <c r="N139" s="39"/>
      <c r="O139" s="69"/>
      <c r="P139" s="10"/>
      <c r="Q139" s="38" t="str">
        <f>IF(ISBLANK(O139)=TRUE,"",VLOOKUP(O139,'validation code'!$X$35:$Y$38,2,0))</f>
        <v/>
      </c>
      <c r="R139" s="73" t="e">
        <f t="shared" si="129"/>
        <v>#VALUE!</v>
      </c>
      <c r="S139" s="10"/>
      <c r="T139" s="38" t="str">
        <f t="shared" si="98"/>
        <v/>
      </c>
      <c r="U139" s="9"/>
      <c r="V139" s="9"/>
      <c r="W139" s="11"/>
      <c r="X139" s="11"/>
      <c r="Y139" s="10"/>
      <c r="Z139" s="11"/>
      <c r="AA139" s="10"/>
      <c r="AB139" s="78" t="str">
        <f t="shared" si="130"/>
        <v/>
      </c>
      <c r="AC139" s="78" t="str">
        <f t="shared" si="130"/>
        <v/>
      </c>
      <c r="AD139" s="78" t="str">
        <f t="shared" si="130"/>
        <v/>
      </c>
      <c r="AE139" s="78" t="str">
        <f t="shared" si="130"/>
        <v/>
      </c>
      <c r="AF139" s="78" t="str">
        <f t="shared" si="130"/>
        <v/>
      </c>
      <c r="AG139" s="78" t="str">
        <f t="shared" si="130"/>
        <v/>
      </c>
      <c r="AH139" s="78" t="str">
        <f t="shared" si="130"/>
        <v/>
      </c>
      <c r="AI139" s="78" t="str">
        <f t="shared" si="130"/>
        <v/>
      </c>
      <c r="AJ139" s="78" t="str">
        <f t="shared" si="130"/>
        <v/>
      </c>
      <c r="AK139" s="78" t="str">
        <f t="shared" si="130"/>
        <v/>
      </c>
      <c r="AL139" s="78" t="str">
        <f t="shared" si="130"/>
        <v/>
      </c>
      <c r="AM139" s="78" t="str">
        <f t="shared" si="130"/>
        <v/>
      </c>
      <c r="AN139" s="10" t="e">
        <f t="shared" si="101"/>
        <v>#VALUE!</v>
      </c>
      <c r="AP139" t="str">
        <f>IF(ISBLANK(F139),"",VLOOKUP(F139,'validation code'!$T$64:$U$120,2,0))</f>
        <v/>
      </c>
      <c r="AQ139" t="str">
        <f>IF(ISBLANK(F139),"",VLOOKUP(F139,'validation code'!$T$3:$U$59,2,0))</f>
        <v/>
      </c>
      <c r="AR139" t="str">
        <f>IF(ISBLANK(M139)=TRUE,"",VLOOKUP(M139,'validation code'!$X$48:$Y$49,2,0))</f>
        <v/>
      </c>
      <c r="AS139" t="str">
        <f>IF(ISBLANK(F139)=TRUE,"",VLOOKUP(F139,'validation code'!$A$22:$B$79,2,0))</f>
        <v/>
      </c>
      <c r="AU139" t="s">
        <v>1131</v>
      </c>
      <c r="AV139" t="str">
        <f>IF(ISBLANK($B$2)=TRUE,"",VLOOKUP($B$2,'validation code'!$W$54:$X$69,2,0))</f>
        <v>MTE</v>
      </c>
      <c r="AW139" t="str">
        <f t="shared" si="103"/>
        <v>01</v>
      </c>
      <c r="AX139" t="str">
        <f t="shared" si="104"/>
        <v/>
      </c>
      <c r="AY139" t="str">
        <f t="shared" si="105"/>
        <v>0138</v>
      </c>
      <c r="AZ139" t="str">
        <f t="shared" si="99"/>
        <v>EX-22-MTE-01--0138</v>
      </c>
      <c r="BA139" t="str">
        <f t="shared" si="127"/>
        <v>Not Completed</v>
      </c>
      <c r="BB139" s="6">
        <f t="shared" si="106"/>
        <v>0</v>
      </c>
      <c r="BC139" s="6">
        <f t="shared" si="106"/>
        <v>0</v>
      </c>
      <c r="BD139" s="6">
        <f t="shared" si="107"/>
        <v>0</v>
      </c>
      <c r="BE139" s="6">
        <f t="shared" si="108"/>
        <v>1</v>
      </c>
      <c r="BF139" s="6">
        <f t="shared" si="109"/>
        <v>0</v>
      </c>
      <c r="BG139" s="6">
        <f t="shared" si="110"/>
        <v>0</v>
      </c>
      <c r="BH139" s="6">
        <f t="shared" si="111"/>
        <v>0</v>
      </c>
      <c r="BI139" s="6">
        <f t="shared" si="112"/>
        <v>0</v>
      </c>
      <c r="BJ139" s="6">
        <f t="shared" si="113"/>
        <v>0</v>
      </c>
      <c r="BK139" s="6">
        <f t="shared" si="114"/>
        <v>0</v>
      </c>
      <c r="BL139" s="6">
        <f t="shared" si="115"/>
        <v>0</v>
      </c>
      <c r="BM139" s="6">
        <f t="shared" si="116"/>
        <v>0</v>
      </c>
      <c r="BN139" s="6">
        <f t="shared" si="117"/>
        <v>1</v>
      </c>
      <c r="BO139" s="6">
        <f t="shared" si="118"/>
        <v>1</v>
      </c>
      <c r="BP139" s="6">
        <f t="shared" si="119"/>
        <v>0</v>
      </c>
      <c r="BQ139" s="6">
        <f t="shared" si="120"/>
        <v>1</v>
      </c>
      <c r="BR139" s="6">
        <f t="shared" si="121"/>
        <v>0</v>
      </c>
      <c r="BS139" s="6">
        <f t="shared" si="122"/>
        <v>0</v>
      </c>
      <c r="BT139" s="6">
        <f t="shared" si="123"/>
        <v>0</v>
      </c>
      <c r="BU139" s="6">
        <f t="shared" si="124"/>
        <v>0</v>
      </c>
      <c r="BV139" s="6">
        <f t="shared" si="125"/>
        <v>0</v>
      </c>
      <c r="BW139" s="6">
        <f t="shared" si="126"/>
        <v>0</v>
      </c>
      <c r="BY139" s="68" t="str">
        <f t="shared" si="131"/>
        <v/>
      </c>
      <c r="BZ139" s="68"/>
      <c r="CA139" s="68" t="str">
        <f t="shared" si="132"/>
        <v/>
      </c>
      <c r="CB139" s="68" t="str">
        <f t="shared" si="133"/>
        <v>MTE</v>
      </c>
      <c r="CC139" s="68" t="str">
        <f t="shared" si="134"/>
        <v>MTE</v>
      </c>
    </row>
    <row r="140" spans="1:81">
      <c r="A140" t="str">
        <f t="shared" si="96"/>
        <v>Not Completed</v>
      </c>
      <c r="C140" s="6">
        <f t="shared" si="128"/>
        <v>139</v>
      </c>
      <c r="D140" s="37" t="str">
        <f t="shared" si="102"/>
        <v/>
      </c>
      <c r="E140" s="71"/>
      <c r="F140" s="69"/>
      <c r="G140" s="69"/>
      <c r="H140" s="37" t="str">
        <f t="shared" si="97"/>
        <v/>
      </c>
      <c r="I140" s="69"/>
      <c r="J140" s="69"/>
      <c r="K140" s="6"/>
      <c r="L140" s="6"/>
      <c r="M140" s="6"/>
      <c r="N140" s="39"/>
      <c r="O140" s="69"/>
      <c r="P140" s="10"/>
      <c r="Q140" s="38" t="str">
        <f>IF(ISBLANK(O140)=TRUE,"",VLOOKUP(O140,'validation code'!$X$35:$Y$38,2,0))</f>
        <v/>
      </c>
      <c r="R140" s="73" t="e">
        <f t="shared" si="129"/>
        <v>#VALUE!</v>
      </c>
      <c r="S140" s="10"/>
      <c r="T140" s="38" t="str">
        <f t="shared" si="98"/>
        <v/>
      </c>
      <c r="U140" s="9"/>
      <c r="V140" s="9"/>
      <c r="W140" s="11"/>
      <c r="X140" s="11"/>
      <c r="Y140" s="10"/>
      <c r="Z140" s="11"/>
      <c r="AA140" s="10"/>
      <c r="AB140" s="78" t="str">
        <f t="shared" si="130"/>
        <v/>
      </c>
      <c r="AC140" s="78" t="str">
        <f t="shared" si="130"/>
        <v/>
      </c>
      <c r="AD140" s="78" t="str">
        <f t="shared" si="130"/>
        <v/>
      </c>
      <c r="AE140" s="78" t="str">
        <f t="shared" si="130"/>
        <v/>
      </c>
      <c r="AF140" s="78" t="str">
        <f t="shared" si="130"/>
        <v/>
      </c>
      <c r="AG140" s="78" t="str">
        <f t="shared" si="130"/>
        <v/>
      </c>
      <c r="AH140" s="78" t="str">
        <f t="shared" si="130"/>
        <v/>
      </c>
      <c r="AI140" s="78" t="str">
        <f t="shared" si="130"/>
        <v/>
      </c>
      <c r="AJ140" s="78" t="str">
        <f t="shared" si="130"/>
        <v/>
      </c>
      <c r="AK140" s="78" t="str">
        <f t="shared" si="130"/>
        <v/>
      </c>
      <c r="AL140" s="78" t="str">
        <f t="shared" si="130"/>
        <v/>
      </c>
      <c r="AM140" s="78" t="str">
        <f t="shared" si="130"/>
        <v/>
      </c>
      <c r="AN140" s="10" t="e">
        <f t="shared" si="101"/>
        <v>#VALUE!</v>
      </c>
      <c r="AP140" t="str">
        <f>IF(ISBLANK(F140),"",VLOOKUP(F140,'validation code'!$T$64:$U$120,2,0))</f>
        <v/>
      </c>
      <c r="AQ140" t="str">
        <f>IF(ISBLANK(F140),"",VLOOKUP(F140,'validation code'!$T$3:$U$59,2,0))</f>
        <v/>
      </c>
      <c r="AR140" t="str">
        <f>IF(ISBLANK(M140)=TRUE,"",VLOOKUP(M140,'validation code'!$X$48:$Y$49,2,0))</f>
        <v/>
      </c>
      <c r="AS140" t="str">
        <f>IF(ISBLANK(F140)=TRUE,"",VLOOKUP(F140,'validation code'!$A$22:$B$79,2,0))</f>
        <v/>
      </c>
      <c r="AU140" t="s">
        <v>1131</v>
      </c>
      <c r="AV140" t="str">
        <f>IF(ISBLANK($B$2)=TRUE,"",VLOOKUP($B$2,'validation code'!$W$54:$X$69,2,0))</f>
        <v>MTE</v>
      </c>
      <c r="AW140" t="str">
        <f t="shared" si="103"/>
        <v>01</v>
      </c>
      <c r="AX140" t="str">
        <f t="shared" si="104"/>
        <v/>
      </c>
      <c r="AY140" t="str">
        <f t="shared" si="105"/>
        <v>0139</v>
      </c>
      <c r="AZ140" t="str">
        <f t="shared" si="99"/>
        <v>EX-22-MTE-01--0139</v>
      </c>
      <c r="BA140" t="str">
        <f t="shared" si="127"/>
        <v>Not Completed</v>
      </c>
      <c r="BB140" s="6">
        <f t="shared" si="106"/>
        <v>0</v>
      </c>
      <c r="BC140" s="6">
        <f t="shared" si="106"/>
        <v>0</v>
      </c>
      <c r="BD140" s="6">
        <f t="shared" si="107"/>
        <v>0</v>
      </c>
      <c r="BE140" s="6">
        <f t="shared" si="108"/>
        <v>1</v>
      </c>
      <c r="BF140" s="6">
        <f t="shared" si="109"/>
        <v>0</v>
      </c>
      <c r="BG140" s="6">
        <f t="shared" si="110"/>
        <v>0</v>
      </c>
      <c r="BH140" s="6">
        <f t="shared" si="111"/>
        <v>0</v>
      </c>
      <c r="BI140" s="6">
        <f t="shared" si="112"/>
        <v>0</v>
      </c>
      <c r="BJ140" s="6">
        <f t="shared" si="113"/>
        <v>0</v>
      </c>
      <c r="BK140" s="6">
        <f t="shared" si="114"/>
        <v>0</v>
      </c>
      <c r="BL140" s="6">
        <f t="shared" si="115"/>
        <v>0</v>
      </c>
      <c r="BM140" s="6">
        <f t="shared" si="116"/>
        <v>0</v>
      </c>
      <c r="BN140" s="6">
        <f t="shared" si="117"/>
        <v>1</v>
      </c>
      <c r="BO140" s="6">
        <f t="shared" si="118"/>
        <v>1</v>
      </c>
      <c r="BP140" s="6">
        <f t="shared" si="119"/>
        <v>0</v>
      </c>
      <c r="BQ140" s="6">
        <f t="shared" si="120"/>
        <v>1</v>
      </c>
      <c r="BR140" s="6">
        <f t="shared" si="121"/>
        <v>0</v>
      </c>
      <c r="BS140" s="6">
        <f t="shared" si="122"/>
        <v>0</v>
      </c>
      <c r="BT140" s="6">
        <f t="shared" si="123"/>
        <v>0</v>
      </c>
      <c r="BU140" s="6">
        <f t="shared" si="124"/>
        <v>0</v>
      </c>
      <c r="BV140" s="6">
        <f t="shared" si="125"/>
        <v>0</v>
      </c>
      <c r="BW140" s="6">
        <f t="shared" si="126"/>
        <v>0</v>
      </c>
      <c r="BY140" s="68" t="str">
        <f t="shared" si="131"/>
        <v/>
      </c>
      <c r="BZ140" s="68"/>
      <c r="CA140" s="68" t="str">
        <f t="shared" si="132"/>
        <v/>
      </c>
      <c r="CB140" s="68" t="str">
        <f t="shared" si="133"/>
        <v>MTE</v>
      </c>
      <c r="CC140" s="68" t="str">
        <f t="shared" si="134"/>
        <v>MTE</v>
      </c>
    </row>
    <row r="141" spans="1:81">
      <c r="A141" t="str">
        <f t="shared" si="96"/>
        <v>Not Completed</v>
      </c>
      <c r="C141" s="6">
        <f t="shared" si="128"/>
        <v>140</v>
      </c>
      <c r="D141" s="37" t="str">
        <f t="shared" si="102"/>
        <v/>
      </c>
      <c r="E141" s="71"/>
      <c r="F141" s="69"/>
      <c r="G141" s="69"/>
      <c r="H141" s="37" t="str">
        <f t="shared" si="97"/>
        <v/>
      </c>
      <c r="I141" s="69"/>
      <c r="J141" s="69"/>
      <c r="K141" s="6"/>
      <c r="L141" s="6"/>
      <c r="M141" s="6"/>
      <c r="N141" s="39"/>
      <c r="O141" s="69"/>
      <c r="P141" s="10"/>
      <c r="Q141" s="38" t="str">
        <f>IF(ISBLANK(O141)=TRUE,"",VLOOKUP(O141,'validation code'!$X$35:$Y$38,2,0))</f>
        <v/>
      </c>
      <c r="R141" s="73" t="e">
        <f t="shared" si="129"/>
        <v>#VALUE!</v>
      </c>
      <c r="S141" s="10"/>
      <c r="T141" s="38" t="str">
        <f t="shared" si="98"/>
        <v/>
      </c>
      <c r="U141" s="9"/>
      <c r="V141" s="9"/>
      <c r="W141" s="11"/>
      <c r="X141" s="11"/>
      <c r="Y141" s="10"/>
      <c r="Z141" s="11"/>
      <c r="AA141" s="10"/>
      <c r="AB141" s="78" t="str">
        <f t="shared" si="130"/>
        <v/>
      </c>
      <c r="AC141" s="78" t="str">
        <f t="shared" si="130"/>
        <v/>
      </c>
      <c r="AD141" s="78" t="str">
        <f t="shared" si="130"/>
        <v/>
      </c>
      <c r="AE141" s="78" t="str">
        <f t="shared" si="130"/>
        <v/>
      </c>
      <c r="AF141" s="78" t="str">
        <f t="shared" si="130"/>
        <v/>
      </c>
      <c r="AG141" s="78" t="str">
        <f t="shared" si="130"/>
        <v/>
      </c>
      <c r="AH141" s="78" t="str">
        <f t="shared" si="130"/>
        <v/>
      </c>
      <c r="AI141" s="78" t="str">
        <f t="shared" si="130"/>
        <v/>
      </c>
      <c r="AJ141" s="78" t="str">
        <f t="shared" si="130"/>
        <v/>
      </c>
      <c r="AK141" s="78" t="str">
        <f t="shared" si="130"/>
        <v/>
      </c>
      <c r="AL141" s="78" t="str">
        <f t="shared" si="130"/>
        <v/>
      </c>
      <c r="AM141" s="78" t="str">
        <f t="shared" si="130"/>
        <v/>
      </c>
      <c r="AN141" s="10" t="e">
        <f t="shared" si="101"/>
        <v>#VALUE!</v>
      </c>
      <c r="AP141" t="str">
        <f>IF(ISBLANK(F141),"",VLOOKUP(F141,'validation code'!$T$64:$U$120,2,0))</f>
        <v/>
      </c>
      <c r="AQ141" t="str">
        <f>IF(ISBLANK(F141),"",VLOOKUP(F141,'validation code'!$T$3:$U$59,2,0))</f>
        <v/>
      </c>
      <c r="AR141" t="str">
        <f>IF(ISBLANK(M141)=TRUE,"",VLOOKUP(M141,'validation code'!$X$48:$Y$49,2,0))</f>
        <v/>
      </c>
      <c r="AS141" t="str">
        <f>IF(ISBLANK(F141)=TRUE,"",VLOOKUP(F141,'validation code'!$A$22:$B$79,2,0))</f>
        <v/>
      </c>
      <c r="AU141" t="s">
        <v>1131</v>
      </c>
      <c r="AV141" t="str">
        <f>IF(ISBLANK($B$2)=TRUE,"",VLOOKUP($B$2,'validation code'!$W$54:$X$69,2,0))</f>
        <v>MTE</v>
      </c>
      <c r="AW141" t="str">
        <f t="shared" si="103"/>
        <v>01</v>
      </c>
      <c r="AX141" t="str">
        <f t="shared" si="104"/>
        <v/>
      </c>
      <c r="AY141" t="str">
        <f t="shared" si="105"/>
        <v>0140</v>
      </c>
      <c r="AZ141" t="str">
        <f t="shared" si="99"/>
        <v>EX-22-MTE-01--0140</v>
      </c>
      <c r="BA141" t="str">
        <f t="shared" si="127"/>
        <v>Not Completed</v>
      </c>
      <c r="BB141" s="6">
        <f t="shared" si="106"/>
        <v>0</v>
      </c>
      <c r="BC141" s="6">
        <f t="shared" si="106"/>
        <v>0</v>
      </c>
      <c r="BD141" s="6">
        <f t="shared" si="107"/>
        <v>0</v>
      </c>
      <c r="BE141" s="6">
        <f t="shared" si="108"/>
        <v>1</v>
      </c>
      <c r="BF141" s="6">
        <f t="shared" si="109"/>
        <v>0</v>
      </c>
      <c r="BG141" s="6">
        <f t="shared" si="110"/>
        <v>0</v>
      </c>
      <c r="BH141" s="6">
        <f t="shared" si="111"/>
        <v>0</v>
      </c>
      <c r="BI141" s="6">
        <f t="shared" si="112"/>
        <v>0</v>
      </c>
      <c r="BJ141" s="6">
        <f t="shared" si="113"/>
        <v>0</v>
      </c>
      <c r="BK141" s="6">
        <f t="shared" si="114"/>
        <v>0</v>
      </c>
      <c r="BL141" s="6">
        <f t="shared" si="115"/>
        <v>0</v>
      </c>
      <c r="BM141" s="6">
        <f t="shared" si="116"/>
        <v>0</v>
      </c>
      <c r="BN141" s="6">
        <f t="shared" si="117"/>
        <v>1</v>
      </c>
      <c r="BO141" s="6">
        <f t="shared" si="118"/>
        <v>1</v>
      </c>
      <c r="BP141" s="6">
        <f t="shared" si="119"/>
        <v>0</v>
      </c>
      <c r="BQ141" s="6">
        <f t="shared" si="120"/>
        <v>1</v>
      </c>
      <c r="BR141" s="6">
        <f t="shared" si="121"/>
        <v>0</v>
      </c>
      <c r="BS141" s="6">
        <f t="shared" si="122"/>
        <v>0</v>
      </c>
      <c r="BT141" s="6">
        <f t="shared" si="123"/>
        <v>0</v>
      </c>
      <c r="BU141" s="6">
        <f t="shared" si="124"/>
        <v>0</v>
      </c>
      <c r="BV141" s="6">
        <f t="shared" si="125"/>
        <v>0</v>
      </c>
      <c r="BW141" s="6">
        <f t="shared" si="126"/>
        <v>0</v>
      </c>
      <c r="BY141" s="68" t="str">
        <f t="shared" si="131"/>
        <v/>
      </c>
      <c r="BZ141" s="68"/>
      <c r="CA141" s="68" t="str">
        <f t="shared" si="132"/>
        <v/>
      </c>
      <c r="CB141" s="68" t="str">
        <f t="shared" si="133"/>
        <v>MTE</v>
      </c>
      <c r="CC141" s="68" t="str">
        <f t="shared" si="134"/>
        <v>MTE</v>
      </c>
    </row>
    <row r="142" spans="1:81">
      <c r="A142" t="str">
        <f t="shared" si="96"/>
        <v>Not Completed</v>
      </c>
      <c r="C142" s="6">
        <f t="shared" si="128"/>
        <v>141</v>
      </c>
      <c r="D142" s="37" t="str">
        <f t="shared" si="102"/>
        <v/>
      </c>
      <c r="E142" s="71"/>
      <c r="F142" s="69"/>
      <c r="G142" s="69"/>
      <c r="H142" s="37" t="str">
        <f t="shared" si="97"/>
        <v/>
      </c>
      <c r="I142" s="69"/>
      <c r="J142" s="69"/>
      <c r="K142" s="6"/>
      <c r="L142" s="6"/>
      <c r="M142" s="6"/>
      <c r="N142" s="39"/>
      <c r="O142" s="69"/>
      <c r="P142" s="10"/>
      <c r="Q142" s="38" t="str">
        <f>IF(ISBLANK(O142)=TRUE,"",VLOOKUP(O142,'validation code'!$X$35:$Y$38,2,0))</f>
        <v/>
      </c>
      <c r="R142" s="73" t="e">
        <f t="shared" si="129"/>
        <v>#VALUE!</v>
      </c>
      <c r="S142" s="10"/>
      <c r="T142" s="38" t="str">
        <f t="shared" si="98"/>
        <v/>
      </c>
      <c r="U142" s="9"/>
      <c r="V142" s="9"/>
      <c r="W142" s="11"/>
      <c r="X142" s="11"/>
      <c r="Y142" s="10"/>
      <c r="Z142" s="11"/>
      <c r="AA142" s="10"/>
      <c r="AB142" s="78" t="str">
        <f t="shared" ref="AB142:AM151" si="135">IF(OR(ISBLANK($V142)=TRUE,$V142&lt;&gt;AB$1=TRUE,ISBLANK($T142)=TRUE),"",IF(AB$1=$V142,$T142/1000,0))</f>
        <v/>
      </c>
      <c r="AC142" s="78" t="str">
        <f t="shared" si="135"/>
        <v/>
      </c>
      <c r="AD142" s="78" t="str">
        <f t="shared" si="135"/>
        <v/>
      </c>
      <c r="AE142" s="78" t="str">
        <f t="shared" si="135"/>
        <v/>
      </c>
      <c r="AF142" s="78" t="str">
        <f t="shared" si="135"/>
        <v/>
      </c>
      <c r="AG142" s="78" t="str">
        <f t="shared" si="135"/>
        <v/>
      </c>
      <c r="AH142" s="78" t="str">
        <f t="shared" si="135"/>
        <v/>
      </c>
      <c r="AI142" s="78" t="str">
        <f t="shared" si="135"/>
        <v/>
      </c>
      <c r="AJ142" s="78" t="str">
        <f t="shared" si="135"/>
        <v/>
      </c>
      <c r="AK142" s="78" t="str">
        <f t="shared" si="135"/>
        <v/>
      </c>
      <c r="AL142" s="78" t="str">
        <f t="shared" si="135"/>
        <v/>
      </c>
      <c r="AM142" s="78" t="str">
        <f t="shared" si="135"/>
        <v/>
      </c>
      <c r="AN142" s="10" t="e">
        <f t="shared" si="101"/>
        <v>#VALUE!</v>
      </c>
      <c r="AP142" t="str">
        <f>IF(ISBLANK(F142),"",VLOOKUP(F142,'validation code'!$T$64:$U$120,2,0))</f>
        <v/>
      </c>
      <c r="AQ142" t="str">
        <f>IF(ISBLANK(F142),"",VLOOKUP(F142,'validation code'!$T$3:$U$59,2,0))</f>
        <v/>
      </c>
      <c r="AR142" t="str">
        <f>IF(ISBLANK(M142)=TRUE,"",VLOOKUP(M142,'validation code'!$X$48:$Y$49,2,0))</f>
        <v/>
      </c>
      <c r="AS142" t="str">
        <f>IF(ISBLANK(F142)=TRUE,"",VLOOKUP(F142,'validation code'!$A$22:$B$79,2,0))</f>
        <v/>
      </c>
      <c r="AU142" t="s">
        <v>1131</v>
      </c>
      <c r="AV142" t="str">
        <f>IF(ISBLANK($B$2)=TRUE,"",VLOOKUP($B$2,'validation code'!$W$54:$X$69,2,0))</f>
        <v>MTE</v>
      </c>
      <c r="AW142" t="str">
        <f t="shared" si="103"/>
        <v>01</v>
      </c>
      <c r="AX142" t="str">
        <f t="shared" si="104"/>
        <v/>
      </c>
      <c r="AY142" t="str">
        <f t="shared" si="105"/>
        <v>0141</v>
      </c>
      <c r="AZ142" t="str">
        <f t="shared" si="99"/>
        <v>EX-22-MTE-01--0141</v>
      </c>
      <c r="BA142" t="str">
        <f t="shared" si="127"/>
        <v>Not Completed</v>
      </c>
      <c r="BB142" s="6">
        <f t="shared" si="106"/>
        <v>0</v>
      </c>
      <c r="BC142" s="6">
        <f t="shared" si="106"/>
        <v>0</v>
      </c>
      <c r="BD142" s="6">
        <f t="shared" si="107"/>
        <v>0</v>
      </c>
      <c r="BE142" s="6">
        <f t="shared" si="108"/>
        <v>1</v>
      </c>
      <c r="BF142" s="6">
        <f t="shared" si="109"/>
        <v>0</v>
      </c>
      <c r="BG142" s="6">
        <f t="shared" si="110"/>
        <v>0</v>
      </c>
      <c r="BH142" s="6">
        <f t="shared" si="111"/>
        <v>0</v>
      </c>
      <c r="BI142" s="6">
        <f t="shared" si="112"/>
        <v>0</v>
      </c>
      <c r="BJ142" s="6">
        <f t="shared" si="113"/>
        <v>0</v>
      </c>
      <c r="BK142" s="6">
        <f t="shared" si="114"/>
        <v>0</v>
      </c>
      <c r="BL142" s="6">
        <f t="shared" si="115"/>
        <v>0</v>
      </c>
      <c r="BM142" s="6">
        <f t="shared" si="116"/>
        <v>0</v>
      </c>
      <c r="BN142" s="6">
        <f t="shared" si="117"/>
        <v>1</v>
      </c>
      <c r="BO142" s="6">
        <f t="shared" si="118"/>
        <v>1</v>
      </c>
      <c r="BP142" s="6">
        <f t="shared" si="119"/>
        <v>0</v>
      </c>
      <c r="BQ142" s="6">
        <f t="shared" si="120"/>
        <v>1</v>
      </c>
      <c r="BR142" s="6">
        <f t="shared" si="121"/>
        <v>0</v>
      </c>
      <c r="BS142" s="6">
        <f t="shared" si="122"/>
        <v>0</v>
      </c>
      <c r="BT142" s="6">
        <f t="shared" si="123"/>
        <v>0</v>
      </c>
      <c r="BU142" s="6">
        <f t="shared" si="124"/>
        <v>0</v>
      </c>
      <c r="BV142" s="6">
        <f t="shared" si="125"/>
        <v>0</v>
      </c>
      <c r="BW142" s="6">
        <f t="shared" si="126"/>
        <v>0</v>
      </c>
      <c r="BY142" s="68" t="str">
        <f t="shared" si="131"/>
        <v/>
      </c>
      <c r="BZ142" s="68"/>
      <c r="CA142" s="68" t="str">
        <f t="shared" si="132"/>
        <v/>
      </c>
      <c r="CB142" s="68" t="str">
        <f t="shared" si="133"/>
        <v>MTE</v>
      </c>
      <c r="CC142" s="68" t="str">
        <f t="shared" si="134"/>
        <v>MTE</v>
      </c>
    </row>
    <row r="143" spans="1:81">
      <c r="A143" t="str">
        <f t="shared" si="96"/>
        <v>Not Completed</v>
      </c>
      <c r="C143" s="6">
        <f t="shared" si="128"/>
        <v>142</v>
      </c>
      <c r="D143" s="37" t="str">
        <f t="shared" si="102"/>
        <v/>
      </c>
      <c r="E143" s="71"/>
      <c r="F143" s="69"/>
      <c r="G143" s="69"/>
      <c r="H143" s="37" t="str">
        <f t="shared" si="97"/>
        <v/>
      </c>
      <c r="I143" s="69"/>
      <c r="J143" s="69"/>
      <c r="K143" s="6"/>
      <c r="L143" s="6"/>
      <c r="M143" s="6"/>
      <c r="N143" s="39"/>
      <c r="O143" s="69"/>
      <c r="P143" s="10"/>
      <c r="Q143" s="38" t="str">
        <f>IF(ISBLANK(O143)=TRUE,"",VLOOKUP(O143,'validation code'!$X$35:$Y$38,2,0))</f>
        <v/>
      </c>
      <c r="R143" s="73" t="e">
        <f t="shared" si="129"/>
        <v>#VALUE!</v>
      </c>
      <c r="S143" s="10"/>
      <c r="T143" s="38" t="str">
        <f t="shared" si="98"/>
        <v/>
      </c>
      <c r="U143" s="9"/>
      <c r="V143" s="9"/>
      <c r="W143" s="11"/>
      <c r="X143" s="11"/>
      <c r="Y143" s="10"/>
      <c r="Z143" s="11"/>
      <c r="AA143" s="10"/>
      <c r="AB143" s="78" t="str">
        <f t="shared" si="135"/>
        <v/>
      </c>
      <c r="AC143" s="78" t="str">
        <f t="shared" si="135"/>
        <v/>
      </c>
      <c r="AD143" s="78" t="str">
        <f t="shared" si="135"/>
        <v/>
      </c>
      <c r="AE143" s="78" t="str">
        <f t="shared" si="135"/>
        <v/>
      </c>
      <c r="AF143" s="78" t="str">
        <f t="shared" si="135"/>
        <v/>
      </c>
      <c r="AG143" s="78" t="str">
        <f t="shared" si="135"/>
        <v/>
      </c>
      <c r="AH143" s="78" t="str">
        <f t="shared" si="135"/>
        <v/>
      </c>
      <c r="AI143" s="78" t="str">
        <f t="shared" si="135"/>
        <v/>
      </c>
      <c r="AJ143" s="78" t="str">
        <f t="shared" si="135"/>
        <v/>
      </c>
      <c r="AK143" s="78" t="str">
        <f t="shared" si="135"/>
        <v/>
      </c>
      <c r="AL143" s="78" t="str">
        <f t="shared" si="135"/>
        <v/>
      </c>
      <c r="AM143" s="78" t="str">
        <f t="shared" si="135"/>
        <v/>
      </c>
      <c r="AN143" s="10" t="e">
        <f t="shared" si="101"/>
        <v>#VALUE!</v>
      </c>
      <c r="AP143" t="str">
        <f>IF(ISBLANK(F143),"",VLOOKUP(F143,'validation code'!$T$64:$U$120,2,0))</f>
        <v/>
      </c>
      <c r="AQ143" t="str">
        <f>IF(ISBLANK(F143),"",VLOOKUP(F143,'validation code'!$T$3:$U$59,2,0))</f>
        <v/>
      </c>
      <c r="AR143" t="str">
        <f>IF(ISBLANK(M143)=TRUE,"",VLOOKUP(M143,'validation code'!$X$48:$Y$49,2,0))</f>
        <v/>
      </c>
      <c r="AS143" t="str">
        <f>IF(ISBLANK(F143)=TRUE,"",VLOOKUP(F143,'validation code'!$A$22:$B$79,2,0))</f>
        <v/>
      </c>
      <c r="AU143" t="s">
        <v>1131</v>
      </c>
      <c r="AV143" t="str">
        <f>IF(ISBLANK($B$2)=TRUE,"",VLOOKUP($B$2,'validation code'!$W$54:$X$69,2,0))</f>
        <v>MTE</v>
      </c>
      <c r="AW143" t="str">
        <f t="shared" si="103"/>
        <v>01</v>
      </c>
      <c r="AX143" t="str">
        <f t="shared" si="104"/>
        <v/>
      </c>
      <c r="AY143" t="str">
        <f t="shared" si="105"/>
        <v>0142</v>
      </c>
      <c r="AZ143" t="str">
        <f t="shared" si="99"/>
        <v>EX-22-MTE-01--0142</v>
      </c>
      <c r="BA143" t="str">
        <f t="shared" si="127"/>
        <v>Not Completed</v>
      </c>
      <c r="BB143" s="6">
        <f t="shared" si="106"/>
        <v>0</v>
      </c>
      <c r="BC143" s="6">
        <f t="shared" si="106"/>
        <v>0</v>
      </c>
      <c r="BD143" s="6">
        <f t="shared" si="107"/>
        <v>0</v>
      </c>
      <c r="BE143" s="6">
        <f t="shared" si="108"/>
        <v>1</v>
      </c>
      <c r="BF143" s="6">
        <f t="shared" si="109"/>
        <v>0</v>
      </c>
      <c r="BG143" s="6">
        <f t="shared" si="110"/>
        <v>0</v>
      </c>
      <c r="BH143" s="6">
        <f t="shared" si="111"/>
        <v>0</v>
      </c>
      <c r="BI143" s="6">
        <f t="shared" si="112"/>
        <v>0</v>
      </c>
      <c r="BJ143" s="6">
        <f t="shared" si="113"/>
        <v>0</v>
      </c>
      <c r="BK143" s="6">
        <f t="shared" si="114"/>
        <v>0</v>
      </c>
      <c r="BL143" s="6">
        <f t="shared" si="115"/>
        <v>0</v>
      </c>
      <c r="BM143" s="6">
        <f t="shared" si="116"/>
        <v>0</v>
      </c>
      <c r="BN143" s="6">
        <f t="shared" si="117"/>
        <v>1</v>
      </c>
      <c r="BO143" s="6">
        <f t="shared" si="118"/>
        <v>1</v>
      </c>
      <c r="BP143" s="6">
        <f t="shared" si="119"/>
        <v>0</v>
      </c>
      <c r="BQ143" s="6">
        <f t="shared" si="120"/>
        <v>1</v>
      </c>
      <c r="BR143" s="6">
        <f t="shared" si="121"/>
        <v>0</v>
      </c>
      <c r="BS143" s="6">
        <f t="shared" si="122"/>
        <v>0</v>
      </c>
      <c r="BT143" s="6">
        <f t="shared" si="123"/>
        <v>0</v>
      </c>
      <c r="BU143" s="6">
        <f t="shared" si="124"/>
        <v>0</v>
      </c>
      <c r="BV143" s="6">
        <f t="shared" si="125"/>
        <v>0</v>
      </c>
      <c r="BW143" s="6">
        <f t="shared" si="126"/>
        <v>0</v>
      </c>
      <c r="BY143" s="68" t="str">
        <f t="shared" si="131"/>
        <v/>
      </c>
      <c r="BZ143" s="68"/>
      <c r="CA143" s="68" t="str">
        <f t="shared" si="132"/>
        <v/>
      </c>
      <c r="CB143" s="68" t="str">
        <f t="shared" si="133"/>
        <v>MTE</v>
      </c>
      <c r="CC143" s="68" t="str">
        <f t="shared" si="134"/>
        <v>MTE</v>
      </c>
    </row>
    <row r="144" spans="1:81">
      <c r="A144" t="str">
        <f t="shared" si="96"/>
        <v>Not Completed</v>
      </c>
      <c r="C144" s="6">
        <f t="shared" si="128"/>
        <v>143</v>
      </c>
      <c r="D144" s="37" t="str">
        <f t="shared" si="102"/>
        <v/>
      </c>
      <c r="E144" s="71"/>
      <c r="F144" s="69"/>
      <c r="G144" s="69"/>
      <c r="H144" s="37" t="str">
        <f t="shared" si="97"/>
        <v/>
      </c>
      <c r="I144" s="69"/>
      <c r="J144" s="69"/>
      <c r="K144" s="6"/>
      <c r="L144" s="6"/>
      <c r="M144" s="6"/>
      <c r="N144" s="39"/>
      <c r="O144" s="69"/>
      <c r="P144" s="10"/>
      <c r="Q144" s="38" t="str">
        <f>IF(ISBLANK(O144)=TRUE,"",VLOOKUP(O144,'validation code'!$X$35:$Y$38,2,0))</f>
        <v/>
      </c>
      <c r="R144" s="73" t="e">
        <f t="shared" si="129"/>
        <v>#VALUE!</v>
      </c>
      <c r="S144" s="10"/>
      <c r="T144" s="38" t="str">
        <f t="shared" si="98"/>
        <v/>
      </c>
      <c r="U144" s="9"/>
      <c r="V144" s="9"/>
      <c r="W144" s="11"/>
      <c r="X144" s="11"/>
      <c r="Y144" s="10"/>
      <c r="Z144" s="11"/>
      <c r="AA144" s="10"/>
      <c r="AB144" s="78" t="str">
        <f t="shared" si="135"/>
        <v/>
      </c>
      <c r="AC144" s="78" t="str">
        <f t="shared" si="135"/>
        <v/>
      </c>
      <c r="AD144" s="78" t="str">
        <f t="shared" si="135"/>
        <v/>
      </c>
      <c r="AE144" s="78" t="str">
        <f t="shared" si="135"/>
        <v/>
      </c>
      <c r="AF144" s="78" t="str">
        <f t="shared" si="135"/>
        <v/>
      </c>
      <c r="AG144" s="78" t="str">
        <f t="shared" si="135"/>
        <v/>
      </c>
      <c r="AH144" s="78" t="str">
        <f t="shared" si="135"/>
        <v/>
      </c>
      <c r="AI144" s="78" t="str">
        <f t="shared" si="135"/>
        <v/>
      </c>
      <c r="AJ144" s="78" t="str">
        <f t="shared" si="135"/>
        <v/>
      </c>
      <c r="AK144" s="78" t="str">
        <f t="shared" si="135"/>
        <v/>
      </c>
      <c r="AL144" s="78" t="str">
        <f t="shared" si="135"/>
        <v/>
      </c>
      <c r="AM144" s="78" t="str">
        <f t="shared" si="135"/>
        <v/>
      </c>
      <c r="AN144" s="10" t="e">
        <f t="shared" si="101"/>
        <v>#VALUE!</v>
      </c>
      <c r="AP144" t="str">
        <f>IF(ISBLANK(F144),"",VLOOKUP(F144,'validation code'!$T$64:$U$120,2,0))</f>
        <v/>
      </c>
      <c r="AQ144" t="str">
        <f>IF(ISBLANK(F144),"",VLOOKUP(F144,'validation code'!$T$3:$U$59,2,0))</f>
        <v/>
      </c>
      <c r="AR144" t="str">
        <f>IF(ISBLANK(M144)=TRUE,"",VLOOKUP(M144,'validation code'!$X$48:$Y$49,2,0))</f>
        <v/>
      </c>
      <c r="AS144" t="str">
        <f>IF(ISBLANK(F144)=TRUE,"",VLOOKUP(F144,'validation code'!$A$22:$B$79,2,0))</f>
        <v/>
      </c>
      <c r="AU144" t="s">
        <v>1131</v>
      </c>
      <c r="AV144" t="str">
        <f>IF(ISBLANK($B$2)=TRUE,"",VLOOKUP($B$2,'validation code'!$W$54:$X$69,2,0))</f>
        <v>MTE</v>
      </c>
      <c r="AW144" t="str">
        <f t="shared" si="103"/>
        <v>01</v>
      </c>
      <c r="AX144" t="str">
        <f t="shared" si="104"/>
        <v/>
      </c>
      <c r="AY144" t="str">
        <f t="shared" si="105"/>
        <v>0143</v>
      </c>
      <c r="AZ144" t="str">
        <f t="shared" si="99"/>
        <v>EX-22-MTE-01--0143</v>
      </c>
      <c r="BA144" t="str">
        <f t="shared" si="127"/>
        <v>Not Completed</v>
      </c>
      <c r="BB144" s="6">
        <f t="shared" si="106"/>
        <v>0</v>
      </c>
      <c r="BC144" s="6">
        <f t="shared" si="106"/>
        <v>0</v>
      </c>
      <c r="BD144" s="6">
        <f t="shared" si="107"/>
        <v>0</v>
      </c>
      <c r="BE144" s="6">
        <f t="shared" si="108"/>
        <v>1</v>
      </c>
      <c r="BF144" s="6">
        <f t="shared" si="109"/>
        <v>0</v>
      </c>
      <c r="BG144" s="6">
        <f t="shared" si="110"/>
        <v>0</v>
      </c>
      <c r="BH144" s="6">
        <f t="shared" si="111"/>
        <v>0</v>
      </c>
      <c r="BI144" s="6">
        <f t="shared" si="112"/>
        <v>0</v>
      </c>
      <c r="BJ144" s="6">
        <f t="shared" si="113"/>
        <v>0</v>
      </c>
      <c r="BK144" s="6">
        <f t="shared" si="114"/>
        <v>0</v>
      </c>
      <c r="BL144" s="6">
        <f t="shared" si="115"/>
        <v>0</v>
      </c>
      <c r="BM144" s="6">
        <f t="shared" si="116"/>
        <v>0</v>
      </c>
      <c r="BN144" s="6">
        <f t="shared" si="117"/>
        <v>1</v>
      </c>
      <c r="BO144" s="6">
        <f t="shared" si="118"/>
        <v>1</v>
      </c>
      <c r="BP144" s="6">
        <f t="shared" si="119"/>
        <v>0</v>
      </c>
      <c r="BQ144" s="6">
        <f t="shared" si="120"/>
        <v>1</v>
      </c>
      <c r="BR144" s="6">
        <f t="shared" si="121"/>
        <v>0</v>
      </c>
      <c r="BS144" s="6">
        <f t="shared" si="122"/>
        <v>0</v>
      </c>
      <c r="BT144" s="6">
        <f t="shared" si="123"/>
        <v>0</v>
      </c>
      <c r="BU144" s="6">
        <f t="shared" si="124"/>
        <v>0</v>
      </c>
      <c r="BV144" s="6">
        <f t="shared" si="125"/>
        <v>0</v>
      </c>
      <c r="BW144" s="6">
        <f t="shared" si="126"/>
        <v>0</v>
      </c>
      <c r="BY144" s="68" t="str">
        <f t="shared" si="131"/>
        <v/>
      </c>
      <c r="BZ144" s="68"/>
      <c r="CA144" s="68" t="str">
        <f t="shared" si="132"/>
        <v/>
      </c>
      <c r="CB144" s="68" t="str">
        <f t="shared" si="133"/>
        <v>MTE</v>
      </c>
      <c r="CC144" s="68" t="str">
        <f t="shared" si="134"/>
        <v>MTE</v>
      </c>
    </row>
    <row r="145" spans="1:81">
      <c r="A145" t="str">
        <f t="shared" si="96"/>
        <v>Not Completed</v>
      </c>
      <c r="C145" s="6">
        <f t="shared" si="128"/>
        <v>144</v>
      </c>
      <c r="D145" s="37" t="str">
        <f t="shared" si="102"/>
        <v/>
      </c>
      <c r="E145" s="71"/>
      <c r="F145" s="69"/>
      <c r="G145" s="69"/>
      <c r="H145" s="37" t="str">
        <f t="shared" si="97"/>
        <v/>
      </c>
      <c r="I145" s="69"/>
      <c r="J145" s="69"/>
      <c r="K145" s="6"/>
      <c r="L145" s="6"/>
      <c r="M145" s="6"/>
      <c r="N145" s="39"/>
      <c r="O145" s="69"/>
      <c r="P145" s="10"/>
      <c r="Q145" s="38" t="str">
        <f>IF(ISBLANK(O145)=TRUE,"",VLOOKUP(O145,'validation code'!$X$35:$Y$38,2,0))</f>
        <v/>
      </c>
      <c r="R145" s="73" t="e">
        <f t="shared" si="129"/>
        <v>#VALUE!</v>
      </c>
      <c r="S145" s="10"/>
      <c r="T145" s="38" t="str">
        <f t="shared" si="98"/>
        <v/>
      </c>
      <c r="U145" s="9"/>
      <c r="V145" s="9"/>
      <c r="W145" s="11"/>
      <c r="X145" s="11"/>
      <c r="Y145" s="10"/>
      <c r="Z145" s="11"/>
      <c r="AA145" s="10"/>
      <c r="AB145" s="78" t="str">
        <f t="shared" si="135"/>
        <v/>
      </c>
      <c r="AC145" s="78" t="str">
        <f t="shared" si="135"/>
        <v/>
      </c>
      <c r="AD145" s="78" t="str">
        <f t="shared" si="135"/>
        <v/>
      </c>
      <c r="AE145" s="78" t="str">
        <f t="shared" si="135"/>
        <v/>
      </c>
      <c r="AF145" s="78" t="str">
        <f t="shared" si="135"/>
        <v/>
      </c>
      <c r="AG145" s="78" t="str">
        <f t="shared" si="135"/>
        <v/>
      </c>
      <c r="AH145" s="78" t="str">
        <f t="shared" si="135"/>
        <v/>
      </c>
      <c r="AI145" s="78" t="str">
        <f t="shared" si="135"/>
        <v/>
      </c>
      <c r="AJ145" s="78" t="str">
        <f t="shared" si="135"/>
        <v/>
      </c>
      <c r="AK145" s="78" t="str">
        <f t="shared" si="135"/>
        <v/>
      </c>
      <c r="AL145" s="78" t="str">
        <f t="shared" si="135"/>
        <v/>
      </c>
      <c r="AM145" s="78" t="str">
        <f t="shared" si="135"/>
        <v/>
      </c>
      <c r="AN145" s="10" t="e">
        <f t="shared" si="101"/>
        <v>#VALUE!</v>
      </c>
      <c r="AP145" t="str">
        <f>IF(ISBLANK(F145),"",VLOOKUP(F145,'validation code'!$T$64:$U$120,2,0))</f>
        <v/>
      </c>
      <c r="AQ145" t="str">
        <f>IF(ISBLANK(F145),"",VLOOKUP(F145,'validation code'!$T$3:$U$59,2,0))</f>
        <v/>
      </c>
      <c r="AR145" t="str">
        <f>IF(ISBLANK(M145)=TRUE,"",VLOOKUP(M145,'validation code'!$X$48:$Y$49,2,0))</f>
        <v/>
      </c>
      <c r="AS145" t="str">
        <f>IF(ISBLANK(F145)=TRUE,"",VLOOKUP(F145,'validation code'!$A$22:$B$79,2,0))</f>
        <v/>
      </c>
      <c r="AU145" t="s">
        <v>1131</v>
      </c>
      <c r="AV145" t="str">
        <f>IF(ISBLANK($B$2)=TRUE,"",VLOOKUP($B$2,'validation code'!$W$54:$X$69,2,0))</f>
        <v>MTE</v>
      </c>
      <c r="AW145" t="str">
        <f t="shared" si="103"/>
        <v>01</v>
      </c>
      <c r="AX145" t="str">
        <f t="shared" si="104"/>
        <v/>
      </c>
      <c r="AY145" t="str">
        <f t="shared" si="105"/>
        <v>0144</v>
      </c>
      <c r="AZ145" t="str">
        <f t="shared" si="99"/>
        <v>EX-22-MTE-01--0144</v>
      </c>
      <c r="BA145" t="str">
        <f t="shared" si="127"/>
        <v>Not Completed</v>
      </c>
      <c r="BB145" s="6">
        <f t="shared" si="106"/>
        <v>0</v>
      </c>
      <c r="BC145" s="6">
        <f t="shared" si="106"/>
        <v>0</v>
      </c>
      <c r="BD145" s="6">
        <f t="shared" si="107"/>
        <v>0</v>
      </c>
      <c r="BE145" s="6">
        <f t="shared" si="108"/>
        <v>1</v>
      </c>
      <c r="BF145" s="6">
        <f t="shared" si="109"/>
        <v>0</v>
      </c>
      <c r="BG145" s="6">
        <f t="shared" si="110"/>
        <v>0</v>
      </c>
      <c r="BH145" s="6">
        <f t="shared" si="111"/>
        <v>0</v>
      </c>
      <c r="BI145" s="6">
        <f t="shared" si="112"/>
        <v>0</v>
      </c>
      <c r="BJ145" s="6">
        <f t="shared" si="113"/>
        <v>0</v>
      </c>
      <c r="BK145" s="6">
        <f t="shared" si="114"/>
        <v>0</v>
      </c>
      <c r="BL145" s="6">
        <f t="shared" si="115"/>
        <v>0</v>
      </c>
      <c r="BM145" s="6">
        <f t="shared" si="116"/>
        <v>0</v>
      </c>
      <c r="BN145" s="6">
        <f t="shared" si="117"/>
        <v>1</v>
      </c>
      <c r="BO145" s="6">
        <f t="shared" si="118"/>
        <v>1</v>
      </c>
      <c r="BP145" s="6">
        <f t="shared" si="119"/>
        <v>0</v>
      </c>
      <c r="BQ145" s="6">
        <f t="shared" si="120"/>
        <v>1</v>
      </c>
      <c r="BR145" s="6">
        <f t="shared" si="121"/>
        <v>0</v>
      </c>
      <c r="BS145" s="6">
        <f t="shared" si="122"/>
        <v>0</v>
      </c>
      <c r="BT145" s="6">
        <f t="shared" si="123"/>
        <v>0</v>
      </c>
      <c r="BU145" s="6">
        <f t="shared" si="124"/>
        <v>0</v>
      </c>
      <c r="BV145" s="6">
        <f t="shared" si="125"/>
        <v>0</v>
      </c>
      <c r="BW145" s="6">
        <f t="shared" si="126"/>
        <v>0</v>
      </c>
      <c r="BY145" s="68" t="str">
        <f t="shared" si="131"/>
        <v/>
      </c>
      <c r="BZ145" s="68"/>
      <c r="CA145" s="68" t="str">
        <f t="shared" si="132"/>
        <v/>
      </c>
      <c r="CB145" s="68" t="str">
        <f t="shared" si="133"/>
        <v>MTE</v>
      </c>
      <c r="CC145" s="68" t="str">
        <f t="shared" si="134"/>
        <v>MTE</v>
      </c>
    </row>
    <row r="146" spans="1:81">
      <c r="A146" t="str">
        <f t="shared" si="96"/>
        <v>Not Completed</v>
      </c>
      <c r="C146" s="6">
        <f t="shared" si="128"/>
        <v>145</v>
      </c>
      <c r="D146" s="37" t="str">
        <f t="shared" si="102"/>
        <v/>
      </c>
      <c r="E146" s="71"/>
      <c r="F146" s="69"/>
      <c r="G146" s="69"/>
      <c r="H146" s="37" t="str">
        <f t="shared" si="97"/>
        <v/>
      </c>
      <c r="I146" s="69"/>
      <c r="J146" s="69"/>
      <c r="K146" s="6"/>
      <c r="L146" s="6"/>
      <c r="M146" s="6"/>
      <c r="N146" s="39"/>
      <c r="O146" s="69"/>
      <c r="P146" s="10"/>
      <c r="Q146" s="38" t="str">
        <f>IF(ISBLANK(O146)=TRUE,"",VLOOKUP(O146,'validation code'!$X$35:$Y$38,2,0))</f>
        <v/>
      </c>
      <c r="R146" s="73" t="e">
        <f t="shared" si="129"/>
        <v>#VALUE!</v>
      </c>
      <c r="S146" s="10"/>
      <c r="T146" s="38" t="str">
        <f t="shared" si="98"/>
        <v/>
      </c>
      <c r="U146" s="9"/>
      <c r="V146" s="9"/>
      <c r="W146" s="11"/>
      <c r="X146" s="11"/>
      <c r="Y146" s="10"/>
      <c r="Z146" s="11"/>
      <c r="AA146" s="10"/>
      <c r="AB146" s="78" t="str">
        <f t="shared" si="135"/>
        <v/>
      </c>
      <c r="AC146" s="78" t="str">
        <f t="shared" si="135"/>
        <v/>
      </c>
      <c r="AD146" s="78" t="str">
        <f t="shared" si="135"/>
        <v/>
      </c>
      <c r="AE146" s="78" t="str">
        <f t="shared" si="135"/>
        <v/>
      </c>
      <c r="AF146" s="78" t="str">
        <f t="shared" si="135"/>
        <v/>
      </c>
      <c r="AG146" s="78" t="str">
        <f t="shared" si="135"/>
        <v/>
      </c>
      <c r="AH146" s="78" t="str">
        <f t="shared" si="135"/>
        <v/>
      </c>
      <c r="AI146" s="78" t="str">
        <f t="shared" si="135"/>
        <v/>
      </c>
      <c r="AJ146" s="78" t="str">
        <f t="shared" si="135"/>
        <v/>
      </c>
      <c r="AK146" s="78" t="str">
        <f t="shared" si="135"/>
        <v/>
      </c>
      <c r="AL146" s="78" t="str">
        <f t="shared" si="135"/>
        <v/>
      </c>
      <c r="AM146" s="78" t="str">
        <f t="shared" si="135"/>
        <v/>
      </c>
      <c r="AN146" s="10" t="e">
        <f t="shared" si="101"/>
        <v>#VALUE!</v>
      </c>
      <c r="AP146" t="str">
        <f>IF(ISBLANK(F146),"",VLOOKUP(F146,'validation code'!$T$64:$U$120,2,0))</f>
        <v/>
      </c>
      <c r="AQ146" t="str">
        <f>IF(ISBLANK(F146),"",VLOOKUP(F146,'validation code'!$T$3:$U$59,2,0))</f>
        <v/>
      </c>
      <c r="AR146" t="str">
        <f>IF(ISBLANK(M146)=TRUE,"",VLOOKUP(M146,'validation code'!$X$48:$Y$49,2,0))</f>
        <v/>
      </c>
      <c r="AS146" t="str">
        <f>IF(ISBLANK(F146)=TRUE,"",VLOOKUP(F146,'validation code'!$A$22:$B$79,2,0))</f>
        <v/>
      </c>
      <c r="AU146" t="s">
        <v>1131</v>
      </c>
      <c r="AV146" t="str">
        <f>IF(ISBLANK($B$2)=TRUE,"",VLOOKUP($B$2,'validation code'!$W$54:$X$69,2,0))</f>
        <v>MTE</v>
      </c>
      <c r="AW146" t="str">
        <f t="shared" si="103"/>
        <v>01</v>
      </c>
      <c r="AX146" t="str">
        <f t="shared" si="104"/>
        <v/>
      </c>
      <c r="AY146" t="str">
        <f t="shared" si="105"/>
        <v>0145</v>
      </c>
      <c r="AZ146" t="str">
        <f t="shared" si="99"/>
        <v>EX-22-MTE-01--0145</v>
      </c>
      <c r="BA146" t="str">
        <f t="shared" si="127"/>
        <v>Not Completed</v>
      </c>
      <c r="BB146" s="6">
        <f t="shared" si="106"/>
        <v>0</v>
      </c>
      <c r="BC146" s="6">
        <f t="shared" si="106"/>
        <v>0</v>
      </c>
      <c r="BD146" s="6">
        <f t="shared" si="107"/>
        <v>0</v>
      </c>
      <c r="BE146" s="6">
        <f t="shared" si="108"/>
        <v>1</v>
      </c>
      <c r="BF146" s="6">
        <f t="shared" si="109"/>
        <v>0</v>
      </c>
      <c r="BG146" s="6">
        <f t="shared" si="110"/>
        <v>0</v>
      </c>
      <c r="BH146" s="6">
        <f t="shared" si="111"/>
        <v>0</v>
      </c>
      <c r="BI146" s="6">
        <f t="shared" si="112"/>
        <v>0</v>
      </c>
      <c r="BJ146" s="6">
        <f t="shared" si="113"/>
        <v>0</v>
      </c>
      <c r="BK146" s="6">
        <f t="shared" si="114"/>
        <v>0</v>
      </c>
      <c r="BL146" s="6">
        <f t="shared" si="115"/>
        <v>0</v>
      </c>
      <c r="BM146" s="6">
        <f t="shared" si="116"/>
        <v>0</v>
      </c>
      <c r="BN146" s="6">
        <f t="shared" si="117"/>
        <v>1</v>
      </c>
      <c r="BO146" s="6">
        <f t="shared" si="118"/>
        <v>1</v>
      </c>
      <c r="BP146" s="6">
        <f t="shared" si="119"/>
        <v>0</v>
      </c>
      <c r="BQ146" s="6">
        <f t="shared" si="120"/>
        <v>1</v>
      </c>
      <c r="BR146" s="6">
        <f t="shared" si="121"/>
        <v>0</v>
      </c>
      <c r="BS146" s="6">
        <f t="shared" si="122"/>
        <v>0</v>
      </c>
      <c r="BT146" s="6">
        <f t="shared" si="123"/>
        <v>0</v>
      </c>
      <c r="BU146" s="6">
        <f t="shared" si="124"/>
        <v>0</v>
      </c>
      <c r="BV146" s="6">
        <f t="shared" si="125"/>
        <v>0</v>
      </c>
      <c r="BW146" s="6">
        <f t="shared" si="126"/>
        <v>0</v>
      </c>
      <c r="BY146" s="68" t="str">
        <f t="shared" si="131"/>
        <v/>
      </c>
      <c r="BZ146" s="68"/>
      <c r="CA146" s="68" t="str">
        <f t="shared" si="132"/>
        <v/>
      </c>
      <c r="CB146" s="68" t="str">
        <f t="shared" si="133"/>
        <v>MTE</v>
      </c>
      <c r="CC146" s="68" t="str">
        <f t="shared" si="134"/>
        <v>MTE</v>
      </c>
    </row>
    <row r="147" spans="1:81">
      <c r="A147" t="str">
        <f t="shared" si="96"/>
        <v>Not Completed</v>
      </c>
      <c r="C147" s="6">
        <f t="shared" si="128"/>
        <v>146</v>
      </c>
      <c r="D147" s="37" t="str">
        <f t="shared" si="102"/>
        <v/>
      </c>
      <c r="E147" s="71"/>
      <c r="F147" s="69"/>
      <c r="G147" s="69"/>
      <c r="H147" s="37" t="str">
        <f t="shared" si="97"/>
        <v/>
      </c>
      <c r="I147" s="69"/>
      <c r="J147" s="69"/>
      <c r="K147" s="6"/>
      <c r="L147" s="6"/>
      <c r="M147" s="6"/>
      <c r="N147" s="39"/>
      <c r="O147" s="69"/>
      <c r="P147" s="10"/>
      <c r="Q147" s="38" t="str">
        <f>IF(ISBLANK(O147)=TRUE,"",VLOOKUP(O147,'validation code'!$X$35:$Y$38,2,0))</f>
        <v/>
      </c>
      <c r="R147" s="73" t="e">
        <f t="shared" si="129"/>
        <v>#VALUE!</v>
      </c>
      <c r="S147" s="10"/>
      <c r="T147" s="38" t="str">
        <f t="shared" si="98"/>
        <v/>
      </c>
      <c r="U147" s="9"/>
      <c r="V147" s="9"/>
      <c r="W147" s="11"/>
      <c r="X147" s="11"/>
      <c r="Y147" s="10"/>
      <c r="Z147" s="11"/>
      <c r="AA147" s="10"/>
      <c r="AB147" s="78" t="str">
        <f t="shared" si="135"/>
        <v/>
      </c>
      <c r="AC147" s="78" t="str">
        <f t="shared" si="135"/>
        <v/>
      </c>
      <c r="AD147" s="78" t="str">
        <f t="shared" si="135"/>
        <v/>
      </c>
      <c r="AE147" s="78" t="str">
        <f t="shared" si="135"/>
        <v/>
      </c>
      <c r="AF147" s="78" t="str">
        <f t="shared" si="135"/>
        <v/>
      </c>
      <c r="AG147" s="78" t="str">
        <f t="shared" si="135"/>
        <v/>
      </c>
      <c r="AH147" s="78" t="str">
        <f t="shared" si="135"/>
        <v/>
      </c>
      <c r="AI147" s="78" t="str">
        <f t="shared" si="135"/>
        <v/>
      </c>
      <c r="AJ147" s="78" t="str">
        <f t="shared" si="135"/>
        <v/>
      </c>
      <c r="AK147" s="78" t="str">
        <f t="shared" si="135"/>
        <v/>
      </c>
      <c r="AL147" s="78" t="str">
        <f t="shared" si="135"/>
        <v/>
      </c>
      <c r="AM147" s="78" t="str">
        <f t="shared" si="135"/>
        <v/>
      </c>
      <c r="AN147" s="10" t="e">
        <f t="shared" si="101"/>
        <v>#VALUE!</v>
      </c>
      <c r="AP147" t="str">
        <f>IF(ISBLANK(F147),"",VLOOKUP(F147,'validation code'!$T$64:$U$120,2,0))</f>
        <v/>
      </c>
      <c r="AQ147" t="str">
        <f>IF(ISBLANK(F147),"",VLOOKUP(F147,'validation code'!$T$3:$U$59,2,0))</f>
        <v/>
      </c>
      <c r="AR147" t="str">
        <f>IF(ISBLANK(M147)=TRUE,"",VLOOKUP(M147,'validation code'!$X$48:$Y$49,2,0))</f>
        <v/>
      </c>
      <c r="AS147" t="str">
        <f>IF(ISBLANK(F147)=TRUE,"",VLOOKUP(F147,'validation code'!$A$22:$B$79,2,0))</f>
        <v/>
      </c>
      <c r="AU147" t="s">
        <v>1131</v>
      </c>
      <c r="AV147" t="str">
        <f>IF(ISBLANK($B$2)=TRUE,"",VLOOKUP($B$2,'validation code'!$W$54:$X$69,2,0))</f>
        <v>MTE</v>
      </c>
      <c r="AW147" t="str">
        <f t="shared" si="103"/>
        <v>01</v>
      </c>
      <c r="AX147" t="str">
        <f t="shared" si="104"/>
        <v/>
      </c>
      <c r="AY147" t="str">
        <f t="shared" si="105"/>
        <v>0146</v>
      </c>
      <c r="AZ147" t="str">
        <f t="shared" si="99"/>
        <v>EX-22-MTE-01--0146</v>
      </c>
      <c r="BA147" t="str">
        <f t="shared" si="127"/>
        <v>Not Completed</v>
      </c>
      <c r="BB147" s="6">
        <f t="shared" si="106"/>
        <v>0</v>
      </c>
      <c r="BC147" s="6">
        <f t="shared" si="106"/>
        <v>0</v>
      </c>
      <c r="BD147" s="6">
        <f t="shared" si="107"/>
        <v>0</v>
      </c>
      <c r="BE147" s="6">
        <f t="shared" si="108"/>
        <v>1</v>
      </c>
      <c r="BF147" s="6">
        <f t="shared" si="109"/>
        <v>0</v>
      </c>
      <c r="BG147" s="6">
        <f t="shared" si="110"/>
        <v>0</v>
      </c>
      <c r="BH147" s="6">
        <f t="shared" si="111"/>
        <v>0</v>
      </c>
      <c r="BI147" s="6">
        <f t="shared" si="112"/>
        <v>0</v>
      </c>
      <c r="BJ147" s="6">
        <f t="shared" si="113"/>
        <v>0</v>
      </c>
      <c r="BK147" s="6">
        <f t="shared" si="114"/>
        <v>0</v>
      </c>
      <c r="BL147" s="6">
        <f t="shared" si="115"/>
        <v>0</v>
      </c>
      <c r="BM147" s="6">
        <f t="shared" si="116"/>
        <v>0</v>
      </c>
      <c r="BN147" s="6">
        <f t="shared" si="117"/>
        <v>1</v>
      </c>
      <c r="BO147" s="6">
        <f t="shared" si="118"/>
        <v>1</v>
      </c>
      <c r="BP147" s="6">
        <f t="shared" si="119"/>
        <v>0</v>
      </c>
      <c r="BQ147" s="6">
        <f t="shared" si="120"/>
        <v>1</v>
      </c>
      <c r="BR147" s="6">
        <f t="shared" si="121"/>
        <v>0</v>
      </c>
      <c r="BS147" s="6">
        <f t="shared" si="122"/>
        <v>0</v>
      </c>
      <c r="BT147" s="6">
        <f t="shared" si="123"/>
        <v>0</v>
      </c>
      <c r="BU147" s="6">
        <f t="shared" si="124"/>
        <v>0</v>
      </c>
      <c r="BV147" s="6">
        <f t="shared" si="125"/>
        <v>0</v>
      </c>
      <c r="BW147" s="6">
        <f t="shared" si="126"/>
        <v>0</v>
      </c>
      <c r="BY147" s="68" t="str">
        <f t="shared" si="131"/>
        <v/>
      </c>
      <c r="BZ147" s="68"/>
      <c r="CA147" s="68" t="str">
        <f t="shared" si="132"/>
        <v/>
      </c>
      <c r="CB147" s="68" t="str">
        <f t="shared" si="133"/>
        <v>MTE</v>
      </c>
      <c r="CC147" s="68" t="str">
        <f t="shared" si="134"/>
        <v>MTE</v>
      </c>
    </row>
    <row r="148" spans="1:81">
      <c r="A148" t="str">
        <f t="shared" si="96"/>
        <v>Not Completed</v>
      </c>
      <c r="C148" s="6">
        <f t="shared" si="128"/>
        <v>147</v>
      </c>
      <c r="D148" s="37" t="str">
        <f t="shared" si="102"/>
        <v/>
      </c>
      <c r="E148" s="71"/>
      <c r="F148" s="69"/>
      <c r="G148" s="69"/>
      <c r="H148" s="37" t="str">
        <f t="shared" si="97"/>
        <v/>
      </c>
      <c r="I148" s="69"/>
      <c r="J148" s="69"/>
      <c r="K148" s="6"/>
      <c r="L148" s="6"/>
      <c r="M148" s="6"/>
      <c r="N148" s="39"/>
      <c r="O148" s="69"/>
      <c r="P148" s="10"/>
      <c r="Q148" s="38" t="str">
        <f>IF(ISBLANK(O148)=TRUE,"",VLOOKUP(O148,'validation code'!$X$35:$Y$38,2,0))</f>
        <v/>
      </c>
      <c r="R148" s="73" t="e">
        <f t="shared" si="129"/>
        <v>#VALUE!</v>
      </c>
      <c r="S148" s="10"/>
      <c r="T148" s="38" t="str">
        <f t="shared" si="98"/>
        <v/>
      </c>
      <c r="U148" s="9"/>
      <c r="V148" s="9"/>
      <c r="W148" s="11"/>
      <c r="X148" s="11"/>
      <c r="Y148" s="10"/>
      <c r="Z148" s="11"/>
      <c r="AA148" s="10"/>
      <c r="AB148" s="78" t="str">
        <f t="shared" si="135"/>
        <v/>
      </c>
      <c r="AC148" s="78" t="str">
        <f t="shared" si="135"/>
        <v/>
      </c>
      <c r="AD148" s="78" t="str">
        <f t="shared" si="135"/>
        <v/>
      </c>
      <c r="AE148" s="78" t="str">
        <f t="shared" si="135"/>
        <v/>
      </c>
      <c r="AF148" s="78" t="str">
        <f t="shared" si="135"/>
        <v/>
      </c>
      <c r="AG148" s="78" t="str">
        <f t="shared" si="135"/>
        <v/>
      </c>
      <c r="AH148" s="78" t="str">
        <f t="shared" si="135"/>
        <v/>
      </c>
      <c r="AI148" s="78" t="str">
        <f t="shared" si="135"/>
        <v/>
      </c>
      <c r="AJ148" s="78" t="str">
        <f t="shared" si="135"/>
        <v/>
      </c>
      <c r="AK148" s="78" t="str">
        <f t="shared" si="135"/>
        <v/>
      </c>
      <c r="AL148" s="78" t="str">
        <f t="shared" si="135"/>
        <v/>
      </c>
      <c r="AM148" s="78" t="str">
        <f t="shared" si="135"/>
        <v/>
      </c>
      <c r="AN148" s="10" t="e">
        <f t="shared" si="101"/>
        <v>#VALUE!</v>
      </c>
      <c r="AP148" t="str">
        <f>IF(ISBLANK(F148),"",VLOOKUP(F148,'validation code'!$T$64:$U$120,2,0))</f>
        <v/>
      </c>
      <c r="AQ148" t="str">
        <f>IF(ISBLANK(F148),"",VLOOKUP(F148,'validation code'!$T$3:$U$59,2,0))</f>
        <v/>
      </c>
      <c r="AR148" t="str">
        <f>IF(ISBLANK(M148)=TRUE,"",VLOOKUP(M148,'validation code'!$X$48:$Y$49,2,0))</f>
        <v/>
      </c>
      <c r="AS148" t="str">
        <f>IF(ISBLANK(F148)=TRUE,"",VLOOKUP(F148,'validation code'!$A$22:$B$79,2,0))</f>
        <v/>
      </c>
      <c r="AU148" t="s">
        <v>1131</v>
      </c>
      <c r="AV148" t="str">
        <f>IF(ISBLANK($B$2)=TRUE,"",VLOOKUP($B$2,'validation code'!$W$54:$X$69,2,0))</f>
        <v>MTE</v>
      </c>
      <c r="AW148" t="str">
        <f t="shared" si="103"/>
        <v>01</v>
      </c>
      <c r="AX148" t="str">
        <f t="shared" si="104"/>
        <v/>
      </c>
      <c r="AY148" t="str">
        <f t="shared" si="105"/>
        <v>0147</v>
      </c>
      <c r="AZ148" t="str">
        <f t="shared" si="99"/>
        <v>EX-22-MTE-01--0147</v>
      </c>
      <c r="BA148" t="str">
        <f t="shared" si="127"/>
        <v>Not Completed</v>
      </c>
      <c r="BB148" s="6">
        <f t="shared" si="106"/>
        <v>0</v>
      </c>
      <c r="BC148" s="6">
        <f t="shared" si="106"/>
        <v>0</v>
      </c>
      <c r="BD148" s="6">
        <f t="shared" si="107"/>
        <v>0</v>
      </c>
      <c r="BE148" s="6">
        <f t="shared" si="108"/>
        <v>1</v>
      </c>
      <c r="BF148" s="6">
        <f t="shared" si="109"/>
        <v>0</v>
      </c>
      <c r="BG148" s="6">
        <f t="shared" si="110"/>
        <v>0</v>
      </c>
      <c r="BH148" s="6">
        <f t="shared" si="111"/>
        <v>0</v>
      </c>
      <c r="BI148" s="6">
        <f t="shared" si="112"/>
        <v>0</v>
      </c>
      <c r="BJ148" s="6">
        <f t="shared" si="113"/>
        <v>0</v>
      </c>
      <c r="BK148" s="6">
        <f t="shared" si="114"/>
        <v>0</v>
      </c>
      <c r="BL148" s="6">
        <f t="shared" si="115"/>
        <v>0</v>
      </c>
      <c r="BM148" s="6">
        <f t="shared" si="116"/>
        <v>0</v>
      </c>
      <c r="BN148" s="6">
        <f t="shared" si="117"/>
        <v>1</v>
      </c>
      <c r="BO148" s="6">
        <f t="shared" si="118"/>
        <v>1</v>
      </c>
      <c r="BP148" s="6">
        <f t="shared" si="119"/>
        <v>0</v>
      </c>
      <c r="BQ148" s="6">
        <f t="shared" si="120"/>
        <v>1</v>
      </c>
      <c r="BR148" s="6">
        <f t="shared" si="121"/>
        <v>0</v>
      </c>
      <c r="BS148" s="6">
        <f t="shared" si="122"/>
        <v>0</v>
      </c>
      <c r="BT148" s="6">
        <f t="shared" si="123"/>
        <v>0</v>
      </c>
      <c r="BU148" s="6">
        <f t="shared" si="124"/>
        <v>0</v>
      </c>
      <c r="BV148" s="6">
        <f t="shared" si="125"/>
        <v>0</v>
      </c>
      <c r="BW148" s="6">
        <f t="shared" si="126"/>
        <v>0</v>
      </c>
      <c r="BY148" s="68" t="str">
        <f t="shared" si="131"/>
        <v/>
      </c>
      <c r="BZ148" s="68"/>
      <c r="CA148" s="68" t="str">
        <f t="shared" si="132"/>
        <v/>
      </c>
      <c r="CB148" s="68" t="str">
        <f t="shared" si="133"/>
        <v>MTE</v>
      </c>
      <c r="CC148" s="68" t="str">
        <f t="shared" si="134"/>
        <v>MTE</v>
      </c>
    </row>
    <row r="149" spans="1:81">
      <c r="A149" t="str">
        <f t="shared" si="96"/>
        <v>Not Completed</v>
      </c>
      <c r="C149" s="6">
        <f t="shared" si="128"/>
        <v>148</v>
      </c>
      <c r="D149" s="37" t="str">
        <f t="shared" si="102"/>
        <v/>
      </c>
      <c r="E149" s="71"/>
      <c r="F149" s="69"/>
      <c r="G149" s="69"/>
      <c r="H149" s="37" t="str">
        <f t="shared" si="97"/>
        <v/>
      </c>
      <c r="I149" s="69"/>
      <c r="J149" s="69"/>
      <c r="K149" s="6"/>
      <c r="L149" s="6"/>
      <c r="M149" s="6"/>
      <c r="N149" s="39"/>
      <c r="O149" s="69"/>
      <c r="P149" s="10"/>
      <c r="Q149" s="38" t="str">
        <f>IF(ISBLANK(O149)=TRUE,"",VLOOKUP(O149,'validation code'!$X$35:$Y$38,2,0))</f>
        <v/>
      </c>
      <c r="R149" s="73" t="e">
        <f t="shared" si="129"/>
        <v>#VALUE!</v>
      </c>
      <c r="S149" s="10"/>
      <c r="T149" s="38" t="str">
        <f t="shared" si="98"/>
        <v/>
      </c>
      <c r="U149" s="9"/>
      <c r="V149" s="9"/>
      <c r="W149" s="11"/>
      <c r="X149" s="11"/>
      <c r="Y149" s="10"/>
      <c r="Z149" s="11"/>
      <c r="AA149" s="10"/>
      <c r="AB149" s="78" t="str">
        <f t="shared" si="135"/>
        <v/>
      </c>
      <c r="AC149" s="78" t="str">
        <f t="shared" si="135"/>
        <v/>
      </c>
      <c r="AD149" s="78" t="str">
        <f t="shared" si="135"/>
        <v/>
      </c>
      <c r="AE149" s="78" t="str">
        <f t="shared" si="135"/>
        <v/>
      </c>
      <c r="AF149" s="78" t="str">
        <f t="shared" si="135"/>
        <v/>
      </c>
      <c r="AG149" s="78" t="str">
        <f t="shared" si="135"/>
        <v/>
      </c>
      <c r="AH149" s="78" t="str">
        <f t="shared" si="135"/>
        <v/>
      </c>
      <c r="AI149" s="78" t="str">
        <f t="shared" si="135"/>
        <v/>
      </c>
      <c r="AJ149" s="78" t="str">
        <f t="shared" si="135"/>
        <v/>
      </c>
      <c r="AK149" s="78" t="str">
        <f t="shared" si="135"/>
        <v/>
      </c>
      <c r="AL149" s="78" t="str">
        <f t="shared" si="135"/>
        <v/>
      </c>
      <c r="AM149" s="78" t="str">
        <f t="shared" si="135"/>
        <v/>
      </c>
      <c r="AN149" s="10" t="e">
        <f t="shared" si="101"/>
        <v>#VALUE!</v>
      </c>
      <c r="AP149" t="str">
        <f>IF(ISBLANK(F149),"",VLOOKUP(F149,'validation code'!$T$64:$U$120,2,0))</f>
        <v/>
      </c>
      <c r="AQ149" t="str">
        <f>IF(ISBLANK(F149),"",VLOOKUP(F149,'validation code'!$T$3:$U$59,2,0))</f>
        <v/>
      </c>
      <c r="AR149" t="str">
        <f>IF(ISBLANK(M149)=TRUE,"",VLOOKUP(M149,'validation code'!$X$48:$Y$49,2,0))</f>
        <v/>
      </c>
      <c r="AS149" t="str">
        <f>IF(ISBLANK(F149)=TRUE,"",VLOOKUP(F149,'validation code'!$A$22:$B$79,2,0))</f>
        <v/>
      </c>
      <c r="AU149" t="s">
        <v>1131</v>
      </c>
      <c r="AV149" t="str">
        <f>IF(ISBLANK($B$2)=TRUE,"",VLOOKUP($B$2,'validation code'!$W$54:$X$69,2,0))</f>
        <v>MTE</v>
      </c>
      <c r="AW149" t="str">
        <f t="shared" si="103"/>
        <v>01</v>
      </c>
      <c r="AX149" t="str">
        <f t="shared" si="104"/>
        <v/>
      </c>
      <c r="AY149" t="str">
        <f t="shared" si="105"/>
        <v>0148</v>
      </c>
      <c r="AZ149" t="str">
        <f t="shared" si="99"/>
        <v>EX-22-MTE-01--0148</v>
      </c>
      <c r="BA149" t="str">
        <f t="shared" si="127"/>
        <v>Not Completed</v>
      </c>
      <c r="BB149" s="6">
        <f t="shared" si="106"/>
        <v>0</v>
      </c>
      <c r="BC149" s="6">
        <f t="shared" si="106"/>
        <v>0</v>
      </c>
      <c r="BD149" s="6">
        <f t="shared" si="107"/>
        <v>0</v>
      </c>
      <c r="BE149" s="6">
        <f t="shared" si="108"/>
        <v>1</v>
      </c>
      <c r="BF149" s="6">
        <f t="shared" si="109"/>
        <v>0</v>
      </c>
      <c r="BG149" s="6">
        <f t="shared" si="110"/>
        <v>0</v>
      </c>
      <c r="BH149" s="6">
        <f t="shared" si="111"/>
        <v>0</v>
      </c>
      <c r="BI149" s="6">
        <f t="shared" si="112"/>
        <v>0</v>
      </c>
      <c r="BJ149" s="6">
        <f t="shared" si="113"/>
        <v>0</v>
      </c>
      <c r="BK149" s="6">
        <f t="shared" si="114"/>
        <v>0</v>
      </c>
      <c r="BL149" s="6">
        <f t="shared" si="115"/>
        <v>0</v>
      </c>
      <c r="BM149" s="6">
        <f t="shared" si="116"/>
        <v>0</v>
      </c>
      <c r="BN149" s="6">
        <f t="shared" si="117"/>
        <v>1</v>
      </c>
      <c r="BO149" s="6">
        <f t="shared" si="118"/>
        <v>1</v>
      </c>
      <c r="BP149" s="6">
        <f t="shared" si="119"/>
        <v>0</v>
      </c>
      <c r="BQ149" s="6">
        <f t="shared" si="120"/>
        <v>1</v>
      </c>
      <c r="BR149" s="6">
        <f t="shared" si="121"/>
        <v>0</v>
      </c>
      <c r="BS149" s="6">
        <f t="shared" si="122"/>
        <v>0</v>
      </c>
      <c r="BT149" s="6">
        <f t="shared" si="123"/>
        <v>0</v>
      </c>
      <c r="BU149" s="6">
        <f t="shared" si="124"/>
        <v>0</v>
      </c>
      <c r="BV149" s="6">
        <f t="shared" si="125"/>
        <v>0</v>
      </c>
      <c r="BW149" s="6">
        <f t="shared" si="126"/>
        <v>0</v>
      </c>
      <c r="BY149" s="68" t="str">
        <f t="shared" si="131"/>
        <v/>
      </c>
      <c r="BZ149" s="68"/>
      <c r="CA149" s="68" t="str">
        <f t="shared" si="132"/>
        <v/>
      </c>
      <c r="CB149" s="68" t="str">
        <f t="shared" si="133"/>
        <v>MTE</v>
      </c>
      <c r="CC149" s="68" t="str">
        <f t="shared" si="134"/>
        <v>MTE</v>
      </c>
    </row>
    <row r="150" spans="1:81">
      <c r="A150" t="str">
        <f t="shared" si="96"/>
        <v>Not Completed</v>
      </c>
      <c r="C150" s="6">
        <f t="shared" si="128"/>
        <v>149</v>
      </c>
      <c r="D150" s="37" t="str">
        <f t="shared" si="102"/>
        <v/>
      </c>
      <c r="E150" s="71"/>
      <c r="F150" s="69"/>
      <c r="G150" s="69"/>
      <c r="H150" s="37" t="str">
        <f t="shared" si="97"/>
        <v/>
      </c>
      <c r="I150" s="69"/>
      <c r="J150" s="69"/>
      <c r="K150" s="6"/>
      <c r="L150" s="6"/>
      <c r="M150" s="6"/>
      <c r="N150" s="39"/>
      <c r="O150" s="69"/>
      <c r="P150" s="10"/>
      <c r="Q150" s="38" t="str">
        <f>IF(ISBLANK(O150)=TRUE,"",VLOOKUP(O150,'validation code'!$X$35:$Y$38,2,0))</f>
        <v/>
      </c>
      <c r="R150" s="73" t="e">
        <f t="shared" si="129"/>
        <v>#VALUE!</v>
      </c>
      <c r="S150" s="10"/>
      <c r="T150" s="38" t="str">
        <f t="shared" si="98"/>
        <v/>
      </c>
      <c r="U150" s="9"/>
      <c r="V150" s="9"/>
      <c r="W150" s="11"/>
      <c r="X150" s="11"/>
      <c r="Y150" s="10"/>
      <c r="Z150" s="11"/>
      <c r="AA150" s="10"/>
      <c r="AB150" s="78" t="str">
        <f t="shared" si="135"/>
        <v/>
      </c>
      <c r="AC150" s="78" t="str">
        <f t="shared" si="135"/>
        <v/>
      </c>
      <c r="AD150" s="78" t="str">
        <f t="shared" si="135"/>
        <v/>
      </c>
      <c r="AE150" s="78" t="str">
        <f t="shared" si="135"/>
        <v/>
      </c>
      <c r="AF150" s="78" t="str">
        <f t="shared" si="135"/>
        <v/>
      </c>
      <c r="AG150" s="78" t="str">
        <f t="shared" si="135"/>
        <v/>
      </c>
      <c r="AH150" s="78" t="str">
        <f t="shared" si="135"/>
        <v/>
      </c>
      <c r="AI150" s="78" t="str">
        <f t="shared" si="135"/>
        <v/>
      </c>
      <c r="AJ150" s="78" t="str">
        <f t="shared" si="135"/>
        <v/>
      </c>
      <c r="AK150" s="78" t="str">
        <f t="shared" si="135"/>
        <v/>
      </c>
      <c r="AL150" s="78" t="str">
        <f t="shared" si="135"/>
        <v/>
      </c>
      <c r="AM150" s="78" t="str">
        <f t="shared" si="135"/>
        <v/>
      </c>
      <c r="AN150" s="10" t="e">
        <f t="shared" si="101"/>
        <v>#VALUE!</v>
      </c>
      <c r="AP150" t="str">
        <f>IF(ISBLANK(F150),"",VLOOKUP(F150,'validation code'!$T$64:$U$120,2,0))</f>
        <v/>
      </c>
      <c r="AQ150" t="str">
        <f>IF(ISBLANK(F150),"",VLOOKUP(F150,'validation code'!$T$3:$U$59,2,0))</f>
        <v/>
      </c>
      <c r="AR150" t="str">
        <f>IF(ISBLANK(M150)=TRUE,"",VLOOKUP(M150,'validation code'!$X$48:$Y$49,2,0))</f>
        <v/>
      </c>
      <c r="AS150" t="str">
        <f>IF(ISBLANK(F150)=TRUE,"",VLOOKUP(F150,'validation code'!$A$22:$B$79,2,0))</f>
        <v/>
      </c>
      <c r="AU150" t="s">
        <v>1131</v>
      </c>
      <c r="AV150" t="str">
        <f>IF(ISBLANK($B$2)=TRUE,"",VLOOKUP($B$2,'validation code'!$W$54:$X$69,2,0))</f>
        <v>MTE</v>
      </c>
      <c r="AW150" t="str">
        <f t="shared" si="103"/>
        <v>01</v>
      </c>
      <c r="AX150" t="str">
        <f t="shared" si="104"/>
        <v/>
      </c>
      <c r="AY150" t="str">
        <f t="shared" si="105"/>
        <v>0149</v>
      </c>
      <c r="AZ150" t="str">
        <f t="shared" si="99"/>
        <v>EX-22-MTE-01--0149</v>
      </c>
      <c r="BA150" t="str">
        <f t="shared" si="127"/>
        <v>Not Completed</v>
      </c>
      <c r="BB150" s="6">
        <f t="shared" si="106"/>
        <v>0</v>
      </c>
      <c r="BC150" s="6">
        <f t="shared" si="106"/>
        <v>0</v>
      </c>
      <c r="BD150" s="6">
        <f t="shared" si="107"/>
        <v>0</v>
      </c>
      <c r="BE150" s="6">
        <f t="shared" si="108"/>
        <v>1</v>
      </c>
      <c r="BF150" s="6">
        <f t="shared" si="109"/>
        <v>0</v>
      </c>
      <c r="BG150" s="6">
        <f t="shared" si="110"/>
        <v>0</v>
      </c>
      <c r="BH150" s="6">
        <f t="shared" si="111"/>
        <v>0</v>
      </c>
      <c r="BI150" s="6">
        <f t="shared" si="112"/>
        <v>0</v>
      </c>
      <c r="BJ150" s="6">
        <f t="shared" si="113"/>
        <v>0</v>
      </c>
      <c r="BK150" s="6">
        <f t="shared" si="114"/>
        <v>0</v>
      </c>
      <c r="BL150" s="6">
        <f t="shared" si="115"/>
        <v>0</v>
      </c>
      <c r="BM150" s="6">
        <f t="shared" si="116"/>
        <v>0</v>
      </c>
      <c r="BN150" s="6">
        <f t="shared" si="117"/>
        <v>1</v>
      </c>
      <c r="BO150" s="6">
        <f t="shared" si="118"/>
        <v>1</v>
      </c>
      <c r="BP150" s="6">
        <f t="shared" si="119"/>
        <v>0</v>
      </c>
      <c r="BQ150" s="6">
        <f t="shared" si="120"/>
        <v>1</v>
      </c>
      <c r="BR150" s="6">
        <f t="shared" si="121"/>
        <v>0</v>
      </c>
      <c r="BS150" s="6">
        <f t="shared" si="122"/>
        <v>0</v>
      </c>
      <c r="BT150" s="6">
        <f t="shared" si="123"/>
        <v>0</v>
      </c>
      <c r="BU150" s="6">
        <f t="shared" si="124"/>
        <v>0</v>
      </c>
      <c r="BV150" s="6">
        <f t="shared" si="125"/>
        <v>0</v>
      </c>
      <c r="BW150" s="6">
        <f t="shared" si="126"/>
        <v>0</v>
      </c>
      <c r="BY150" s="68" t="str">
        <f t="shared" si="131"/>
        <v/>
      </c>
      <c r="BZ150" s="68"/>
      <c r="CA150" s="68" t="str">
        <f t="shared" si="132"/>
        <v/>
      </c>
      <c r="CB150" s="68" t="str">
        <f t="shared" si="133"/>
        <v>MTE</v>
      </c>
      <c r="CC150" s="68" t="str">
        <f t="shared" si="134"/>
        <v>MTE</v>
      </c>
    </row>
    <row r="151" spans="1:81">
      <c r="A151" t="str">
        <f t="shared" si="96"/>
        <v>Not Completed</v>
      </c>
      <c r="C151" s="6">
        <f t="shared" si="128"/>
        <v>150</v>
      </c>
      <c r="D151" s="37" t="str">
        <f t="shared" si="102"/>
        <v/>
      </c>
      <c r="E151" s="71"/>
      <c r="F151" s="69"/>
      <c r="G151" s="69"/>
      <c r="H151" s="37" t="str">
        <f t="shared" si="97"/>
        <v/>
      </c>
      <c r="I151" s="69"/>
      <c r="J151" s="69"/>
      <c r="K151" s="6"/>
      <c r="L151" s="6"/>
      <c r="M151" s="6"/>
      <c r="N151" s="39"/>
      <c r="O151" s="69"/>
      <c r="P151" s="10"/>
      <c r="Q151" s="38" t="str">
        <f>IF(ISBLANK(O151)=TRUE,"",VLOOKUP(O151,'validation code'!$X$35:$Y$38,2,0))</f>
        <v/>
      </c>
      <c r="R151" s="73" t="e">
        <f t="shared" si="129"/>
        <v>#VALUE!</v>
      </c>
      <c r="S151" s="10"/>
      <c r="T151" s="38" t="str">
        <f t="shared" si="98"/>
        <v/>
      </c>
      <c r="U151" s="9"/>
      <c r="V151" s="9"/>
      <c r="W151" s="11"/>
      <c r="X151" s="11"/>
      <c r="Y151" s="10"/>
      <c r="Z151" s="11"/>
      <c r="AA151" s="10"/>
      <c r="AB151" s="78" t="str">
        <f t="shared" si="135"/>
        <v/>
      </c>
      <c r="AC151" s="78" t="str">
        <f t="shared" si="135"/>
        <v/>
      </c>
      <c r="AD151" s="78" t="str">
        <f t="shared" si="135"/>
        <v/>
      </c>
      <c r="AE151" s="78" t="str">
        <f t="shared" si="135"/>
        <v/>
      </c>
      <c r="AF151" s="78" t="str">
        <f t="shared" si="135"/>
        <v/>
      </c>
      <c r="AG151" s="78" t="str">
        <f t="shared" si="135"/>
        <v/>
      </c>
      <c r="AH151" s="78" t="str">
        <f t="shared" si="135"/>
        <v/>
      </c>
      <c r="AI151" s="78" t="str">
        <f t="shared" si="135"/>
        <v/>
      </c>
      <c r="AJ151" s="78" t="str">
        <f t="shared" si="135"/>
        <v/>
      </c>
      <c r="AK151" s="78" t="str">
        <f t="shared" si="135"/>
        <v/>
      </c>
      <c r="AL151" s="78" t="str">
        <f t="shared" si="135"/>
        <v/>
      </c>
      <c r="AM151" s="78" t="str">
        <f t="shared" si="135"/>
        <v/>
      </c>
      <c r="AN151" s="10" t="e">
        <f t="shared" si="101"/>
        <v>#VALUE!</v>
      </c>
      <c r="AP151" t="str">
        <f>IF(ISBLANK(F151),"",VLOOKUP(F151,'validation code'!$T$64:$U$120,2,0))</f>
        <v/>
      </c>
      <c r="AQ151" t="str">
        <f>IF(ISBLANK(F151),"",VLOOKUP(F151,'validation code'!$T$3:$U$59,2,0))</f>
        <v/>
      </c>
      <c r="AR151" t="str">
        <f>IF(ISBLANK(M151)=TRUE,"",VLOOKUP(M151,'validation code'!$X$48:$Y$49,2,0))</f>
        <v/>
      </c>
      <c r="AS151" t="str">
        <f>IF(ISBLANK(F151)=TRUE,"",VLOOKUP(F151,'validation code'!$A$22:$B$79,2,0))</f>
        <v/>
      </c>
      <c r="AU151" t="s">
        <v>1131</v>
      </c>
      <c r="AV151" t="str">
        <f>IF(ISBLANK($B$2)=TRUE,"",VLOOKUP($B$2,'validation code'!$W$54:$X$69,2,0))</f>
        <v>MTE</v>
      </c>
      <c r="AW151" t="str">
        <f t="shared" si="103"/>
        <v>01</v>
      </c>
      <c r="AX151" t="str">
        <f t="shared" si="104"/>
        <v/>
      </c>
      <c r="AY151" t="str">
        <f t="shared" si="105"/>
        <v>0150</v>
      </c>
      <c r="AZ151" t="str">
        <f t="shared" si="99"/>
        <v>EX-22-MTE-01--0150</v>
      </c>
      <c r="BA151" t="str">
        <f t="shared" si="127"/>
        <v>Not Completed</v>
      </c>
      <c r="BB151" s="6">
        <f t="shared" si="106"/>
        <v>0</v>
      </c>
      <c r="BC151" s="6">
        <f t="shared" si="106"/>
        <v>0</v>
      </c>
      <c r="BD151" s="6">
        <f t="shared" si="107"/>
        <v>0</v>
      </c>
      <c r="BE151" s="6">
        <f t="shared" si="108"/>
        <v>1</v>
      </c>
      <c r="BF151" s="6">
        <f t="shared" si="109"/>
        <v>0</v>
      </c>
      <c r="BG151" s="6">
        <f t="shared" si="110"/>
        <v>0</v>
      </c>
      <c r="BH151" s="6">
        <f t="shared" si="111"/>
        <v>0</v>
      </c>
      <c r="BI151" s="6">
        <f t="shared" si="112"/>
        <v>0</v>
      </c>
      <c r="BJ151" s="6">
        <f t="shared" si="113"/>
        <v>0</v>
      </c>
      <c r="BK151" s="6">
        <f t="shared" si="114"/>
        <v>0</v>
      </c>
      <c r="BL151" s="6">
        <f t="shared" si="115"/>
        <v>0</v>
      </c>
      <c r="BM151" s="6">
        <f t="shared" si="116"/>
        <v>0</v>
      </c>
      <c r="BN151" s="6">
        <f t="shared" si="117"/>
        <v>1</v>
      </c>
      <c r="BO151" s="6">
        <f t="shared" si="118"/>
        <v>1</v>
      </c>
      <c r="BP151" s="6">
        <f t="shared" si="119"/>
        <v>0</v>
      </c>
      <c r="BQ151" s="6">
        <f t="shared" si="120"/>
        <v>1</v>
      </c>
      <c r="BR151" s="6">
        <f t="shared" si="121"/>
        <v>0</v>
      </c>
      <c r="BS151" s="6">
        <f t="shared" si="122"/>
        <v>0</v>
      </c>
      <c r="BT151" s="6">
        <f t="shared" si="123"/>
        <v>0</v>
      </c>
      <c r="BU151" s="6">
        <f t="shared" si="124"/>
        <v>0</v>
      </c>
      <c r="BV151" s="6">
        <f t="shared" si="125"/>
        <v>0</v>
      </c>
      <c r="BW151" s="6">
        <f t="shared" si="126"/>
        <v>0</v>
      </c>
      <c r="BY151" s="68" t="str">
        <f t="shared" si="131"/>
        <v/>
      </c>
      <c r="BZ151" s="68"/>
      <c r="CA151" s="68" t="str">
        <f t="shared" si="132"/>
        <v/>
      </c>
      <c r="CB151" s="68" t="str">
        <f t="shared" si="133"/>
        <v>MTE</v>
      </c>
      <c r="CC151" s="68" t="str">
        <f t="shared" si="134"/>
        <v>MTE</v>
      </c>
    </row>
    <row r="152" spans="1:81">
      <c r="A152" t="str">
        <f t="shared" si="96"/>
        <v>Not Completed</v>
      </c>
      <c r="C152" s="6">
        <f t="shared" si="128"/>
        <v>151</v>
      </c>
      <c r="D152" s="37" t="str">
        <f t="shared" si="102"/>
        <v/>
      </c>
      <c r="E152" s="71"/>
      <c r="F152" s="69"/>
      <c r="G152" s="69"/>
      <c r="H152" s="37" t="str">
        <f t="shared" si="97"/>
        <v/>
      </c>
      <c r="I152" s="69"/>
      <c r="J152" s="69"/>
      <c r="K152" s="6"/>
      <c r="L152" s="6"/>
      <c r="M152" s="6"/>
      <c r="N152" s="39"/>
      <c r="O152" s="69"/>
      <c r="P152" s="10"/>
      <c r="Q152" s="38" t="str">
        <f>IF(ISBLANK(O152)=TRUE,"",VLOOKUP(O152,'validation code'!$X$35:$Y$38,2,0))</f>
        <v/>
      </c>
      <c r="R152" s="73" t="e">
        <f t="shared" si="129"/>
        <v>#VALUE!</v>
      </c>
      <c r="S152" s="10"/>
      <c r="T152" s="38" t="str">
        <f t="shared" si="98"/>
        <v/>
      </c>
      <c r="U152" s="9"/>
      <c r="V152" s="9"/>
      <c r="W152" s="11"/>
      <c r="X152" s="11"/>
      <c r="Y152" s="10"/>
      <c r="Z152" s="11"/>
      <c r="AA152" s="10"/>
      <c r="AB152" s="78" t="str">
        <f t="shared" ref="AB152:AM161" si="136">IF(OR(ISBLANK($V152)=TRUE,$V152&lt;&gt;AB$1=TRUE,ISBLANK($T152)=TRUE),"",IF(AB$1=$V152,$T152/1000,0))</f>
        <v/>
      </c>
      <c r="AC152" s="78" t="str">
        <f t="shared" si="136"/>
        <v/>
      </c>
      <c r="AD152" s="78" t="str">
        <f t="shared" si="136"/>
        <v/>
      </c>
      <c r="AE152" s="78" t="str">
        <f t="shared" si="136"/>
        <v/>
      </c>
      <c r="AF152" s="78" t="str">
        <f t="shared" si="136"/>
        <v/>
      </c>
      <c r="AG152" s="78" t="str">
        <f t="shared" si="136"/>
        <v/>
      </c>
      <c r="AH152" s="78" t="str">
        <f t="shared" si="136"/>
        <v/>
      </c>
      <c r="AI152" s="78" t="str">
        <f t="shared" si="136"/>
        <v/>
      </c>
      <c r="AJ152" s="78" t="str">
        <f t="shared" si="136"/>
        <v/>
      </c>
      <c r="AK152" s="78" t="str">
        <f t="shared" si="136"/>
        <v/>
      </c>
      <c r="AL152" s="78" t="str">
        <f t="shared" si="136"/>
        <v/>
      </c>
      <c r="AM152" s="78" t="str">
        <f t="shared" si="136"/>
        <v/>
      </c>
      <c r="AN152" s="10" t="e">
        <f t="shared" si="101"/>
        <v>#VALUE!</v>
      </c>
      <c r="AP152" t="str">
        <f>IF(ISBLANK(F152),"",VLOOKUP(F152,'validation code'!$T$64:$U$120,2,0))</f>
        <v/>
      </c>
      <c r="AQ152" t="str">
        <f>IF(ISBLANK(F152),"",VLOOKUP(F152,'validation code'!$T$3:$U$59,2,0))</f>
        <v/>
      </c>
      <c r="AR152" t="str">
        <f>IF(ISBLANK(M152)=TRUE,"",VLOOKUP(M152,'validation code'!$X$48:$Y$49,2,0))</f>
        <v/>
      </c>
      <c r="AS152" t="str">
        <f>IF(ISBLANK(F152)=TRUE,"",VLOOKUP(F152,'validation code'!$A$22:$B$79,2,0))</f>
        <v/>
      </c>
      <c r="AU152" t="s">
        <v>1131</v>
      </c>
      <c r="AV152" t="str">
        <f>IF(ISBLANK($B$2)=TRUE,"",VLOOKUP($B$2,'validation code'!$W$54:$X$69,2,0))</f>
        <v>MTE</v>
      </c>
      <c r="AW152" t="str">
        <f t="shared" si="103"/>
        <v>01</v>
      </c>
      <c r="AX152" t="str">
        <f t="shared" si="104"/>
        <v/>
      </c>
      <c r="AY152" t="str">
        <f t="shared" si="105"/>
        <v>0151</v>
      </c>
      <c r="AZ152" t="str">
        <f t="shared" si="99"/>
        <v>EX-22-MTE-01--0151</v>
      </c>
      <c r="BA152" t="str">
        <f t="shared" si="127"/>
        <v>Not Completed</v>
      </c>
      <c r="BB152" s="6">
        <f t="shared" si="106"/>
        <v>0</v>
      </c>
      <c r="BC152" s="6">
        <f t="shared" si="106"/>
        <v>0</v>
      </c>
      <c r="BD152" s="6">
        <f t="shared" si="107"/>
        <v>0</v>
      </c>
      <c r="BE152" s="6">
        <f t="shared" si="108"/>
        <v>1</v>
      </c>
      <c r="BF152" s="6">
        <f t="shared" si="109"/>
        <v>0</v>
      </c>
      <c r="BG152" s="6">
        <f t="shared" si="110"/>
        <v>0</v>
      </c>
      <c r="BH152" s="6">
        <f t="shared" si="111"/>
        <v>0</v>
      </c>
      <c r="BI152" s="6">
        <f t="shared" si="112"/>
        <v>0</v>
      </c>
      <c r="BJ152" s="6">
        <f t="shared" si="113"/>
        <v>0</v>
      </c>
      <c r="BK152" s="6">
        <f t="shared" si="114"/>
        <v>0</v>
      </c>
      <c r="BL152" s="6">
        <f t="shared" si="115"/>
        <v>0</v>
      </c>
      <c r="BM152" s="6">
        <f t="shared" si="116"/>
        <v>0</v>
      </c>
      <c r="BN152" s="6">
        <f t="shared" si="117"/>
        <v>1</v>
      </c>
      <c r="BO152" s="6">
        <f t="shared" si="118"/>
        <v>1</v>
      </c>
      <c r="BP152" s="6">
        <f t="shared" si="119"/>
        <v>0</v>
      </c>
      <c r="BQ152" s="6">
        <f t="shared" si="120"/>
        <v>1</v>
      </c>
      <c r="BR152" s="6">
        <f t="shared" si="121"/>
        <v>0</v>
      </c>
      <c r="BS152" s="6">
        <f t="shared" si="122"/>
        <v>0</v>
      </c>
      <c r="BT152" s="6">
        <f t="shared" si="123"/>
        <v>0</v>
      </c>
      <c r="BU152" s="6">
        <f t="shared" si="124"/>
        <v>0</v>
      </c>
      <c r="BV152" s="6">
        <f t="shared" si="125"/>
        <v>0</v>
      </c>
      <c r="BW152" s="6">
        <f t="shared" si="126"/>
        <v>0</v>
      </c>
      <c r="BY152" s="68" t="str">
        <f t="shared" si="131"/>
        <v/>
      </c>
      <c r="BZ152" s="68"/>
      <c r="CA152" s="68" t="str">
        <f t="shared" si="132"/>
        <v/>
      </c>
      <c r="CB152" s="68" t="str">
        <f t="shared" si="133"/>
        <v>MTE</v>
      </c>
      <c r="CC152" s="68" t="str">
        <f t="shared" si="134"/>
        <v>MTE</v>
      </c>
    </row>
    <row r="153" spans="1:81">
      <c r="A153" t="str">
        <f t="shared" si="96"/>
        <v>Not Completed</v>
      </c>
      <c r="C153" s="6">
        <f t="shared" si="128"/>
        <v>152</v>
      </c>
      <c r="D153" s="37" t="str">
        <f t="shared" si="102"/>
        <v/>
      </c>
      <c r="E153" s="71"/>
      <c r="F153" s="69"/>
      <c r="G153" s="69"/>
      <c r="H153" s="37" t="str">
        <f t="shared" si="97"/>
        <v/>
      </c>
      <c r="I153" s="69"/>
      <c r="J153" s="69"/>
      <c r="K153" s="6"/>
      <c r="L153" s="6"/>
      <c r="M153" s="6"/>
      <c r="N153" s="39"/>
      <c r="O153" s="69"/>
      <c r="P153" s="10"/>
      <c r="Q153" s="38" t="str">
        <f>IF(ISBLANK(O153)=TRUE,"",VLOOKUP(O153,'validation code'!$X$35:$Y$38,2,0))</f>
        <v/>
      </c>
      <c r="R153" s="73" t="e">
        <f t="shared" si="129"/>
        <v>#VALUE!</v>
      </c>
      <c r="S153" s="10"/>
      <c r="T153" s="38" t="str">
        <f t="shared" si="98"/>
        <v/>
      </c>
      <c r="U153" s="9"/>
      <c r="V153" s="9"/>
      <c r="W153" s="11"/>
      <c r="X153" s="11"/>
      <c r="Y153" s="10"/>
      <c r="Z153" s="11"/>
      <c r="AA153" s="10"/>
      <c r="AB153" s="78" t="str">
        <f t="shared" si="136"/>
        <v/>
      </c>
      <c r="AC153" s="78" t="str">
        <f t="shared" si="136"/>
        <v/>
      </c>
      <c r="AD153" s="78" t="str">
        <f t="shared" si="136"/>
        <v/>
      </c>
      <c r="AE153" s="78" t="str">
        <f t="shared" si="136"/>
        <v/>
      </c>
      <c r="AF153" s="78" t="str">
        <f t="shared" si="136"/>
        <v/>
      </c>
      <c r="AG153" s="78" t="str">
        <f t="shared" si="136"/>
        <v/>
      </c>
      <c r="AH153" s="78" t="str">
        <f t="shared" si="136"/>
        <v/>
      </c>
      <c r="AI153" s="78" t="str">
        <f t="shared" si="136"/>
        <v/>
      </c>
      <c r="AJ153" s="78" t="str">
        <f t="shared" si="136"/>
        <v/>
      </c>
      <c r="AK153" s="78" t="str">
        <f t="shared" si="136"/>
        <v/>
      </c>
      <c r="AL153" s="78" t="str">
        <f t="shared" si="136"/>
        <v/>
      </c>
      <c r="AM153" s="78" t="str">
        <f t="shared" si="136"/>
        <v/>
      </c>
      <c r="AN153" s="10" t="e">
        <f t="shared" si="101"/>
        <v>#VALUE!</v>
      </c>
      <c r="AP153" t="str">
        <f>IF(ISBLANK(F153),"",VLOOKUP(F153,'validation code'!$T$64:$U$120,2,0))</f>
        <v/>
      </c>
      <c r="AQ153" t="str">
        <f>IF(ISBLANK(F153),"",VLOOKUP(F153,'validation code'!$T$3:$U$59,2,0))</f>
        <v/>
      </c>
      <c r="AR153" t="str">
        <f>IF(ISBLANK(M153)=TRUE,"",VLOOKUP(M153,'validation code'!$X$48:$Y$49,2,0))</f>
        <v/>
      </c>
      <c r="AS153" t="str">
        <f>IF(ISBLANK(F153)=TRUE,"",VLOOKUP(F153,'validation code'!$A$22:$B$79,2,0))</f>
        <v/>
      </c>
      <c r="AU153" t="s">
        <v>1131</v>
      </c>
      <c r="AV153" t="str">
        <f>IF(ISBLANK($B$2)=TRUE,"",VLOOKUP($B$2,'validation code'!$W$54:$X$69,2,0))</f>
        <v>MTE</v>
      </c>
      <c r="AW153" t="str">
        <f t="shared" si="103"/>
        <v>01</v>
      </c>
      <c r="AX153" t="str">
        <f t="shared" si="104"/>
        <v/>
      </c>
      <c r="AY153" t="str">
        <f t="shared" si="105"/>
        <v>0152</v>
      </c>
      <c r="AZ153" t="str">
        <f t="shared" si="99"/>
        <v>EX-22-MTE-01--0152</v>
      </c>
      <c r="BA153" t="str">
        <f t="shared" si="127"/>
        <v>Not Completed</v>
      </c>
      <c r="BB153" s="6">
        <f t="shared" si="106"/>
        <v>0</v>
      </c>
      <c r="BC153" s="6">
        <f t="shared" si="106"/>
        <v>0</v>
      </c>
      <c r="BD153" s="6">
        <f t="shared" si="107"/>
        <v>0</v>
      </c>
      <c r="BE153" s="6">
        <f t="shared" si="108"/>
        <v>1</v>
      </c>
      <c r="BF153" s="6">
        <f t="shared" si="109"/>
        <v>0</v>
      </c>
      <c r="BG153" s="6">
        <f t="shared" si="110"/>
        <v>0</v>
      </c>
      <c r="BH153" s="6">
        <f t="shared" si="111"/>
        <v>0</v>
      </c>
      <c r="BI153" s="6">
        <f t="shared" si="112"/>
        <v>0</v>
      </c>
      <c r="BJ153" s="6">
        <f t="shared" si="113"/>
        <v>0</v>
      </c>
      <c r="BK153" s="6">
        <f t="shared" si="114"/>
        <v>0</v>
      </c>
      <c r="BL153" s="6">
        <f t="shared" si="115"/>
        <v>0</v>
      </c>
      <c r="BM153" s="6">
        <f t="shared" si="116"/>
        <v>0</v>
      </c>
      <c r="BN153" s="6">
        <f t="shared" si="117"/>
        <v>1</v>
      </c>
      <c r="BO153" s="6">
        <f t="shared" si="118"/>
        <v>1</v>
      </c>
      <c r="BP153" s="6">
        <f t="shared" si="119"/>
        <v>0</v>
      </c>
      <c r="BQ153" s="6">
        <f t="shared" si="120"/>
        <v>1</v>
      </c>
      <c r="BR153" s="6">
        <f t="shared" si="121"/>
        <v>0</v>
      </c>
      <c r="BS153" s="6">
        <f t="shared" si="122"/>
        <v>0</v>
      </c>
      <c r="BT153" s="6">
        <f t="shared" si="123"/>
        <v>0</v>
      </c>
      <c r="BU153" s="6">
        <f t="shared" si="124"/>
        <v>0</v>
      </c>
      <c r="BV153" s="6">
        <f t="shared" si="125"/>
        <v>0</v>
      </c>
      <c r="BW153" s="6">
        <f t="shared" si="126"/>
        <v>0</v>
      </c>
      <c r="BY153" s="68" t="str">
        <f t="shared" si="131"/>
        <v/>
      </c>
      <c r="BZ153" s="68"/>
      <c r="CA153" s="68" t="str">
        <f t="shared" si="132"/>
        <v/>
      </c>
      <c r="CB153" s="68" t="str">
        <f t="shared" si="133"/>
        <v>MTE</v>
      </c>
      <c r="CC153" s="68" t="str">
        <f t="shared" si="134"/>
        <v>MTE</v>
      </c>
    </row>
    <row r="154" spans="1:81">
      <c r="A154" t="str">
        <f t="shared" si="96"/>
        <v>Not Completed</v>
      </c>
      <c r="C154" s="6">
        <f t="shared" si="128"/>
        <v>153</v>
      </c>
      <c r="D154" s="37" t="str">
        <f t="shared" si="102"/>
        <v/>
      </c>
      <c r="E154" s="71"/>
      <c r="F154" s="69"/>
      <c r="G154" s="69"/>
      <c r="H154" s="37" t="str">
        <f t="shared" si="97"/>
        <v/>
      </c>
      <c r="I154" s="69"/>
      <c r="J154" s="69"/>
      <c r="K154" s="6"/>
      <c r="L154" s="6"/>
      <c r="M154" s="6"/>
      <c r="N154" s="39"/>
      <c r="O154" s="69"/>
      <c r="P154" s="10"/>
      <c r="Q154" s="38" t="str">
        <f>IF(ISBLANK(O154)=TRUE,"",VLOOKUP(O154,'validation code'!$X$35:$Y$38,2,0))</f>
        <v/>
      </c>
      <c r="R154" s="73" t="e">
        <f t="shared" si="129"/>
        <v>#VALUE!</v>
      </c>
      <c r="S154" s="10"/>
      <c r="T154" s="38" t="str">
        <f t="shared" si="98"/>
        <v/>
      </c>
      <c r="U154" s="9"/>
      <c r="V154" s="9"/>
      <c r="W154" s="11"/>
      <c r="X154" s="11"/>
      <c r="Y154" s="10"/>
      <c r="Z154" s="11"/>
      <c r="AA154" s="10"/>
      <c r="AB154" s="78" t="str">
        <f t="shared" si="136"/>
        <v/>
      </c>
      <c r="AC154" s="78" t="str">
        <f t="shared" si="136"/>
        <v/>
      </c>
      <c r="AD154" s="78" t="str">
        <f t="shared" si="136"/>
        <v/>
      </c>
      <c r="AE154" s="78" t="str">
        <f t="shared" si="136"/>
        <v/>
      </c>
      <c r="AF154" s="78" t="str">
        <f t="shared" si="136"/>
        <v/>
      </c>
      <c r="AG154" s="78" t="str">
        <f t="shared" si="136"/>
        <v/>
      </c>
      <c r="AH154" s="78" t="str">
        <f t="shared" si="136"/>
        <v/>
      </c>
      <c r="AI154" s="78" t="str">
        <f t="shared" si="136"/>
        <v/>
      </c>
      <c r="AJ154" s="78" t="str">
        <f t="shared" si="136"/>
        <v/>
      </c>
      <c r="AK154" s="78" t="str">
        <f t="shared" si="136"/>
        <v/>
      </c>
      <c r="AL154" s="78" t="str">
        <f t="shared" si="136"/>
        <v/>
      </c>
      <c r="AM154" s="78" t="str">
        <f t="shared" si="136"/>
        <v/>
      </c>
      <c r="AN154" s="10" t="e">
        <f t="shared" si="101"/>
        <v>#VALUE!</v>
      </c>
      <c r="AP154" t="str">
        <f>IF(ISBLANK(F154),"",VLOOKUP(F154,'validation code'!$T$64:$U$120,2,0))</f>
        <v/>
      </c>
      <c r="AQ154" t="str">
        <f>IF(ISBLANK(F154),"",VLOOKUP(F154,'validation code'!$T$3:$U$59,2,0))</f>
        <v/>
      </c>
      <c r="AR154" t="str">
        <f>IF(ISBLANK(M154)=TRUE,"",VLOOKUP(M154,'validation code'!$X$48:$Y$49,2,0))</f>
        <v/>
      </c>
      <c r="AS154" t="str">
        <f>IF(ISBLANK(F154)=TRUE,"",VLOOKUP(F154,'validation code'!$A$22:$B$79,2,0))</f>
        <v/>
      </c>
      <c r="AU154" t="s">
        <v>1131</v>
      </c>
      <c r="AV154" t="str">
        <f>IF(ISBLANK($B$2)=TRUE,"",VLOOKUP($B$2,'validation code'!$W$54:$X$69,2,0))</f>
        <v>MTE</v>
      </c>
      <c r="AW154" t="str">
        <f t="shared" si="103"/>
        <v>01</v>
      </c>
      <c r="AX154" t="str">
        <f t="shared" si="104"/>
        <v/>
      </c>
      <c r="AY154" t="str">
        <f t="shared" si="105"/>
        <v>0153</v>
      </c>
      <c r="AZ154" t="str">
        <f t="shared" si="99"/>
        <v>EX-22-MTE-01--0153</v>
      </c>
      <c r="BA154" t="str">
        <f t="shared" si="127"/>
        <v>Not Completed</v>
      </c>
      <c r="BB154" s="6">
        <f t="shared" si="106"/>
        <v>0</v>
      </c>
      <c r="BC154" s="6">
        <f t="shared" si="106"/>
        <v>0</v>
      </c>
      <c r="BD154" s="6">
        <f t="shared" si="107"/>
        <v>0</v>
      </c>
      <c r="BE154" s="6">
        <f t="shared" si="108"/>
        <v>1</v>
      </c>
      <c r="BF154" s="6">
        <f t="shared" si="109"/>
        <v>0</v>
      </c>
      <c r="BG154" s="6">
        <f t="shared" si="110"/>
        <v>0</v>
      </c>
      <c r="BH154" s="6">
        <f t="shared" si="111"/>
        <v>0</v>
      </c>
      <c r="BI154" s="6">
        <f t="shared" si="112"/>
        <v>0</v>
      </c>
      <c r="BJ154" s="6">
        <f t="shared" si="113"/>
        <v>0</v>
      </c>
      <c r="BK154" s="6">
        <f t="shared" si="114"/>
        <v>0</v>
      </c>
      <c r="BL154" s="6">
        <f t="shared" si="115"/>
        <v>0</v>
      </c>
      <c r="BM154" s="6">
        <f t="shared" si="116"/>
        <v>0</v>
      </c>
      <c r="BN154" s="6">
        <f t="shared" si="117"/>
        <v>1</v>
      </c>
      <c r="BO154" s="6">
        <f t="shared" si="118"/>
        <v>1</v>
      </c>
      <c r="BP154" s="6">
        <f t="shared" si="119"/>
        <v>0</v>
      </c>
      <c r="BQ154" s="6">
        <f t="shared" si="120"/>
        <v>1</v>
      </c>
      <c r="BR154" s="6">
        <f t="shared" si="121"/>
        <v>0</v>
      </c>
      <c r="BS154" s="6">
        <f t="shared" si="122"/>
        <v>0</v>
      </c>
      <c r="BT154" s="6">
        <f t="shared" si="123"/>
        <v>0</v>
      </c>
      <c r="BU154" s="6">
        <f t="shared" si="124"/>
        <v>0</v>
      </c>
      <c r="BV154" s="6">
        <f t="shared" si="125"/>
        <v>0</v>
      </c>
      <c r="BW154" s="6">
        <f t="shared" si="126"/>
        <v>0</v>
      </c>
      <c r="BY154" s="68" t="str">
        <f t="shared" si="131"/>
        <v/>
      </c>
      <c r="BZ154" s="68"/>
      <c r="CA154" s="68" t="str">
        <f t="shared" si="132"/>
        <v/>
      </c>
      <c r="CB154" s="68" t="str">
        <f t="shared" si="133"/>
        <v>MTE</v>
      </c>
      <c r="CC154" s="68" t="str">
        <f t="shared" si="134"/>
        <v>MTE</v>
      </c>
    </row>
    <row r="155" spans="1:81">
      <c r="A155" t="str">
        <f t="shared" si="96"/>
        <v>Not Completed</v>
      </c>
      <c r="C155" s="6">
        <f t="shared" si="128"/>
        <v>154</v>
      </c>
      <c r="D155" s="37" t="str">
        <f t="shared" si="102"/>
        <v/>
      </c>
      <c r="E155" s="71"/>
      <c r="F155" s="69"/>
      <c r="G155" s="69"/>
      <c r="H155" s="37" t="str">
        <f t="shared" si="97"/>
        <v/>
      </c>
      <c r="I155" s="69"/>
      <c r="J155" s="69"/>
      <c r="K155" s="6"/>
      <c r="L155" s="6"/>
      <c r="M155" s="6"/>
      <c r="N155" s="39"/>
      <c r="O155" s="69"/>
      <c r="P155" s="10"/>
      <c r="Q155" s="38" t="str">
        <f>IF(ISBLANK(O155)=TRUE,"",VLOOKUP(O155,'validation code'!$X$35:$Y$38,2,0))</f>
        <v/>
      </c>
      <c r="R155" s="73" t="e">
        <f t="shared" si="129"/>
        <v>#VALUE!</v>
      </c>
      <c r="S155" s="10"/>
      <c r="T155" s="38" t="str">
        <f t="shared" si="98"/>
        <v/>
      </c>
      <c r="U155" s="9"/>
      <c r="V155" s="9"/>
      <c r="W155" s="11"/>
      <c r="X155" s="11"/>
      <c r="Y155" s="10"/>
      <c r="Z155" s="11"/>
      <c r="AA155" s="10"/>
      <c r="AB155" s="78" t="str">
        <f t="shared" si="136"/>
        <v/>
      </c>
      <c r="AC155" s="78" t="str">
        <f t="shared" si="136"/>
        <v/>
      </c>
      <c r="AD155" s="78" t="str">
        <f t="shared" si="136"/>
        <v/>
      </c>
      <c r="AE155" s="78" t="str">
        <f t="shared" si="136"/>
        <v/>
      </c>
      <c r="AF155" s="78" t="str">
        <f t="shared" si="136"/>
        <v/>
      </c>
      <c r="AG155" s="78" t="str">
        <f t="shared" si="136"/>
        <v/>
      </c>
      <c r="AH155" s="78" t="str">
        <f t="shared" si="136"/>
        <v/>
      </c>
      <c r="AI155" s="78" t="str">
        <f t="shared" si="136"/>
        <v/>
      </c>
      <c r="AJ155" s="78" t="str">
        <f t="shared" si="136"/>
        <v/>
      </c>
      <c r="AK155" s="78" t="str">
        <f t="shared" si="136"/>
        <v/>
      </c>
      <c r="AL155" s="78" t="str">
        <f t="shared" si="136"/>
        <v/>
      </c>
      <c r="AM155" s="78" t="str">
        <f t="shared" si="136"/>
        <v/>
      </c>
      <c r="AN155" s="10" t="e">
        <f t="shared" si="101"/>
        <v>#VALUE!</v>
      </c>
      <c r="AP155" t="str">
        <f>IF(ISBLANK(F155),"",VLOOKUP(F155,'validation code'!$T$64:$U$120,2,0))</f>
        <v/>
      </c>
      <c r="AQ155" t="str">
        <f>IF(ISBLANK(F155),"",VLOOKUP(F155,'validation code'!$T$3:$U$59,2,0))</f>
        <v/>
      </c>
      <c r="AR155" t="str">
        <f>IF(ISBLANK(M155)=TRUE,"",VLOOKUP(M155,'validation code'!$X$48:$Y$49,2,0))</f>
        <v/>
      </c>
      <c r="AS155" t="str">
        <f>IF(ISBLANK(F155)=TRUE,"",VLOOKUP(F155,'validation code'!$A$22:$B$79,2,0))</f>
        <v/>
      </c>
      <c r="AU155" t="s">
        <v>1131</v>
      </c>
      <c r="AV155" t="str">
        <f>IF(ISBLANK($B$2)=TRUE,"",VLOOKUP($B$2,'validation code'!$W$54:$X$69,2,0))</f>
        <v>MTE</v>
      </c>
      <c r="AW155" t="str">
        <f t="shared" si="103"/>
        <v>01</v>
      </c>
      <c r="AX155" t="str">
        <f t="shared" si="104"/>
        <v/>
      </c>
      <c r="AY155" t="str">
        <f t="shared" si="105"/>
        <v>0154</v>
      </c>
      <c r="AZ155" t="str">
        <f t="shared" si="99"/>
        <v>EX-22-MTE-01--0154</v>
      </c>
      <c r="BA155" t="str">
        <f t="shared" si="127"/>
        <v>Not Completed</v>
      </c>
      <c r="BB155" s="6">
        <f t="shared" si="106"/>
        <v>0</v>
      </c>
      <c r="BC155" s="6">
        <f t="shared" si="106"/>
        <v>0</v>
      </c>
      <c r="BD155" s="6">
        <f t="shared" si="107"/>
        <v>0</v>
      </c>
      <c r="BE155" s="6">
        <f t="shared" si="108"/>
        <v>1</v>
      </c>
      <c r="BF155" s="6">
        <f t="shared" si="109"/>
        <v>0</v>
      </c>
      <c r="BG155" s="6">
        <f t="shared" si="110"/>
        <v>0</v>
      </c>
      <c r="BH155" s="6">
        <f t="shared" si="111"/>
        <v>0</v>
      </c>
      <c r="BI155" s="6">
        <f t="shared" si="112"/>
        <v>0</v>
      </c>
      <c r="BJ155" s="6">
        <f t="shared" si="113"/>
        <v>0</v>
      </c>
      <c r="BK155" s="6">
        <f t="shared" si="114"/>
        <v>0</v>
      </c>
      <c r="BL155" s="6">
        <f t="shared" si="115"/>
        <v>0</v>
      </c>
      <c r="BM155" s="6">
        <f t="shared" si="116"/>
        <v>0</v>
      </c>
      <c r="BN155" s="6">
        <f t="shared" si="117"/>
        <v>1</v>
      </c>
      <c r="BO155" s="6">
        <f t="shared" si="118"/>
        <v>1</v>
      </c>
      <c r="BP155" s="6">
        <f t="shared" si="119"/>
        <v>0</v>
      </c>
      <c r="BQ155" s="6">
        <f t="shared" si="120"/>
        <v>1</v>
      </c>
      <c r="BR155" s="6">
        <f t="shared" si="121"/>
        <v>0</v>
      </c>
      <c r="BS155" s="6">
        <f t="shared" si="122"/>
        <v>0</v>
      </c>
      <c r="BT155" s="6">
        <f t="shared" si="123"/>
        <v>0</v>
      </c>
      <c r="BU155" s="6">
        <f t="shared" si="124"/>
        <v>0</v>
      </c>
      <c r="BV155" s="6">
        <f t="shared" si="125"/>
        <v>0</v>
      </c>
      <c r="BW155" s="6">
        <f t="shared" si="126"/>
        <v>0</v>
      </c>
      <c r="BY155" s="68" t="str">
        <f t="shared" si="131"/>
        <v/>
      </c>
      <c r="BZ155" s="68"/>
      <c r="CA155" s="68" t="str">
        <f t="shared" si="132"/>
        <v/>
      </c>
      <c r="CB155" s="68" t="str">
        <f t="shared" si="133"/>
        <v>MTE</v>
      </c>
      <c r="CC155" s="68" t="str">
        <f t="shared" si="134"/>
        <v>MTE</v>
      </c>
    </row>
    <row r="156" spans="1:81">
      <c r="A156" t="str">
        <f t="shared" si="96"/>
        <v>Not Completed</v>
      </c>
      <c r="C156" s="6">
        <f t="shared" si="128"/>
        <v>155</v>
      </c>
      <c r="D156" s="37" t="str">
        <f t="shared" si="102"/>
        <v/>
      </c>
      <c r="E156" s="71"/>
      <c r="F156" s="69"/>
      <c r="G156" s="69"/>
      <c r="H156" s="37" t="str">
        <f t="shared" si="97"/>
        <v/>
      </c>
      <c r="I156" s="69"/>
      <c r="J156" s="69"/>
      <c r="K156" s="6"/>
      <c r="L156" s="6"/>
      <c r="M156" s="6"/>
      <c r="N156" s="39"/>
      <c r="O156" s="69"/>
      <c r="P156" s="10"/>
      <c r="Q156" s="38" t="str">
        <f>IF(ISBLANK(O156)=TRUE,"",VLOOKUP(O156,'validation code'!$X$35:$Y$38,2,0))</f>
        <v/>
      </c>
      <c r="R156" s="73" t="e">
        <f t="shared" si="129"/>
        <v>#VALUE!</v>
      </c>
      <c r="S156" s="10"/>
      <c r="T156" s="38" t="str">
        <f t="shared" si="98"/>
        <v/>
      </c>
      <c r="U156" s="9"/>
      <c r="V156" s="9"/>
      <c r="W156" s="11"/>
      <c r="X156" s="11"/>
      <c r="Y156" s="10"/>
      <c r="Z156" s="11"/>
      <c r="AA156" s="10"/>
      <c r="AB156" s="78" t="str">
        <f t="shared" si="136"/>
        <v/>
      </c>
      <c r="AC156" s="78" t="str">
        <f t="shared" si="136"/>
        <v/>
      </c>
      <c r="AD156" s="78" t="str">
        <f t="shared" si="136"/>
        <v/>
      </c>
      <c r="AE156" s="78" t="str">
        <f t="shared" si="136"/>
        <v/>
      </c>
      <c r="AF156" s="78" t="str">
        <f t="shared" si="136"/>
        <v/>
      </c>
      <c r="AG156" s="78" t="str">
        <f t="shared" si="136"/>
        <v/>
      </c>
      <c r="AH156" s="78" t="str">
        <f t="shared" si="136"/>
        <v/>
      </c>
      <c r="AI156" s="78" t="str">
        <f t="shared" si="136"/>
        <v/>
      </c>
      <c r="AJ156" s="78" t="str">
        <f t="shared" si="136"/>
        <v/>
      </c>
      <c r="AK156" s="78" t="str">
        <f t="shared" si="136"/>
        <v/>
      </c>
      <c r="AL156" s="78" t="str">
        <f t="shared" si="136"/>
        <v/>
      </c>
      <c r="AM156" s="78" t="str">
        <f t="shared" si="136"/>
        <v/>
      </c>
      <c r="AN156" s="10" t="e">
        <f t="shared" si="101"/>
        <v>#VALUE!</v>
      </c>
      <c r="AP156" t="str">
        <f>IF(ISBLANK(F156),"",VLOOKUP(F156,'validation code'!$T$64:$U$120,2,0))</f>
        <v/>
      </c>
      <c r="AQ156" t="str">
        <f>IF(ISBLANK(F156),"",VLOOKUP(F156,'validation code'!$T$3:$U$59,2,0))</f>
        <v/>
      </c>
      <c r="AR156" t="str">
        <f>IF(ISBLANK(M156)=TRUE,"",VLOOKUP(M156,'validation code'!$X$48:$Y$49,2,0))</f>
        <v/>
      </c>
      <c r="AS156" t="str">
        <f>IF(ISBLANK(F156)=TRUE,"",VLOOKUP(F156,'validation code'!$A$22:$B$79,2,0))</f>
        <v/>
      </c>
      <c r="AU156" t="s">
        <v>1131</v>
      </c>
      <c r="AV156" t="str">
        <f>IF(ISBLANK($B$2)=TRUE,"",VLOOKUP($B$2,'validation code'!$W$54:$X$69,2,0))</f>
        <v>MTE</v>
      </c>
      <c r="AW156" t="str">
        <f t="shared" si="103"/>
        <v>01</v>
      </c>
      <c r="AX156" t="str">
        <f t="shared" si="104"/>
        <v/>
      </c>
      <c r="AY156" t="str">
        <f t="shared" si="105"/>
        <v>0155</v>
      </c>
      <c r="AZ156" t="str">
        <f t="shared" si="99"/>
        <v>EX-22-MTE-01--0155</v>
      </c>
      <c r="BA156" t="str">
        <f t="shared" si="127"/>
        <v>Not Completed</v>
      </c>
      <c r="BB156" s="6">
        <f t="shared" si="106"/>
        <v>0</v>
      </c>
      <c r="BC156" s="6">
        <f t="shared" si="106"/>
        <v>0</v>
      </c>
      <c r="BD156" s="6">
        <f t="shared" si="107"/>
        <v>0</v>
      </c>
      <c r="BE156" s="6">
        <f t="shared" si="108"/>
        <v>1</v>
      </c>
      <c r="BF156" s="6">
        <f t="shared" si="109"/>
        <v>0</v>
      </c>
      <c r="BG156" s="6">
        <f t="shared" si="110"/>
        <v>0</v>
      </c>
      <c r="BH156" s="6">
        <f t="shared" si="111"/>
        <v>0</v>
      </c>
      <c r="BI156" s="6">
        <f t="shared" si="112"/>
        <v>0</v>
      </c>
      <c r="BJ156" s="6">
        <f t="shared" si="113"/>
        <v>0</v>
      </c>
      <c r="BK156" s="6">
        <f t="shared" si="114"/>
        <v>0</v>
      </c>
      <c r="BL156" s="6">
        <f t="shared" si="115"/>
        <v>0</v>
      </c>
      <c r="BM156" s="6">
        <f t="shared" si="116"/>
        <v>0</v>
      </c>
      <c r="BN156" s="6">
        <f t="shared" si="117"/>
        <v>1</v>
      </c>
      <c r="BO156" s="6">
        <f t="shared" si="118"/>
        <v>1</v>
      </c>
      <c r="BP156" s="6">
        <f t="shared" si="119"/>
        <v>0</v>
      </c>
      <c r="BQ156" s="6">
        <f t="shared" si="120"/>
        <v>1</v>
      </c>
      <c r="BR156" s="6">
        <f t="shared" si="121"/>
        <v>0</v>
      </c>
      <c r="BS156" s="6">
        <f t="shared" si="122"/>
        <v>0</v>
      </c>
      <c r="BT156" s="6">
        <f t="shared" si="123"/>
        <v>0</v>
      </c>
      <c r="BU156" s="6">
        <f t="shared" si="124"/>
        <v>0</v>
      </c>
      <c r="BV156" s="6">
        <f t="shared" si="125"/>
        <v>0</v>
      </c>
      <c r="BW156" s="6">
        <f t="shared" si="126"/>
        <v>0</v>
      </c>
      <c r="BY156" s="68" t="str">
        <f t="shared" si="131"/>
        <v/>
      </c>
      <c r="BZ156" s="68"/>
      <c r="CA156" s="68" t="str">
        <f t="shared" si="132"/>
        <v/>
      </c>
      <c r="CB156" s="68" t="str">
        <f t="shared" si="133"/>
        <v>MTE</v>
      </c>
      <c r="CC156" s="68" t="str">
        <f t="shared" si="134"/>
        <v>MTE</v>
      </c>
    </row>
    <row r="157" spans="1:81">
      <c r="A157" t="str">
        <f t="shared" si="96"/>
        <v>Not Completed</v>
      </c>
      <c r="C157" s="6">
        <f t="shared" si="128"/>
        <v>156</v>
      </c>
      <c r="D157" s="37" t="str">
        <f t="shared" si="102"/>
        <v/>
      </c>
      <c r="E157" s="71"/>
      <c r="F157" s="69"/>
      <c r="G157" s="69"/>
      <c r="H157" s="37" t="str">
        <f t="shared" si="97"/>
        <v/>
      </c>
      <c r="I157" s="69"/>
      <c r="J157" s="69"/>
      <c r="K157" s="6"/>
      <c r="L157" s="6"/>
      <c r="M157" s="6"/>
      <c r="N157" s="39"/>
      <c r="O157" s="69"/>
      <c r="P157" s="10"/>
      <c r="Q157" s="38" t="str">
        <f>IF(ISBLANK(O157)=TRUE,"",VLOOKUP(O157,'validation code'!$X$35:$Y$38,2,0))</f>
        <v/>
      </c>
      <c r="R157" s="73" t="e">
        <f t="shared" si="129"/>
        <v>#VALUE!</v>
      </c>
      <c r="S157" s="10"/>
      <c r="T157" s="38" t="str">
        <f t="shared" si="98"/>
        <v/>
      </c>
      <c r="U157" s="9"/>
      <c r="V157" s="9"/>
      <c r="W157" s="11"/>
      <c r="X157" s="11"/>
      <c r="Y157" s="10"/>
      <c r="Z157" s="11"/>
      <c r="AA157" s="10"/>
      <c r="AB157" s="78" t="str">
        <f t="shared" si="136"/>
        <v/>
      </c>
      <c r="AC157" s="78" t="str">
        <f t="shared" si="136"/>
        <v/>
      </c>
      <c r="AD157" s="78" t="str">
        <f t="shared" si="136"/>
        <v/>
      </c>
      <c r="AE157" s="78" t="str">
        <f t="shared" si="136"/>
        <v/>
      </c>
      <c r="AF157" s="78" t="str">
        <f t="shared" si="136"/>
        <v/>
      </c>
      <c r="AG157" s="78" t="str">
        <f t="shared" si="136"/>
        <v/>
      </c>
      <c r="AH157" s="78" t="str">
        <f t="shared" si="136"/>
        <v/>
      </c>
      <c r="AI157" s="78" t="str">
        <f t="shared" si="136"/>
        <v/>
      </c>
      <c r="AJ157" s="78" t="str">
        <f t="shared" si="136"/>
        <v/>
      </c>
      <c r="AK157" s="78" t="str">
        <f t="shared" si="136"/>
        <v/>
      </c>
      <c r="AL157" s="78" t="str">
        <f t="shared" si="136"/>
        <v/>
      </c>
      <c r="AM157" s="78" t="str">
        <f t="shared" si="136"/>
        <v/>
      </c>
      <c r="AN157" s="10" t="e">
        <f t="shared" si="101"/>
        <v>#VALUE!</v>
      </c>
      <c r="AP157" t="str">
        <f>IF(ISBLANK(F157),"",VLOOKUP(F157,'validation code'!$T$64:$U$120,2,0))</f>
        <v/>
      </c>
      <c r="AQ157" t="str">
        <f>IF(ISBLANK(F157),"",VLOOKUP(F157,'validation code'!$T$3:$U$59,2,0))</f>
        <v/>
      </c>
      <c r="AR157" t="str">
        <f>IF(ISBLANK(M157)=TRUE,"",VLOOKUP(M157,'validation code'!$X$48:$Y$49,2,0))</f>
        <v/>
      </c>
      <c r="AS157" t="str">
        <f>IF(ISBLANK(F157)=TRUE,"",VLOOKUP(F157,'validation code'!$A$22:$B$79,2,0))</f>
        <v/>
      </c>
      <c r="AU157" t="s">
        <v>1131</v>
      </c>
      <c r="AV157" t="str">
        <f>IF(ISBLANK($B$2)=TRUE,"",VLOOKUP($B$2,'validation code'!$W$54:$X$69,2,0))</f>
        <v>MTE</v>
      </c>
      <c r="AW157" t="str">
        <f t="shared" si="103"/>
        <v>01</v>
      </c>
      <c r="AX157" t="str">
        <f t="shared" si="104"/>
        <v/>
      </c>
      <c r="AY157" t="str">
        <f t="shared" si="105"/>
        <v>0156</v>
      </c>
      <c r="AZ157" t="str">
        <f t="shared" si="99"/>
        <v>EX-22-MTE-01--0156</v>
      </c>
      <c r="BA157" t="str">
        <f t="shared" si="127"/>
        <v>Not Completed</v>
      </c>
      <c r="BB157" s="6">
        <f t="shared" si="106"/>
        <v>0</v>
      </c>
      <c r="BC157" s="6">
        <f t="shared" si="106"/>
        <v>0</v>
      </c>
      <c r="BD157" s="6">
        <f t="shared" si="107"/>
        <v>0</v>
      </c>
      <c r="BE157" s="6">
        <f t="shared" si="108"/>
        <v>1</v>
      </c>
      <c r="BF157" s="6">
        <f t="shared" si="109"/>
        <v>0</v>
      </c>
      <c r="BG157" s="6">
        <f t="shared" si="110"/>
        <v>0</v>
      </c>
      <c r="BH157" s="6">
        <f t="shared" si="111"/>
        <v>0</v>
      </c>
      <c r="BI157" s="6">
        <f t="shared" si="112"/>
        <v>0</v>
      </c>
      <c r="BJ157" s="6">
        <f t="shared" si="113"/>
        <v>0</v>
      </c>
      <c r="BK157" s="6">
        <f t="shared" si="114"/>
        <v>0</v>
      </c>
      <c r="BL157" s="6">
        <f t="shared" si="115"/>
        <v>0</v>
      </c>
      <c r="BM157" s="6">
        <f t="shared" si="116"/>
        <v>0</v>
      </c>
      <c r="BN157" s="6">
        <f t="shared" si="117"/>
        <v>1</v>
      </c>
      <c r="BO157" s="6">
        <f t="shared" si="118"/>
        <v>1</v>
      </c>
      <c r="BP157" s="6">
        <f t="shared" si="119"/>
        <v>0</v>
      </c>
      <c r="BQ157" s="6">
        <f t="shared" si="120"/>
        <v>1</v>
      </c>
      <c r="BR157" s="6">
        <f t="shared" si="121"/>
        <v>0</v>
      </c>
      <c r="BS157" s="6">
        <f t="shared" si="122"/>
        <v>0</v>
      </c>
      <c r="BT157" s="6">
        <f t="shared" si="123"/>
        <v>0</v>
      </c>
      <c r="BU157" s="6">
        <f t="shared" si="124"/>
        <v>0</v>
      </c>
      <c r="BV157" s="6">
        <f t="shared" si="125"/>
        <v>0</v>
      </c>
      <c r="BW157" s="6">
        <f t="shared" si="126"/>
        <v>0</v>
      </c>
      <c r="BY157" s="68" t="str">
        <f t="shared" si="131"/>
        <v/>
      </c>
      <c r="BZ157" s="68"/>
      <c r="CA157" s="68" t="str">
        <f t="shared" si="132"/>
        <v/>
      </c>
      <c r="CB157" s="68" t="str">
        <f t="shared" si="133"/>
        <v>MTE</v>
      </c>
      <c r="CC157" s="68" t="str">
        <f t="shared" si="134"/>
        <v>MTE</v>
      </c>
    </row>
    <row r="158" spans="1:81">
      <c r="A158" t="str">
        <f t="shared" si="96"/>
        <v>Not Completed</v>
      </c>
      <c r="C158" s="6">
        <f t="shared" si="128"/>
        <v>157</v>
      </c>
      <c r="D158" s="37" t="str">
        <f t="shared" si="102"/>
        <v/>
      </c>
      <c r="E158" s="71"/>
      <c r="F158" s="69"/>
      <c r="G158" s="69"/>
      <c r="H158" s="37" t="str">
        <f t="shared" si="97"/>
        <v/>
      </c>
      <c r="I158" s="69"/>
      <c r="J158" s="69"/>
      <c r="K158" s="6"/>
      <c r="L158" s="6"/>
      <c r="M158" s="6"/>
      <c r="N158" s="39"/>
      <c r="O158" s="69"/>
      <c r="P158" s="10"/>
      <c r="Q158" s="38" t="str">
        <f>IF(ISBLANK(O158)=TRUE,"",VLOOKUP(O158,'validation code'!$X$35:$Y$38,2,0))</f>
        <v/>
      </c>
      <c r="R158" s="73" t="e">
        <f t="shared" si="129"/>
        <v>#VALUE!</v>
      </c>
      <c r="S158" s="10"/>
      <c r="T158" s="38" t="str">
        <f t="shared" si="98"/>
        <v/>
      </c>
      <c r="U158" s="9"/>
      <c r="V158" s="9"/>
      <c r="W158" s="11"/>
      <c r="X158" s="11"/>
      <c r="Y158" s="10"/>
      <c r="Z158" s="11"/>
      <c r="AA158" s="10"/>
      <c r="AB158" s="78" t="str">
        <f t="shared" si="136"/>
        <v/>
      </c>
      <c r="AC158" s="78" t="str">
        <f t="shared" si="136"/>
        <v/>
      </c>
      <c r="AD158" s="78" t="str">
        <f t="shared" si="136"/>
        <v/>
      </c>
      <c r="AE158" s="78" t="str">
        <f t="shared" si="136"/>
        <v/>
      </c>
      <c r="AF158" s="78" t="str">
        <f t="shared" si="136"/>
        <v/>
      </c>
      <c r="AG158" s="78" t="str">
        <f t="shared" si="136"/>
        <v/>
      </c>
      <c r="AH158" s="78" t="str">
        <f t="shared" si="136"/>
        <v/>
      </c>
      <c r="AI158" s="78" t="str">
        <f t="shared" si="136"/>
        <v/>
      </c>
      <c r="AJ158" s="78" t="str">
        <f t="shared" si="136"/>
        <v/>
      </c>
      <c r="AK158" s="78" t="str">
        <f t="shared" si="136"/>
        <v/>
      </c>
      <c r="AL158" s="78" t="str">
        <f t="shared" si="136"/>
        <v/>
      </c>
      <c r="AM158" s="78" t="str">
        <f t="shared" si="136"/>
        <v/>
      </c>
      <c r="AN158" s="10" t="e">
        <f t="shared" si="101"/>
        <v>#VALUE!</v>
      </c>
      <c r="AP158" t="str">
        <f>IF(ISBLANK(F158),"",VLOOKUP(F158,'validation code'!$T$64:$U$120,2,0))</f>
        <v/>
      </c>
      <c r="AQ158" t="str">
        <f>IF(ISBLANK(F158),"",VLOOKUP(F158,'validation code'!$T$3:$U$59,2,0))</f>
        <v/>
      </c>
      <c r="AR158" t="str">
        <f>IF(ISBLANK(M158)=TRUE,"",VLOOKUP(M158,'validation code'!$X$48:$Y$49,2,0))</f>
        <v/>
      </c>
      <c r="AS158" t="str">
        <f>IF(ISBLANK(F158)=TRUE,"",VLOOKUP(F158,'validation code'!$A$22:$B$79,2,0))</f>
        <v/>
      </c>
      <c r="AU158" t="s">
        <v>1131</v>
      </c>
      <c r="AV158" t="str">
        <f>IF(ISBLANK($B$2)=TRUE,"",VLOOKUP($B$2,'validation code'!$W$54:$X$69,2,0))</f>
        <v>MTE</v>
      </c>
      <c r="AW158" t="str">
        <f t="shared" si="103"/>
        <v>01</v>
      </c>
      <c r="AX158" t="str">
        <f t="shared" si="104"/>
        <v/>
      </c>
      <c r="AY158" t="str">
        <f t="shared" si="105"/>
        <v>0157</v>
      </c>
      <c r="AZ158" t="str">
        <f t="shared" si="99"/>
        <v>EX-22-MTE-01--0157</v>
      </c>
      <c r="BA158" t="str">
        <f t="shared" si="127"/>
        <v>Not Completed</v>
      </c>
      <c r="BB158" s="6">
        <f t="shared" si="106"/>
        <v>0</v>
      </c>
      <c r="BC158" s="6">
        <f t="shared" si="106"/>
        <v>0</v>
      </c>
      <c r="BD158" s="6">
        <f t="shared" si="107"/>
        <v>0</v>
      </c>
      <c r="BE158" s="6">
        <f t="shared" si="108"/>
        <v>1</v>
      </c>
      <c r="BF158" s="6">
        <f t="shared" si="109"/>
        <v>0</v>
      </c>
      <c r="BG158" s="6">
        <f t="shared" si="110"/>
        <v>0</v>
      </c>
      <c r="BH158" s="6">
        <f t="shared" si="111"/>
        <v>0</v>
      </c>
      <c r="BI158" s="6">
        <f t="shared" si="112"/>
        <v>0</v>
      </c>
      <c r="BJ158" s="6">
        <f t="shared" si="113"/>
        <v>0</v>
      </c>
      <c r="BK158" s="6">
        <f t="shared" si="114"/>
        <v>0</v>
      </c>
      <c r="BL158" s="6">
        <f t="shared" si="115"/>
        <v>0</v>
      </c>
      <c r="BM158" s="6">
        <f t="shared" si="116"/>
        <v>0</v>
      </c>
      <c r="BN158" s="6">
        <f t="shared" si="117"/>
        <v>1</v>
      </c>
      <c r="BO158" s="6">
        <f t="shared" si="118"/>
        <v>1</v>
      </c>
      <c r="BP158" s="6">
        <f t="shared" si="119"/>
        <v>0</v>
      </c>
      <c r="BQ158" s="6">
        <f t="shared" si="120"/>
        <v>1</v>
      </c>
      <c r="BR158" s="6">
        <f t="shared" si="121"/>
        <v>0</v>
      </c>
      <c r="BS158" s="6">
        <f t="shared" si="122"/>
        <v>0</v>
      </c>
      <c r="BT158" s="6">
        <f t="shared" si="123"/>
        <v>0</v>
      </c>
      <c r="BU158" s="6">
        <f t="shared" si="124"/>
        <v>0</v>
      </c>
      <c r="BV158" s="6">
        <f t="shared" si="125"/>
        <v>0</v>
      </c>
      <c r="BW158" s="6">
        <f t="shared" si="126"/>
        <v>0</v>
      </c>
      <c r="BY158" s="68" t="str">
        <f t="shared" si="131"/>
        <v/>
      </c>
      <c r="BZ158" s="68"/>
      <c r="CA158" s="68" t="str">
        <f t="shared" si="132"/>
        <v/>
      </c>
      <c r="CB158" s="68" t="str">
        <f t="shared" si="133"/>
        <v>MTE</v>
      </c>
      <c r="CC158" s="68" t="str">
        <f t="shared" si="134"/>
        <v>MTE</v>
      </c>
    </row>
    <row r="159" spans="1:81">
      <c r="A159" t="str">
        <f t="shared" si="96"/>
        <v>Not Completed</v>
      </c>
      <c r="C159" s="6">
        <f t="shared" si="128"/>
        <v>158</v>
      </c>
      <c r="D159" s="37" t="str">
        <f t="shared" si="102"/>
        <v/>
      </c>
      <c r="E159" s="71"/>
      <c r="F159" s="69"/>
      <c r="G159" s="69"/>
      <c r="H159" s="37" t="str">
        <f t="shared" si="97"/>
        <v/>
      </c>
      <c r="I159" s="69"/>
      <c r="J159" s="69"/>
      <c r="K159" s="6"/>
      <c r="L159" s="6"/>
      <c r="M159" s="6"/>
      <c r="N159" s="39"/>
      <c r="O159" s="69"/>
      <c r="P159" s="10"/>
      <c r="Q159" s="38" t="str">
        <f>IF(ISBLANK(O159)=TRUE,"",VLOOKUP(O159,'validation code'!$X$35:$Y$38,2,0))</f>
        <v/>
      </c>
      <c r="R159" s="73" t="e">
        <f t="shared" si="129"/>
        <v>#VALUE!</v>
      </c>
      <c r="S159" s="10"/>
      <c r="T159" s="38" t="str">
        <f t="shared" si="98"/>
        <v/>
      </c>
      <c r="U159" s="9"/>
      <c r="V159" s="9"/>
      <c r="W159" s="11"/>
      <c r="X159" s="11"/>
      <c r="Y159" s="10"/>
      <c r="Z159" s="11"/>
      <c r="AA159" s="10"/>
      <c r="AB159" s="78" t="str">
        <f t="shared" si="136"/>
        <v/>
      </c>
      <c r="AC159" s="78" t="str">
        <f t="shared" si="136"/>
        <v/>
      </c>
      <c r="AD159" s="78" t="str">
        <f t="shared" si="136"/>
        <v/>
      </c>
      <c r="AE159" s="78" t="str">
        <f t="shared" si="136"/>
        <v/>
      </c>
      <c r="AF159" s="78" t="str">
        <f t="shared" si="136"/>
        <v/>
      </c>
      <c r="AG159" s="78" t="str">
        <f t="shared" si="136"/>
        <v/>
      </c>
      <c r="AH159" s="78" t="str">
        <f t="shared" si="136"/>
        <v/>
      </c>
      <c r="AI159" s="78" t="str">
        <f t="shared" si="136"/>
        <v/>
      </c>
      <c r="AJ159" s="78" t="str">
        <f t="shared" si="136"/>
        <v/>
      </c>
      <c r="AK159" s="78" t="str">
        <f t="shared" si="136"/>
        <v/>
      </c>
      <c r="AL159" s="78" t="str">
        <f t="shared" si="136"/>
        <v/>
      </c>
      <c r="AM159" s="78" t="str">
        <f t="shared" si="136"/>
        <v/>
      </c>
      <c r="AN159" s="10" t="e">
        <f t="shared" si="101"/>
        <v>#VALUE!</v>
      </c>
      <c r="AP159" t="str">
        <f>IF(ISBLANK(F159),"",VLOOKUP(F159,'validation code'!$T$64:$U$120,2,0))</f>
        <v/>
      </c>
      <c r="AQ159" t="str">
        <f>IF(ISBLANK(F159),"",VLOOKUP(F159,'validation code'!$T$3:$U$59,2,0))</f>
        <v/>
      </c>
      <c r="AR159" t="str">
        <f>IF(ISBLANK(M159)=TRUE,"",VLOOKUP(M159,'validation code'!$X$48:$Y$49,2,0))</f>
        <v/>
      </c>
      <c r="AS159" t="str">
        <f>IF(ISBLANK(F159)=TRUE,"",VLOOKUP(F159,'validation code'!$A$22:$B$79,2,0))</f>
        <v/>
      </c>
      <c r="AU159" t="s">
        <v>1131</v>
      </c>
      <c r="AV159" t="str">
        <f>IF(ISBLANK($B$2)=TRUE,"",VLOOKUP($B$2,'validation code'!$W$54:$X$69,2,0))</f>
        <v>MTE</v>
      </c>
      <c r="AW159" t="str">
        <f t="shared" si="103"/>
        <v>01</v>
      </c>
      <c r="AX159" t="str">
        <f t="shared" si="104"/>
        <v/>
      </c>
      <c r="AY159" t="str">
        <f t="shared" si="105"/>
        <v>0158</v>
      </c>
      <c r="AZ159" t="str">
        <f t="shared" si="99"/>
        <v>EX-22-MTE-01--0158</v>
      </c>
      <c r="BA159" t="str">
        <f t="shared" si="127"/>
        <v>Not Completed</v>
      </c>
      <c r="BB159" s="6">
        <f t="shared" si="106"/>
        <v>0</v>
      </c>
      <c r="BC159" s="6">
        <f t="shared" si="106"/>
        <v>0</v>
      </c>
      <c r="BD159" s="6">
        <f t="shared" si="107"/>
        <v>0</v>
      </c>
      <c r="BE159" s="6">
        <f t="shared" si="108"/>
        <v>1</v>
      </c>
      <c r="BF159" s="6">
        <f t="shared" si="109"/>
        <v>0</v>
      </c>
      <c r="BG159" s="6">
        <f t="shared" si="110"/>
        <v>0</v>
      </c>
      <c r="BH159" s="6">
        <f t="shared" si="111"/>
        <v>0</v>
      </c>
      <c r="BI159" s="6">
        <f t="shared" si="112"/>
        <v>0</v>
      </c>
      <c r="BJ159" s="6">
        <f t="shared" si="113"/>
        <v>0</v>
      </c>
      <c r="BK159" s="6">
        <f t="shared" si="114"/>
        <v>0</v>
      </c>
      <c r="BL159" s="6">
        <f t="shared" si="115"/>
        <v>0</v>
      </c>
      <c r="BM159" s="6">
        <f t="shared" si="116"/>
        <v>0</v>
      </c>
      <c r="BN159" s="6">
        <f t="shared" si="117"/>
        <v>1</v>
      </c>
      <c r="BO159" s="6">
        <f t="shared" si="118"/>
        <v>1</v>
      </c>
      <c r="BP159" s="6">
        <f t="shared" si="119"/>
        <v>0</v>
      </c>
      <c r="BQ159" s="6">
        <f t="shared" si="120"/>
        <v>1</v>
      </c>
      <c r="BR159" s="6">
        <f t="shared" si="121"/>
        <v>0</v>
      </c>
      <c r="BS159" s="6">
        <f t="shared" si="122"/>
        <v>0</v>
      </c>
      <c r="BT159" s="6">
        <f t="shared" si="123"/>
        <v>0</v>
      </c>
      <c r="BU159" s="6">
        <f t="shared" si="124"/>
        <v>0</v>
      </c>
      <c r="BV159" s="6">
        <f t="shared" si="125"/>
        <v>0</v>
      </c>
      <c r="BW159" s="6">
        <f t="shared" si="126"/>
        <v>0</v>
      </c>
      <c r="BY159" s="68" t="str">
        <f t="shared" si="131"/>
        <v/>
      </c>
      <c r="BZ159" s="68"/>
      <c r="CA159" s="68" t="str">
        <f t="shared" si="132"/>
        <v/>
      </c>
      <c r="CB159" s="68" t="str">
        <f t="shared" si="133"/>
        <v>MTE</v>
      </c>
      <c r="CC159" s="68" t="str">
        <f t="shared" si="134"/>
        <v>MTE</v>
      </c>
    </row>
    <row r="160" spans="1:81">
      <c r="A160" t="str">
        <f t="shared" si="96"/>
        <v>Not Completed</v>
      </c>
      <c r="C160" s="6">
        <f t="shared" si="128"/>
        <v>159</v>
      </c>
      <c r="D160" s="37" t="str">
        <f t="shared" si="102"/>
        <v/>
      </c>
      <c r="E160" s="71"/>
      <c r="F160" s="69"/>
      <c r="G160" s="69"/>
      <c r="H160" s="37" t="str">
        <f t="shared" si="97"/>
        <v/>
      </c>
      <c r="I160" s="69"/>
      <c r="J160" s="69"/>
      <c r="K160" s="6"/>
      <c r="L160" s="6"/>
      <c r="M160" s="6"/>
      <c r="N160" s="39"/>
      <c r="O160" s="69"/>
      <c r="P160" s="10"/>
      <c r="Q160" s="38" t="str">
        <f>IF(ISBLANK(O160)=TRUE,"",VLOOKUP(O160,'validation code'!$X$35:$Y$38,2,0))</f>
        <v/>
      </c>
      <c r="R160" s="73" t="e">
        <f t="shared" si="129"/>
        <v>#VALUE!</v>
      </c>
      <c r="S160" s="10"/>
      <c r="T160" s="38" t="str">
        <f t="shared" si="98"/>
        <v/>
      </c>
      <c r="U160" s="9"/>
      <c r="V160" s="9"/>
      <c r="W160" s="11"/>
      <c r="X160" s="11"/>
      <c r="Y160" s="10"/>
      <c r="Z160" s="11"/>
      <c r="AA160" s="10"/>
      <c r="AB160" s="78" t="str">
        <f t="shared" si="136"/>
        <v/>
      </c>
      <c r="AC160" s="78" t="str">
        <f t="shared" si="136"/>
        <v/>
      </c>
      <c r="AD160" s="78" t="str">
        <f t="shared" si="136"/>
        <v/>
      </c>
      <c r="AE160" s="78" t="str">
        <f t="shared" si="136"/>
        <v/>
      </c>
      <c r="AF160" s="78" t="str">
        <f t="shared" si="136"/>
        <v/>
      </c>
      <c r="AG160" s="78" t="str">
        <f t="shared" si="136"/>
        <v/>
      </c>
      <c r="AH160" s="78" t="str">
        <f t="shared" si="136"/>
        <v/>
      </c>
      <c r="AI160" s="78" t="str">
        <f t="shared" si="136"/>
        <v/>
      </c>
      <c r="AJ160" s="78" t="str">
        <f t="shared" si="136"/>
        <v/>
      </c>
      <c r="AK160" s="78" t="str">
        <f t="shared" si="136"/>
        <v/>
      </c>
      <c r="AL160" s="78" t="str">
        <f t="shared" si="136"/>
        <v/>
      </c>
      <c r="AM160" s="78" t="str">
        <f t="shared" si="136"/>
        <v/>
      </c>
      <c r="AN160" s="10" t="e">
        <f t="shared" si="101"/>
        <v>#VALUE!</v>
      </c>
      <c r="AP160" t="str">
        <f>IF(ISBLANK(F160),"",VLOOKUP(F160,'validation code'!$T$64:$U$120,2,0))</f>
        <v/>
      </c>
      <c r="AQ160" t="str">
        <f>IF(ISBLANK(F160),"",VLOOKUP(F160,'validation code'!$T$3:$U$59,2,0))</f>
        <v/>
      </c>
      <c r="AR160" t="str">
        <f>IF(ISBLANK(M160)=TRUE,"",VLOOKUP(M160,'validation code'!$X$48:$Y$49,2,0))</f>
        <v/>
      </c>
      <c r="AS160" t="str">
        <f>IF(ISBLANK(F160)=TRUE,"",VLOOKUP(F160,'validation code'!$A$22:$B$79,2,0))</f>
        <v/>
      </c>
      <c r="AU160" t="s">
        <v>1131</v>
      </c>
      <c r="AV160" t="str">
        <f>IF(ISBLANK($B$2)=TRUE,"",VLOOKUP($B$2,'validation code'!$W$54:$X$69,2,0))</f>
        <v>MTE</v>
      </c>
      <c r="AW160" t="str">
        <f t="shared" si="103"/>
        <v>01</v>
      </c>
      <c r="AX160" t="str">
        <f t="shared" si="104"/>
        <v/>
      </c>
      <c r="AY160" t="str">
        <f t="shared" si="105"/>
        <v>0159</v>
      </c>
      <c r="AZ160" t="str">
        <f t="shared" si="99"/>
        <v>EX-22-MTE-01--0159</v>
      </c>
      <c r="BA160" t="str">
        <f t="shared" si="127"/>
        <v>Not Completed</v>
      </c>
      <c r="BB160" s="6">
        <f t="shared" si="106"/>
        <v>0</v>
      </c>
      <c r="BC160" s="6">
        <f t="shared" si="106"/>
        <v>0</v>
      </c>
      <c r="BD160" s="6">
        <f t="shared" si="107"/>
        <v>0</v>
      </c>
      <c r="BE160" s="6">
        <f t="shared" si="108"/>
        <v>1</v>
      </c>
      <c r="BF160" s="6">
        <f t="shared" si="109"/>
        <v>0</v>
      </c>
      <c r="BG160" s="6">
        <f t="shared" si="110"/>
        <v>0</v>
      </c>
      <c r="BH160" s="6">
        <f t="shared" si="111"/>
        <v>0</v>
      </c>
      <c r="BI160" s="6">
        <f t="shared" si="112"/>
        <v>0</v>
      </c>
      <c r="BJ160" s="6">
        <f t="shared" si="113"/>
        <v>0</v>
      </c>
      <c r="BK160" s="6">
        <f t="shared" si="114"/>
        <v>0</v>
      </c>
      <c r="BL160" s="6">
        <f t="shared" si="115"/>
        <v>0</v>
      </c>
      <c r="BM160" s="6">
        <f t="shared" si="116"/>
        <v>0</v>
      </c>
      <c r="BN160" s="6">
        <f t="shared" si="117"/>
        <v>1</v>
      </c>
      <c r="BO160" s="6">
        <f t="shared" si="118"/>
        <v>1</v>
      </c>
      <c r="BP160" s="6">
        <f t="shared" si="119"/>
        <v>0</v>
      </c>
      <c r="BQ160" s="6">
        <f t="shared" si="120"/>
        <v>1</v>
      </c>
      <c r="BR160" s="6">
        <f t="shared" si="121"/>
        <v>0</v>
      </c>
      <c r="BS160" s="6">
        <f t="shared" si="122"/>
        <v>0</v>
      </c>
      <c r="BT160" s="6">
        <f t="shared" si="123"/>
        <v>0</v>
      </c>
      <c r="BU160" s="6">
        <f t="shared" si="124"/>
        <v>0</v>
      </c>
      <c r="BV160" s="6">
        <f t="shared" si="125"/>
        <v>0</v>
      </c>
      <c r="BW160" s="6">
        <f t="shared" si="126"/>
        <v>0</v>
      </c>
      <c r="BY160" s="68" t="str">
        <f t="shared" si="131"/>
        <v/>
      </c>
      <c r="BZ160" s="68"/>
      <c r="CA160" s="68" t="str">
        <f t="shared" si="132"/>
        <v/>
      </c>
      <c r="CB160" s="68" t="str">
        <f t="shared" si="133"/>
        <v>MTE</v>
      </c>
      <c r="CC160" s="68" t="str">
        <f t="shared" si="134"/>
        <v>MTE</v>
      </c>
    </row>
    <row r="161" spans="1:81">
      <c r="A161" t="str">
        <f t="shared" si="96"/>
        <v>Not Completed</v>
      </c>
      <c r="C161" s="6">
        <f t="shared" si="128"/>
        <v>160</v>
      </c>
      <c r="D161" s="37" t="str">
        <f t="shared" si="102"/>
        <v/>
      </c>
      <c r="E161" s="71"/>
      <c r="F161" s="69"/>
      <c r="G161" s="69"/>
      <c r="H161" s="37" t="str">
        <f t="shared" si="97"/>
        <v/>
      </c>
      <c r="I161" s="69"/>
      <c r="J161" s="69"/>
      <c r="K161" s="6"/>
      <c r="L161" s="6"/>
      <c r="M161" s="6"/>
      <c r="N161" s="39"/>
      <c r="O161" s="69"/>
      <c r="P161" s="10"/>
      <c r="Q161" s="38" t="str">
        <f>IF(ISBLANK(O161)=TRUE,"",VLOOKUP(O161,'validation code'!$X$35:$Y$38,2,0))</f>
        <v/>
      </c>
      <c r="R161" s="73" t="e">
        <f t="shared" si="129"/>
        <v>#VALUE!</v>
      </c>
      <c r="S161" s="10"/>
      <c r="T161" s="38" t="str">
        <f t="shared" si="98"/>
        <v/>
      </c>
      <c r="U161" s="9"/>
      <c r="V161" s="9"/>
      <c r="W161" s="11"/>
      <c r="X161" s="11"/>
      <c r="Y161" s="10"/>
      <c r="Z161" s="11"/>
      <c r="AA161" s="10"/>
      <c r="AB161" s="78" t="str">
        <f t="shared" si="136"/>
        <v/>
      </c>
      <c r="AC161" s="78" t="str">
        <f t="shared" si="136"/>
        <v/>
      </c>
      <c r="AD161" s="78" t="str">
        <f t="shared" si="136"/>
        <v/>
      </c>
      <c r="AE161" s="78" t="str">
        <f t="shared" si="136"/>
        <v/>
      </c>
      <c r="AF161" s="78" t="str">
        <f t="shared" si="136"/>
        <v/>
      </c>
      <c r="AG161" s="78" t="str">
        <f t="shared" si="136"/>
        <v/>
      </c>
      <c r="AH161" s="78" t="str">
        <f t="shared" si="136"/>
        <v/>
      </c>
      <c r="AI161" s="78" t="str">
        <f t="shared" si="136"/>
        <v/>
      </c>
      <c r="AJ161" s="78" t="str">
        <f t="shared" si="136"/>
        <v/>
      </c>
      <c r="AK161" s="78" t="str">
        <f t="shared" si="136"/>
        <v/>
      </c>
      <c r="AL161" s="78" t="str">
        <f t="shared" si="136"/>
        <v/>
      </c>
      <c r="AM161" s="78" t="str">
        <f t="shared" si="136"/>
        <v/>
      </c>
      <c r="AN161" s="10" t="e">
        <f t="shared" ref="AN161:AN190" si="137">(SUM(AB161:AM161)*1000)-T161</f>
        <v>#VALUE!</v>
      </c>
      <c r="AP161" t="str">
        <f>IF(ISBLANK(F161),"",VLOOKUP(F161,'validation code'!$T$64:$U$120,2,0))</f>
        <v/>
      </c>
      <c r="AQ161" t="str">
        <f>IF(ISBLANK(F161),"",VLOOKUP(F161,'validation code'!$T$3:$U$59,2,0))</f>
        <v/>
      </c>
      <c r="AR161" t="str">
        <f>IF(ISBLANK(M161)=TRUE,"",VLOOKUP(M161,'validation code'!$X$48:$Y$49,2,0))</f>
        <v/>
      </c>
      <c r="AS161" t="str">
        <f>IF(ISBLANK(F161)=TRUE,"",VLOOKUP(F161,'validation code'!$A$22:$B$79,2,0))</f>
        <v/>
      </c>
      <c r="AU161" t="s">
        <v>1131</v>
      </c>
      <c r="AV161" t="str">
        <f>IF(ISBLANK($B$2)=TRUE,"",VLOOKUP($B$2,'validation code'!$W$54:$X$69,2,0))</f>
        <v>MTE</v>
      </c>
      <c r="AW161" t="str">
        <f t="shared" si="103"/>
        <v>01</v>
      </c>
      <c r="AX161" t="str">
        <f t="shared" si="104"/>
        <v/>
      </c>
      <c r="AY161" t="str">
        <f t="shared" si="105"/>
        <v>0160</v>
      </c>
      <c r="AZ161" t="str">
        <f t="shared" si="99"/>
        <v>EX-22-MTE-01--0160</v>
      </c>
      <c r="BA161" t="str">
        <f t="shared" si="127"/>
        <v>Not Completed</v>
      </c>
      <c r="BB161" s="6">
        <f t="shared" si="106"/>
        <v>0</v>
      </c>
      <c r="BC161" s="6">
        <f t="shared" si="106"/>
        <v>0</v>
      </c>
      <c r="BD161" s="6">
        <f t="shared" si="107"/>
        <v>0</v>
      </c>
      <c r="BE161" s="6">
        <f t="shared" si="108"/>
        <v>1</v>
      </c>
      <c r="BF161" s="6">
        <f t="shared" si="109"/>
        <v>0</v>
      </c>
      <c r="BG161" s="6">
        <f t="shared" si="110"/>
        <v>0</v>
      </c>
      <c r="BH161" s="6">
        <f t="shared" si="111"/>
        <v>0</v>
      </c>
      <c r="BI161" s="6">
        <f t="shared" si="112"/>
        <v>0</v>
      </c>
      <c r="BJ161" s="6">
        <f t="shared" si="113"/>
        <v>0</v>
      </c>
      <c r="BK161" s="6">
        <f t="shared" si="114"/>
        <v>0</v>
      </c>
      <c r="BL161" s="6">
        <f t="shared" si="115"/>
        <v>0</v>
      </c>
      <c r="BM161" s="6">
        <f t="shared" si="116"/>
        <v>0</v>
      </c>
      <c r="BN161" s="6">
        <f t="shared" si="117"/>
        <v>1</v>
      </c>
      <c r="BO161" s="6">
        <f t="shared" si="118"/>
        <v>1</v>
      </c>
      <c r="BP161" s="6">
        <f t="shared" si="119"/>
        <v>0</v>
      </c>
      <c r="BQ161" s="6">
        <f t="shared" si="120"/>
        <v>1</v>
      </c>
      <c r="BR161" s="6">
        <f t="shared" si="121"/>
        <v>0</v>
      </c>
      <c r="BS161" s="6">
        <f t="shared" si="122"/>
        <v>0</v>
      </c>
      <c r="BT161" s="6">
        <f t="shared" si="123"/>
        <v>0</v>
      </c>
      <c r="BU161" s="6">
        <f t="shared" si="124"/>
        <v>0</v>
      </c>
      <c r="BV161" s="6">
        <f t="shared" si="125"/>
        <v>0</v>
      </c>
      <c r="BW161" s="6">
        <f t="shared" si="126"/>
        <v>0</v>
      </c>
      <c r="BY161" s="68" t="str">
        <f t="shared" si="131"/>
        <v/>
      </c>
      <c r="BZ161" s="68"/>
      <c r="CA161" s="68" t="str">
        <f t="shared" si="132"/>
        <v/>
      </c>
      <c r="CB161" s="68" t="str">
        <f t="shared" si="133"/>
        <v>MTE</v>
      </c>
      <c r="CC161" s="68" t="str">
        <f t="shared" si="134"/>
        <v>MTE</v>
      </c>
    </row>
    <row r="162" spans="1:81">
      <c r="A162" t="str">
        <f t="shared" si="96"/>
        <v>Not Completed</v>
      </c>
      <c r="C162" s="6">
        <f t="shared" si="128"/>
        <v>161</v>
      </c>
      <c r="D162" s="37" t="str">
        <f t="shared" ref="D162:D190" si="138">IF(A162="not completed","",AZ162)</f>
        <v/>
      </c>
      <c r="E162" s="71"/>
      <c r="F162" s="69"/>
      <c r="G162" s="69"/>
      <c r="H162" s="37" t="str">
        <f t="shared" si="97"/>
        <v/>
      </c>
      <c r="I162" s="69"/>
      <c r="J162" s="69"/>
      <c r="K162" s="6"/>
      <c r="L162" s="6"/>
      <c r="M162" s="6"/>
      <c r="N162" s="39"/>
      <c r="O162" s="69"/>
      <c r="P162" s="10"/>
      <c r="Q162" s="38" t="str">
        <f>IF(ISBLANK(O162)=TRUE,"",VLOOKUP(O162,'validation code'!$X$35:$Y$38,2,0))</f>
        <v/>
      </c>
      <c r="R162" s="73" t="e">
        <f t="shared" si="129"/>
        <v>#VALUE!</v>
      </c>
      <c r="S162" s="10"/>
      <c r="T162" s="38" t="str">
        <f t="shared" si="98"/>
        <v/>
      </c>
      <c r="U162" s="9"/>
      <c r="V162" s="9"/>
      <c r="W162" s="11"/>
      <c r="X162" s="11"/>
      <c r="Y162" s="10"/>
      <c r="Z162" s="11"/>
      <c r="AA162" s="10"/>
      <c r="AB162" s="78" t="str">
        <f t="shared" ref="AB162:AM171" si="139">IF(OR(ISBLANK($V162)=TRUE,$V162&lt;&gt;AB$1=TRUE,ISBLANK($T162)=TRUE),"",IF(AB$1=$V162,$T162/1000,0))</f>
        <v/>
      </c>
      <c r="AC162" s="78" t="str">
        <f t="shared" si="139"/>
        <v/>
      </c>
      <c r="AD162" s="78" t="str">
        <f t="shared" si="139"/>
        <v/>
      </c>
      <c r="AE162" s="78" t="str">
        <f t="shared" si="139"/>
        <v/>
      </c>
      <c r="AF162" s="78" t="str">
        <f t="shared" si="139"/>
        <v/>
      </c>
      <c r="AG162" s="78" t="str">
        <f t="shared" si="139"/>
        <v/>
      </c>
      <c r="AH162" s="78" t="str">
        <f t="shared" si="139"/>
        <v/>
      </c>
      <c r="AI162" s="78" t="str">
        <f t="shared" si="139"/>
        <v/>
      </c>
      <c r="AJ162" s="78" t="str">
        <f t="shared" si="139"/>
        <v/>
      </c>
      <c r="AK162" s="78" t="str">
        <f t="shared" si="139"/>
        <v/>
      </c>
      <c r="AL162" s="78" t="str">
        <f t="shared" si="139"/>
        <v/>
      </c>
      <c r="AM162" s="78" t="str">
        <f t="shared" si="139"/>
        <v/>
      </c>
      <c r="AN162" s="10" t="e">
        <f t="shared" si="137"/>
        <v>#VALUE!</v>
      </c>
      <c r="AP162" t="str">
        <f>IF(ISBLANK(F162),"",VLOOKUP(F162,'validation code'!$T$64:$U$120,2,0))</f>
        <v/>
      </c>
      <c r="AQ162" t="str">
        <f>IF(ISBLANK(F162),"",VLOOKUP(F162,'validation code'!$T$3:$U$59,2,0))</f>
        <v/>
      </c>
      <c r="AR162" t="str">
        <f>IF(ISBLANK(M162)=TRUE,"",VLOOKUP(M162,'validation code'!$X$48:$Y$49,2,0))</f>
        <v/>
      </c>
      <c r="AS162" t="str">
        <f>IF(ISBLANK(F162)=TRUE,"",VLOOKUP(F162,'validation code'!$A$22:$B$79,2,0))</f>
        <v/>
      </c>
      <c r="AU162" t="s">
        <v>1131</v>
      </c>
      <c r="AV162" t="str">
        <f>IF(ISBLANK($B$2)=TRUE,"",VLOOKUP($B$2,'validation code'!$W$54:$X$69,2,0))</f>
        <v>MTE</v>
      </c>
      <c r="AW162" t="str">
        <f t="shared" ref="AW162:AW190" si="140">TEXT(MONTH(V162),"00")</f>
        <v>01</v>
      </c>
      <c r="AX162" t="str">
        <f t="shared" ref="AX162:AX190" si="141">TEXT(LEFT(G162,1),"ABC")</f>
        <v/>
      </c>
      <c r="AY162" t="str">
        <f t="shared" ref="AY162:AY190" si="142">TEXT(C162,"0000")</f>
        <v>0161</v>
      </c>
      <c r="AZ162" t="str">
        <f t="shared" si="99"/>
        <v>EX-22-MTE-01--0161</v>
      </c>
      <c r="BA162" t="str">
        <f t="shared" si="127"/>
        <v>Not Completed</v>
      </c>
      <c r="BB162" s="6">
        <f t="shared" si="106"/>
        <v>0</v>
      </c>
      <c r="BC162" s="6">
        <f t="shared" si="106"/>
        <v>0</v>
      </c>
      <c r="BD162" s="6">
        <f t="shared" si="107"/>
        <v>0</v>
      </c>
      <c r="BE162" s="6">
        <f t="shared" si="108"/>
        <v>1</v>
      </c>
      <c r="BF162" s="6">
        <f t="shared" si="109"/>
        <v>0</v>
      </c>
      <c r="BG162" s="6">
        <f t="shared" si="110"/>
        <v>0</v>
      </c>
      <c r="BH162" s="6">
        <f t="shared" si="111"/>
        <v>0</v>
      </c>
      <c r="BI162" s="6">
        <f t="shared" si="112"/>
        <v>0</v>
      </c>
      <c r="BJ162" s="6">
        <f t="shared" si="113"/>
        <v>0</v>
      </c>
      <c r="BK162" s="6">
        <f t="shared" si="114"/>
        <v>0</v>
      </c>
      <c r="BL162" s="6">
        <f t="shared" si="115"/>
        <v>0</v>
      </c>
      <c r="BM162" s="6">
        <f t="shared" si="116"/>
        <v>0</v>
      </c>
      <c r="BN162" s="6">
        <f t="shared" si="117"/>
        <v>1</v>
      </c>
      <c r="BO162" s="6">
        <f t="shared" si="118"/>
        <v>1</v>
      </c>
      <c r="BP162" s="6">
        <f t="shared" si="119"/>
        <v>0</v>
      </c>
      <c r="BQ162" s="6">
        <f t="shared" si="120"/>
        <v>1</v>
      </c>
      <c r="BR162" s="6">
        <f t="shared" si="121"/>
        <v>0</v>
      </c>
      <c r="BS162" s="6">
        <f t="shared" si="122"/>
        <v>0</v>
      </c>
      <c r="BT162" s="6">
        <f t="shared" si="123"/>
        <v>0</v>
      </c>
      <c r="BU162" s="6">
        <f t="shared" si="124"/>
        <v>0</v>
      </c>
      <c r="BV162" s="6">
        <f t="shared" si="125"/>
        <v>0</v>
      </c>
      <c r="BW162" s="6">
        <f t="shared" si="126"/>
        <v>0</v>
      </c>
      <c r="BY162" s="68" t="str">
        <f t="shared" si="131"/>
        <v/>
      </c>
      <c r="BZ162" s="68"/>
      <c r="CA162" s="68" t="str">
        <f t="shared" si="132"/>
        <v/>
      </c>
      <c r="CB162" s="68" t="str">
        <f t="shared" si="133"/>
        <v>MTE</v>
      </c>
      <c r="CC162" s="68" t="str">
        <f t="shared" si="134"/>
        <v>MTE</v>
      </c>
    </row>
    <row r="163" spans="1:81">
      <c r="A163" t="str">
        <f t="shared" si="96"/>
        <v>Not Completed</v>
      </c>
      <c r="C163" s="6">
        <f t="shared" si="128"/>
        <v>162</v>
      </c>
      <c r="D163" s="37" t="str">
        <f t="shared" si="138"/>
        <v/>
      </c>
      <c r="E163" s="71"/>
      <c r="F163" s="69"/>
      <c r="G163" s="69"/>
      <c r="H163" s="37" t="str">
        <f t="shared" si="97"/>
        <v/>
      </c>
      <c r="I163" s="69"/>
      <c r="J163" s="69"/>
      <c r="K163" s="6"/>
      <c r="L163" s="6"/>
      <c r="M163" s="6"/>
      <c r="N163" s="39"/>
      <c r="O163" s="69"/>
      <c r="P163" s="10"/>
      <c r="Q163" s="38" t="str">
        <f>IF(ISBLANK(O163)=TRUE,"",VLOOKUP(O163,'validation code'!$X$35:$Y$38,2,0))</f>
        <v/>
      </c>
      <c r="R163" s="73" t="e">
        <f t="shared" si="129"/>
        <v>#VALUE!</v>
      </c>
      <c r="S163" s="10"/>
      <c r="T163" s="38" t="str">
        <f t="shared" si="98"/>
        <v/>
      </c>
      <c r="U163" s="9"/>
      <c r="V163" s="9"/>
      <c r="W163" s="11"/>
      <c r="X163" s="11"/>
      <c r="Y163" s="10"/>
      <c r="Z163" s="11"/>
      <c r="AA163" s="10"/>
      <c r="AB163" s="78" t="str">
        <f t="shared" si="139"/>
        <v/>
      </c>
      <c r="AC163" s="78" t="str">
        <f t="shared" si="139"/>
        <v/>
      </c>
      <c r="AD163" s="78" t="str">
        <f t="shared" si="139"/>
        <v/>
      </c>
      <c r="AE163" s="78" t="str">
        <f t="shared" si="139"/>
        <v/>
      </c>
      <c r="AF163" s="78" t="str">
        <f t="shared" si="139"/>
        <v/>
      </c>
      <c r="AG163" s="78" t="str">
        <f t="shared" si="139"/>
        <v/>
      </c>
      <c r="AH163" s="78" t="str">
        <f t="shared" si="139"/>
        <v/>
      </c>
      <c r="AI163" s="78" t="str">
        <f t="shared" si="139"/>
        <v/>
      </c>
      <c r="AJ163" s="78" t="str">
        <f t="shared" si="139"/>
        <v/>
      </c>
      <c r="AK163" s="78" t="str">
        <f t="shared" si="139"/>
        <v/>
      </c>
      <c r="AL163" s="78" t="str">
        <f t="shared" si="139"/>
        <v/>
      </c>
      <c r="AM163" s="78" t="str">
        <f t="shared" si="139"/>
        <v/>
      </c>
      <c r="AN163" s="10" t="e">
        <f t="shared" si="137"/>
        <v>#VALUE!</v>
      </c>
      <c r="AP163" t="str">
        <f>IF(ISBLANK(F163),"",VLOOKUP(F163,'validation code'!$T$64:$U$120,2,0))</f>
        <v/>
      </c>
      <c r="AQ163" t="str">
        <f>IF(ISBLANK(F163),"",VLOOKUP(F163,'validation code'!$T$3:$U$59,2,0))</f>
        <v/>
      </c>
      <c r="AR163" t="str">
        <f>IF(ISBLANK(M163)=TRUE,"",VLOOKUP(M163,'validation code'!$X$48:$Y$49,2,0))</f>
        <v/>
      </c>
      <c r="AS163" t="str">
        <f>IF(ISBLANK(F163)=TRUE,"",VLOOKUP(F163,'validation code'!$A$22:$B$79,2,0))</f>
        <v/>
      </c>
      <c r="AU163" t="s">
        <v>1131</v>
      </c>
      <c r="AV163" t="str">
        <f>IF(ISBLANK($B$2)=TRUE,"",VLOOKUP($B$2,'validation code'!$W$54:$X$69,2,0))</f>
        <v>MTE</v>
      </c>
      <c r="AW163" t="str">
        <f t="shared" si="140"/>
        <v>01</v>
      </c>
      <c r="AX163" t="str">
        <f t="shared" si="141"/>
        <v/>
      </c>
      <c r="AY163" t="str">
        <f t="shared" si="142"/>
        <v>0162</v>
      </c>
      <c r="AZ163" t="str">
        <f t="shared" si="99"/>
        <v>EX-22-MTE-01--0162</v>
      </c>
      <c r="BA163" t="str">
        <f t="shared" si="127"/>
        <v>Not Completed</v>
      </c>
      <c r="BB163" s="6">
        <f t="shared" si="106"/>
        <v>0</v>
      </c>
      <c r="BC163" s="6">
        <f t="shared" si="106"/>
        <v>0</v>
      </c>
      <c r="BD163" s="6">
        <f t="shared" si="107"/>
        <v>0</v>
      </c>
      <c r="BE163" s="6">
        <f t="shared" si="108"/>
        <v>1</v>
      </c>
      <c r="BF163" s="6">
        <f t="shared" si="109"/>
        <v>0</v>
      </c>
      <c r="BG163" s="6">
        <f t="shared" si="110"/>
        <v>0</v>
      </c>
      <c r="BH163" s="6">
        <f t="shared" si="111"/>
        <v>0</v>
      </c>
      <c r="BI163" s="6">
        <f t="shared" si="112"/>
        <v>0</v>
      </c>
      <c r="BJ163" s="6">
        <f t="shared" si="113"/>
        <v>0</v>
      </c>
      <c r="BK163" s="6">
        <f t="shared" si="114"/>
        <v>0</v>
      </c>
      <c r="BL163" s="6">
        <f t="shared" si="115"/>
        <v>0</v>
      </c>
      <c r="BM163" s="6">
        <f t="shared" si="116"/>
        <v>0</v>
      </c>
      <c r="BN163" s="6">
        <f t="shared" si="117"/>
        <v>1</v>
      </c>
      <c r="BO163" s="6">
        <f t="shared" si="118"/>
        <v>1</v>
      </c>
      <c r="BP163" s="6">
        <f t="shared" si="119"/>
        <v>0</v>
      </c>
      <c r="BQ163" s="6">
        <f t="shared" si="120"/>
        <v>1</v>
      </c>
      <c r="BR163" s="6">
        <f t="shared" si="121"/>
        <v>0</v>
      </c>
      <c r="BS163" s="6">
        <f t="shared" si="122"/>
        <v>0</v>
      </c>
      <c r="BT163" s="6">
        <f t="shared" si="123"/>
        <v>0</v>
      </c>
      <c r="BU163" s="6">
        <f t="shared" si="124"/>
        <v>0</v>
      </c>
      <c r="BV163" s="6">
        <f t="shared" si="125"/>
        <v>0</v>
      </c>
      <c r="BW163" s="6">
        <f t="shared" si="126"/>
        <v>0</v>
      </c>
      <c r="BY163" s="68" t="str">
        <f t="shared" si="131"/>
        <v/>
      </c>
      <c r="BZ163" s="68"/>
      <c r="CA163" s="68" t="str">
        <f t="shared" si="132"/>
        <v/>
      </c>
      <c r="CB163" s="68" t="str">
        <f t="shared" si="133"/>
        <v>MTE</v>
      </c>
      <c r="CC163" s="68" t="str">
        <f t="shared" si="134"/>
        <v>MTE</v>
      </c>
    </row>
    <row r="164" spans="1:81">
      <c r="A164" t="str">
        <f t="shared" si="96"/>
        <v>Not Completed</v>
      </c>
      <c r="C164" s="6">
        <f t="shared" si="128"/>
        <v>163</v>
      </c>
      <c r="D164" s="37" t="str">
        <f t="shared" si="138"/>
        <v/>
      </c>
      <c r="E164" s="71"/>
      <c r="F164" s="69"/>
      <c r="G164" s="69"/>
      <c r="H164" s="37" t="str">
        <f t="shared" si="97"/>
        <v/>
      </c>
      <c r="I164" s="69"/>
      <c r="J164" s="69"/>
      <c r="K164" s="6"/>
      <c r="L164" s="6"/>
      <c r="M164" s="6"/>
      <c r="N164" s="39"/>
      <c r="O164" s="69"/>
      <c r="P164" s="10"/>
      <c r="Q164" s="38" t="str">
        <f>IF(ISBLANK(O164)=TRUE,"",VLOOKUP(O164,'validation code'!$X$35:$Y$38,2,0))</f>
        <v/>
      </c>
      <c r="R164" s="73" t="e">
        <f t="shared" si="129"/>
        <v>#VALUE!</v>
      </c>
      <c r="S164" s="10"/>
      <c r="T164" s="38" t="str">
        <f t="shared" si="98"/>
        <v/>
      </c>
      <c r="U164" s="9"/>
      <c r="V164" s="9"/>
      <c r="W164" s="11"/>
      <c r="X164" s="11"/>
      <c r="Y164" s="10"/>
      <c r="Z164" s="11"/>
      <c r="AA164" s="10"/>
      <c r="AB164" s="78" t="str">
        <f t="shared" si="139"/>
        <v/>
      </c>
      <c r="AC164" s="78" t="str">
        <f t="shared" si="139"/>
        <v/>
      </c>
      <c r="AD164" s="78" t="str">
        <f t="shared" si="139"/>
        <v/>
      </c>
      <c r="AE164" s="78" t="str">
        <f t="shared" si="139"/>
        <v/>
      </c>
      <c r="AF164" s="78" t="str">
        <f t="shared" si="139"/>
        <v/>
      </c>
      <c r="AG164" s="78" t="str">
        <f t="shared" si="139"/>
        <v/>
      </c>
      <c r="AH164" s="78" t="str">
        <f t="shared" si="139"/>
        <v/>
      </c>
      <c r="AI164" s="78" t="str">
        <f t="shared" si="139"/>
        <v/>
      </c>
      <c r="AJ164" s="78" t="str">
        <f t="shared" si="139"/>
        <v/>
      </c>
      <c r="AK164" s="78" t="str">
        <f t="shared" si="139"/>
        <v/>
      </c>
      <c r="AL164" s="78" t="str">
        <f t="shared" si="139"/>
        <v/>
      </c>
      <c r="AM164" s="78" t="str">
        <f t="shared" si="139"/>
        <v/>
      </c>
      <c r="AN164" s="10" t="e">
        <f t="shared" si="137"/>
        <v>#VALUE!</v>
      </c>
      <c r="AP164" t="str">
        <f>IF(ISBLANK(F164),"",VLOOKUP(F164,'validation code'!$T$64:$U$120,2,0))</f>
        <v/>
      </c>
      <c r="AQ164" t="str">
        <f>IF(ISBLANK(F164),"",VLOOKUP(F164,'validation code'!$T$3:$U$59,2,0))</f>
        <v/>
      </c>
      <c r="AR164" t="str">
        <f>IF(ISBLANK(M164)=TRUE,"",VLOOKUP(M164,'validation code'!$X$48:$Y$49,2,0))</f>
        <v/>
      </c>
      <c r="AS164" t="str">
        <f>IF(ISBLANK(F164)=TRUE,"",VLOOKUP(F164,'validation code'!$A$22:$B$79,2,0))</f>
        <v/>
      </c>
      <c r="AU164" t="s">
        <v>1131</v>
      </c>
      <c r="AV164" t="str">
        <f>IF(ISBLANK($B$2)=TRUE,"",VLOOKUP($B$2,'validation code'!$W$54:$X$69,2,0))</f>
        <v>MTE</v>
      </c>
      <c r="AW164" t="str">
        <f t="shared" si="140"/>
        <v>01</v>
      </c>
      <c r="AX164" t="str">
        <f t="shared" si="141"/>
        <v/>
      </c>
      <c r="AY164" t="str">
        <f t="shared" si="142"/>
        <v>0163</v>
      </c>
      <c r="AZ164" t="str">
        <f t="shared" si="99"/>
        <v>EX-22-MTE-01--0163</v>
      </c>
      <c r="BA164" t="str">
        <f t="shared" si="127"/>
        <v>Not Completed</v>
      </c>
      <c r="BB164" s="6">
        <f t="shared" si="106"/>
        <v>0</v>
      </c>
      <c r="BC164" s="6">
        <f t="shared" si="106"/>
        <v>0</v>
      </c>
      <c r="BD164" s="6">
        <f t="shared" si="107"/>
        <v>0</v>
      </c>
      <c r="BE164" s="6">
        <f t="shared" si="108"/>
        <v>1</v>
      </c>
      <c r="BF164" s="6">
        <f t="shared" si="109"/>
        <v>0</v>
      </c>
      <c r="BG164" s="6">
        <f t="shared" si="110"/>
        <v>0</v>
      </c>
      <c r="BH164" s="6">
        <f t="shared" si="111"/>
        <v>0</v>
      </c>
      <c r="BI164" s="6">
        <f t="shared" si="112"/>
        <v>0</v>
      </c>
      <c r="BJ164" s="6">
        <f t="shared" si="113"/>
        <v>0</v>
      </c>
      <c r="BK164" s="6">
        <f t="shared" si="114"/>
        <v>0</v>
      </c>
      <c r="BL164" s="6">
        <f t="shared" si="115"/>
        <v>0</v>
      </c>
      <c r="BM164" s="6">
        <f t="shared" si="116"/>
        <v>0</v>
      </c>
      <c r="BN164" s="6">
        <f t="shared" si="117"/>
        <v>1</v>
      </c>
      <c r="BO164" s="6">
        <f t="shared" si="118"/>
        <v>1</v>
      </c>
      <c r="BP164" s="6">
        <f t="shared" si="119"/>
        <v>0</v>
      </c>
      <c r="BQ164" s="6">
        <f t="shared" si="120"/>
        <v>1</v>
      </c>
      <c r="BR164" s="6">
        <f t="shared" si="121"/>
        <v>0</v>
      </c>
      <c r="BS164" s="6">
        <f t="shared" si="122"/>
        <v>0</v>
      </c>
      <c r="BT164" s="6">
        <f t="shared" si="123"/>
        <v>0</v>
      </c>
      <c r="BU164" s="6">
        <f t="shared" si="124"/>
        <v>0</v>
      </c>
      <c r="BV164" s="6">
        <f t="shared" si="125"/>
        <v>0</v>
      </c>
      <c r="BW164" s="6">
        <f t="shared" si="126"/>
        <v>0</v>
      </c>
      <c r="BY164" s="68" t="str">
        <f t="shared" si="131"/>
        <v/>
      </c>
      <c r="BZ164" s="68"/>
      <c r="CA164" s="68" t="str">
        <f t="shared" si="132"/>
        <v/>
      </c>
      <c r="CB164" s="68" t="str">
        <f t="shared" si="133"/>
        <v>MTE</v>
      </c>
      <c r="CC164" s="68" t="str">
        <f t="shared" si="134"/>
        <v>MTE</v>
      </c>
    </row>
    <row r="165" spans="1:81">
      <c r="A165" t="str">
        <f t="shared" si="96"/>
        <v>Not Completed</v>
      </c>
      <c r="C165" s="6">
        <f t="shared" si="128"/>
        <v>164</v>
      </c>
      <c r="D165" s="37" t="str">
        <f t="shared" si="138"/>
        <v/>
      </c>
      <c r="E165" s="71"/>
      <c r="F165" s="69"/>
      <c r="G165" s="69"/>
      <c r="H165" s="37" t="str">
        <f t="shared" si="97"/>
        <v/>
      </c>
      <c r="I165" s="69"/>
      <c r="J165" s="69"/>
      <c r="K165" s="6"/>
      <c r="L165" s="6"/>
      <c r="M165" s="6"/>
      <c r="N165" s="39"/>
      <c r="O165" s="69"/>
      <c r="P165" s="10"/>
      <c r="Q165" s="38" t="str">
        <f>IF(ISBLANK(O165)=TRUE,"",VLOOKUP(O165,'validation code'!$X$35:$Y$38,2,0))</f>
        <v/>
      </c>
      <c r="R165" s="73" t="e">
        <f t="shared" si="129"/>
        <v>#VALUE!</v>
      </c>
      <c r="S165" s="10"/>
      <c r="T165" s="38" t="str">
        <f t="shared" si="98"/>
        <v/>
      </c>
      <c r="U165" s="9"/>
      <c r="V165" s="9"/>
      <c r="W165" s="11"/>
      <c r="X165" s="11"/>
      <c r="Y165" s="10"/>
      <c r="Z165" s="11"/>
      <c r="AA165" s="10"/>
      <c r="AB165" s="78" t="str">
        <f t="shared" si="139"/>
        <v/>
      </c>
      <c r="AC165" s="78" t="str">
        <f t="shared" si="139"/>
        <v/>
      </c>
      <c r="AD165" s="78" t="str">
        <f t="shared" si="139"/>
        <v/>
      </c>
      <c r="AE165" s="78" t="str">
        <f t="shared" si="139"/>
        <v/>
      </c>
      <c r="AF165" s="78" t="str">
        <f t="shared" si="139"/>
        <v/>
      </c>
      <c r="AG165" s="78" t="str">
        <f t="shared" si="139"/>
        <v/>
      </c>
      <c r="AH165" s="78" t="str">
        <f t="shared" si="139"/>
        <v/>
      </c>
      <c r="AI165" s="78" t="str">
        <f t="shared" si="139"/>
        <v/>
      </c>
      <c r="AJ165" s="78" t="str">
        <f t="shared" si="139"/>
        <v/>
      </c>
      <c r="AK165" s="78" t="str">
        <f t="shared" si="139"/>
        <v/>
      </c>
      <c r="AL165" s="78" t="str">
        <f t="shared" si="139"/>
        <v/>
      </c>
      <c r="AM165" s="78" t="str">
        <f t="shared" si="139"/>
        <v/>
      </c>
      <c r="AN165" s="10" t="e">
        <f t="shared" si="137"/>
        <v>#VALUE!</v>
      </c>
      <c r="AP165" t="str">
        <f>IF(ISBLANK(F165),"",VLOOKUP(F165,'validation code'!$T$64:$U$120,2,0))</f>
        <v/>
      </c>
      <c r="AQ165" t="str">
        <f>IF(ISBLANK(F165),"",VLOOKUP(F165,'validation code'!$T$3:$U$59,2,0))</f>
        <v/>
      </c>
      <c r="AR165" t="str">
        <f>IF(ISBLANK(M165)=TRUE,"",VLOOKUP(M165,'validation code'!$X$48:$Y$49,2,0))</f>
        <v/>
      </c>
      <c r="AS165" t="str">
        <f>IF(ISBLANK(F165)=TRUE,"",VLOOKUP(F165,'validation code'!$A$22:$B$79,2,0))</f>
        <v/>
      </c>
      <c r="AU165" t="s">
        <v>1131</v>
      </c>
      <c r="AV165" t="str">
        <f>IF(ISBLANK($B$2)=TRUE,"",VLOOKUP($B$2,'validation code'!$W$54:$X$69,2,0))</f>
        <v>MTE</v>
      </c>
      <c r="AW165" t="str">
        <f t="shared" si="140"/>
        <v>01</v>
      </c>
      <c r="AX165" t="str">
        <f t="shared" si="141"/>
        <v/>
      </c>
      <c r="AY165" t="str">
        <f t="shared" si="142"/>
        <v>0164</v>
      </c>
      <c r="AZ165" t="str">
        <f t="shared" si="99"/>
        <v>EX-22-MTE-01--0164</v>
      </c>
      <c r="BA165" t="str">
        <f t="shared" si="127"/>
        <v>Not Completed</v>
      </c>
      <c r="BB165" s="6">
        <f t="shared" si="106"/>
        <v>0</v>
      </c>
      <c r="BC165" s="6">
        <f t="shared" si="106"/>
        <v>0</v>
      </c>
      <c r="BD165" s="6">
        <f t="shared" si="107"/>
        <v>0</v>
      </c>
      <c r="BE165" s="6">
        <f t="shared" si="108"/>
        <v>1</v>
      </c>
      <c r="BF165" s="6">
        <f t="shared" si="109"/>
        <v>0</v>
      </c>
      <c r="BG165" s="6">
        <f t="shared" si="110"/>
        <v>0</v>
      </c>
      <c r="BH165" s="6">
        <f t="shared" si="111"/>
        <v>0</v>
      </c>
      <c r="BI165" s="6">
        <f t="shared" si="112"/>
        <v>0</v>
      </c>
      <c r="BJ165" s="6">
        <f t="shared" si="113"/>
        <v>0</v>
      </c>
      <c r="BK165" s="6">
        <f t="shared" si="114"/>
        <v>0</v>
      </c>
      <c r="BL165" s="6">
        <f t="shared" si="115"/>
        <v>0</v>
      </c>
      <c r="BM165" s="6">
        <f t="shared" si="116"/>
        <v>0</v>
      </c>
      <c r="BN165" s="6">
        <f t="shared" si="117"/>
        <v>1</v>
      </c>
      <c r="BO165" s="6">
        <f t="shared" si="118"/>
        <v>1</v>
      </c>
      <c r="BP165" s="6">
        <f t="shared" si="119"/>
        <v>0</v>
      </c>
      <c r="BQ165" s="6">
        <f t="shared" si="120"/>
        <v>1</v>
      </c>
      <c r="BR165" s="6">
        <f t="shared" si="121"/>
        <v>0</v>
      </c>
      <c r="BS165" s="6">
        <f t="shared" si="122"/>
        <v>0</v>
      </c>
      <c r="BT165" s="6">
        <f t="shared" si="123"/>
        <v>0</v>
      </c>
      <c r="BU165" s="6">
        <f t="shared" si="124"/>
        <v>0</v>
      </c>
      <c r="BV165" s="6">
        <f t="shared" si="125"/>
        <v>0</v>
      </c>
      <c r="BW165" s="6">
        <f t="shared" si="126"/>
        <v>0</v>
      </c>
      <c r="BY165" s="68" t="str">
        <f t="shared" si="131"/>
        <v/>
      </c>
      <c r="BZ165" s="68"/>
      <c r="CA165" s="68" t="str">
        <f t="shared" si="132"/>
        <v/>
      </c>
      <c r="CB165" s="68" t="str">
        <f t="shared" si="133"/>
        <v>MTE</v>
      </c>
      <c r="CC165" s="68" t="str">
        <f t="shared" si="134"/>
        <v>MTE</v>
      </c>
    </row>
    <row r="166" spans="1:81">
      <c r="A166" t="str">
        <f t="shared" si="96"/>
        <v>Not Completed</v>
      </c>
      <c r="C166" s="6">
        <f t="shared" si="128"/>
        <v>165</v>
      </c>
      <c r="D166" s="37" t="str">
        <f t="shared" si="138"/>
        <v/>
      </c>
      <c r="E166" s="71"/>
      <c r="F166" s="69"/>
      <c r="G166" s="69"/>
      <c r="H166" s="37" t="str">
        <f t="shared" si="97"/>
        <v/>
      </c>
      <c r="I166" s="69"/>
      <c r="J166" s="69"/>
      <c r="K166" s="6"/>
      <c r="L166" s="6"/>
      <c r="M166" s="6"/>
      <c r="N166" s="39"/>
      <c r="O166" s="69"/>
      <c r="P166" s="10"/>
      <c r="Q166" s="38" t="str">
        <f>IF(ISBLANK(O166)=TRUE,"",VLOOKUP(O166,'validation code'!$X$35:$Y$38,2,0))</f>
        <v/>
      </c>
      <c r="R166" s="73" t="e">
        <f t="shared" si="129"/>
        <v>#VALUE!</v>
      </c>
      <c r="S166" s="10"/>
      <c r="T166" s="38" t="str">
        <f t="shared" si="98"/>
        <v/>
      </c>
      <c r="U166" s="9"/>
      <c r="V166" s="9"/>
      <c r="W166" s="11"/>
      <c r="X166" s="11"/>
      <c r="Y166" s="10"/>
      <c r="Z166" s="11"/>
      <c r="AA166" s="10"/>
      <c r="AB166" s="78" t="str">
        <f t="shared" si="139"/>
        <v/>
      </c>
      <c r="AC166" s="78" t="str">
        <f t="shared" si="139"/>
        <v/>
      </c>
      <c r="AD166" s="78" t="str">
        <f t="shared" si="139"/>
        <v/>
      </c>
      <c r="AE166" s="78" t="str">
        <f t="shared" si="139"/>
        <v/>
      </c>
      <c r="AF166" s="78" t="str">
        <f t="shared" si="139"/>
        <v/>
      </c>
      <c r="AG166" s="78" t="str">
        <f t="shared" si="139"/>
        <v/>
      </c>
      <c r="AH166" s="78" t="str">
        <f t="shared" si="139"/>
        <v/>
      </c>
      <c r="AI166" s="78" t="str">
        <f t="shared" si="139"/>
        <v/>
      </c>
      <c r="AJ166" s="78" t="str">
        <f t="shared" si="139"/>
        <v/>
      </c>
      <c r="AK166" s="78" t="str">
        <f t="shared" si="139"/>
        <v/>
      </c>
      <c r="AL166" s="78" t="str">
        <f t="shared" si="139"/>
        <v/>
      </c>
      <c r="AM166" s="78" t="str">
        <f t="shared" si="139"/>
        <v/>
      </c>
      <c r="AN166" s="10" t="e">
        <f t="shared" si="137"/>
        <v>#VALUE!</v>
      </c>
      <c r="AP166" t="str">
        <f>IF(ISBLANK(F166),"",VLOOKUP(F166,'validation code'!$T$64:$U$120,2,0))</f>
        <v/>
      </c>
      <c r="AQ166" t="str">
        <f>IF(ISBLANK(F166),"",VLOOKUP(F166,'validation code'!$T$3:$U$59,2,0))</f>
        <v/>
      </c>
      <c r="AR166" t="str">
        <f>IF(ISBLANK(M166)=TRUE,"",VLOOKUP(M166,'validation code'!$X$48:$Y$49,2,0))</f>
        <v/>
      </c>
      <c r="AS166" t="str">
        <f>IF(ISBLANK(F166)=TRUE,"",VLOOKUP(F166,'validation code'!$A$22:$B$79,2,0))</f>
        <v/>
      </c>
      <c r="AU166" t="s">
        <v>1131</v>
      </c>
      <c r="AV166" t="str">
        <f>IF(ISBLANK($B$2)=TRUE,"",VLOOKUP($B$2,'validation code'!$W$54:$X$69,2,0))</f>
        <v>MTE</v>
      </c>
      <c r="AW166" t="str">
        <f t="shared" si="140"/>
        <v>01</v>
      </c>
      <c r="AX166" t="str">
        <f t="shared" si="141"/>
        <v/>
      </c>
      <c r="AY166" t="str">
        <f t="shared" si="142"/>
        <v>0165</v>
      </c>
      <c r="AZ166" t="str">
        <f t="shared" si="99"/>
        <v>EX-22-MTE-01--0165</v>
      </c>
      <c r="BA166" t="str">
        <f t="shared" si="127"/>
        <v>Not Completed</v>
      </c>
      <c r="BB166" s="6">
        <f t="shared" si="106"/>
        <v>0</v>
      </c>
      <c r="BC166" s="6">
        <f t="shared" si="106"/>
        <v>0</v>
      </c>
      <c r="BD166" s="6">
        <f t="shared" si="107"/>
        <v>0</v>
      </c>
      <c r="BE166" s="6">
        <f t="shared" si="108"/>
        <v>1</v>
      </c>
      <c r="BF166" s="6">
        <f t="shared" si="109"/>
        <v>0</v>
      </c>
      <c r="BG166" s="6">
        <f t="shared" si="110"/>
        <v>0</v>
      </c>
      <c r="BH166" s="6">
        <f t="shared" si="111"/>
        <v>0</v>
      </c>
      <c r="BI166" s="6">
        <f t="shared" si="112"/>
        <v>0</v>
      </c>
      <c r="BJ166" s="6">
        <f t="shared" si="113"/>
        <v>0</v>
      </c>
      <c r="BK166" s="6">
        <f t="shared" si="114"/>
        <v>0</v>
      </c>
      <c r="BL166" s="6">
        <f t="shared" si="115"/>
        <v>0</v>
      </c>
      <c r="BM166" s="6">
        <f t="shared" si="116"/>
        <v>0</v>
      </c>
      <c r="BN166" s="6">
        <f t="shared" si="117"/>
        <v>1</v>
      </c>
      <c r="BO166" s="6">
        <f t="shared" si="118"/>
        <v>1</v>
      </c>
      <c r="BP166" s="6">
        <f t="shared" si="119"/>
        <v>0</v>
      </c>
      <c r="BQ166" s="6">
        <f t="shared" si="120"/>
        <v>1</v>
      </c>
      <c r="BR166" s="6">
        <f t="shared" si="121"/>
        <v>0</v>
      </c>
      <c r="BS166" s="6">
        <f t="shared" si="122"/>
        <v>0</v>
      </c>
      <c r="BT166" s="6">
        <f t="shared" si="123"/>
        <v>0</v>
      </c>
      <c r="BU166" s="6">
        <f t="shared" si="124"/>
        <v>0</v>
      </c>
      <c r="BV166" s="6">
        <f t="shared" si="125"/>
        <v>0</v>
      </c>
      <c r="BW166" s="6">
        <f t="shared" si="126"/>
        <v>0</v>
      </c>
      <c r="BY166" s="68" t="str">
        <f t="shared" si="131"/>
        <v/>
      </c>
      <c r="BZ166" s="68"/>
      <c r="CA166" s="68" t="str">
        <f t="shared" si="132"/>
        <v/>
      </c>
      <c r="CB166" s="68" t="str">
        <f t="shared" si="133"/>
        <v>MTE</v>
      </c>
      <c r="CC166" s="68" t="str">
        <f t="shared" si="134"/>
        <v>MTE</v>
      </c>
    </row>
    <row r="167" spans="1:81">
      <c r="A167" t="str">
        <f t="shared" si="96"/>
        <v>Not Completed</v>
      </c>
      <c r="C167" s="6">
        <f t="shared" si="128"/>
        <v>166</v>
      </c>
      <c r="D167" s="37" t="str">
        <f t="shared" si="138"/>
        <v/>
      </c>
      <c r="E167" s="71"/>
      <c r="F167" s="69"/>
      <c r="G167" s="69"/>
      <c r="H167" s="37" t="str">
        <f t="shared" si="97"/>
        <v/>
      </c>
      <c r="I167" s="69"/>
      <c r="J167" s="69"/>
      <c r="K167" s="6"/>
      <c r="L167" s="6"/>
      <c r="M167" s="6"/>
      <c r="N167" s="39"/>
      <c r="O167" s="69"/>
      <c r="P167" s="10"/>
      <c r="Q167" s="38" t="str">
        <f>IF(ISBLANK(O167)=TRUE,"",VLOOKUP(O167,'validation code'!$X$35:$Y$38,2,0))</f>
        <v/>
      </c>
      <c r="R167" s="73" t="e">
        <f t="shared" si="129"/>
        <v>#VALUE!</v>
      </c>
      <c r="S167" s="10"/>
      <c r="T167" s="38" t="str">
        <f t="shared" si="98"/>
        <v/>
      </c>
      <c r="U167" s="9"/>
      <c r="V167" s="9"/>
      <c r="W167" s="11"/>
      <c r="X167" s="11"/>
      <c r="Y167" s="10"/>
      <c r="Z167" s="11"/>
      <c r="AA167" s="10"/>
      <c r="AB167" s="78" t="str">
        <f t="shared" si="139"/>
        <v/>
      </c>
      <c r="AC167" s="78" t="str">
        <f t="shared" si="139"/>
        <v/>
      </c>
      <c r="AD167" s="78" t="str">
        <f t="shared" si="139"/>
        <v/>
      </c>
      <c r="AE167" s="78" t="str">
        <f t="shared" si="139"/>
        <v/>
      </c>
      <c r="AF167" s="78" t="str">
        <f t="shared" si="139"/>
        <v/>
      </c>
      <c r="AG167" s="78" t="str">
        <f t="shared" si="139"/>
        <v/>
      </c>
      <c r="AH167" s="78" t="str">
        <f t="shared" si="139"/>
        <v/>
      </c>
      <c r="AI167" s="78" t="str">
        <f t="shared" si="139"/>
        <v/>
      </c>
      <c r="AJ167" s="78" t="str">
        <f t="shared" si="139"/>
        <v/>
      </c>
      <c r="AK167" s="78" t="str">
        <f t="shared" si="139"/>
        <v/>
      </c>
      <c r="AL167" s="78" t="str">
        <f t="shared" si="139"/>
        <v/>
      </c>
      <c r="AM167" s="78" t="str">
        <f t="shared" si="139"/>
        <v/>
      </c>
      <c r="AN167" s="10" t="e">
        <f t="shared" si="137"/>
        <v>#VALUE!</v>
      </c>
      <c r="AP167" t="str">
        <f>IF(ISBLANK(F167),"",VLOOKUP(F167,'validation code'!$T$64:$U$120,2,0))</f>
        <v/>
      </c>
      <c r="AQ167" t="str">
        <f>IF(ISBLANK(F167),"",VLOOKUP(F167,'validation code'!$T$3:$U$59,2,0))</f>
        <v/>
      </c>
      <c r="AR167" t="str">
        <f>IF(ISBLANK(M167)=TRUE,"",VLOOKUP(M167,'validation code'!$X$48:$Y$49,2,0))</f>
        <v/>
      </c>
      <c r="AS167" t="str">
        <f>IF(ISBLANK(F167)=TRUE,"",VLOOKUP(F167,'validation code'!$A$22:$B$79,2,0))</f>
        <v/>
      </c>
      <c r="AU167" t="s">
        <v>1131</v>
      </c>
      <c r="AV167" t="str">
        <f>IF(ISBLANK($B$2)=TRUE,"",VLOOKUP($B$2,'validation code'!$W$54:$X$69,2,0))</f>
        <v>MTE</v>
      </c>
      <c r="AW167" t="str">
        <f t="shared" si="140"/>
        <v>01</v>
      </c>
      <c r="AX167" t="str">
        <f t="shared" si="141"/>
        <v/>
      </c>
      <c r="AY167" t="str">
        <f t="shared" si="142"/>
        <v>0166</v>
      </c>
      <c r="AZ167" t="str">
        <f t="shared" si="99"/>
        <v>EX-22-MTE-01--0166</v>
      </c>
      <c r="BA167" t="str">
        <f t="shared" si="127"/>
        <v>Not Completed</v>
      </c>
      <c r="BB167" s="6">
        <f t="shared" si="106"/>
        <v>0</v>
      </c>
      <c r="BC167" s="6">
        <f t="shared" si="106"/>
        <v>0</v>
      </c>
      <c r="BD167" s="6">
        <f t="shared" si="107"/>
        <v>0</v>
      </c>
      <c r="BE167" s="6">
        <f t="shared" si="108"/>
        <v>1</v>
      </c>
      <c r="BF167" s="6">
        <f t="shared" si="109"/>
        <v>0</v>
      </c>
      <c r="BG167" s="6">
        <f t="shared" si="110"/>
        <v>0</v>
      </c>
      <c r="BH167" s="6">
        <f t="shared" si="111"/>
        <v>0</v>
      </c>
      <c r="BI167" s="6">
        <f t="shared" si="112"/>
        <v>0</v>
      </c>
      <c r="BJ167" s="6">
        <f t="shared" si="113"/>
        <v>0</v>
      </c>
      <c r="BK167" s="6">
        <f t="shared" si="114"/>
        <v>0</v>
      </c>
      <c r="BL167" s="6">
        <f t="shared" si="115"/>
        <v>0</v>
      </c>
      <c r="BM167" s="6">
        <f t="shared" si="116"/>
        <v>0</v>
      </c>
      <c r="BN167" s="6">
        <f t="shared" si="117"/>
        <v>1</v>
      </c>
      <c r="BO167" s="6">
        <f t="shared" si="118"/>
        <v>1</v>
      </c>
      <c r="BP167" s="6">
        <f t="shared" si="119"/>
        <v>0</v>
      </c>
      <c r="BQ167" s="6">
        <f t="shared" si="120"/>
        <v>1</v>
      </c>
      <c r="BR167" s="6">
        <f t="shared" si="121"/>
        <v>0</v>
      </c>
      <c r="BS167" s="6">
        <f t="shared" si="122"/>
        <v>0</v>
      </c>
      <c r="BT167" s="6">
        <f t="shared" si="123"/>
        <v>0</v>
      </c>
      <c r="BU167" s="6">
        <f t="shared" si="124"/>
        <v>0</v>
      </c>
      <c r="BV167" s="6">
        <f t="shared" si="125"/>
        <v>0</v>
      </c>
      <c r="BW167" s="6">
        <f t="shared" si="126"/>
        <v>0</v>
      </c>
      <c r="BY167" s="68" t="str">
        <f t="shared" si="131"/>
        <v/>
      </c>
      <c r="BZ167" s="68"/>
      <c r="CA167" s="68" t="str">
        <f t="shared" si="132"/>
        <v/>
      </c>
      <c r="CB167" s="68" t="str">
        <f t="shared" si="133"/>
        <v>MTE</v>
      </c>
      <c r="CC167" s="68" t="str">
        <f t="shared" si="134"/>
        <v>MTE</v>
      </c>
    </row>
    <row r="168" spans="1:81">
      <c r="A168" t="str">
        <f t="shared" si="96"/>
        <v>Not Completed</v>
      </c>
      <c r="C168" s="6">
        <f t="shared" si="128"/>
        <v>167</v>
      </c>
      <c r="D168" s="37" t="str">
        <f t="shared" si="138"/>
        <v/>
      </c>
      <c r="E168" s="71"/>
      <c r="F168" s="69"/>
      <c r="G168" s="69"/>
      <c r="H168" s="37" t="str">
        <f t="shared" si="97"/>
        <v/>
      </c>
      <c r="I168" s="69"/>
      <c r="J168" s="69"/>
      <c r="K168" s="6"/>
      <c r="L168" s="6"/>
      <c r="M168" s="6"/>
      <c r="N168" s="39"/>
      <c r="O168" s="69"/>
      <c r="P168" s="10"/>
      <c r="Q168" s="38" t="str">
        <f>IF(ISBLANK(O168)=TRUE,"",VLOOKUP(O168,'validation code'!$X$35:$Y$38,2,0))</f>
        <v/>
      </c>
      <c r="R168" s="73" t="e">
        <f t="shared" si="129"/>
        <v>#VALUE!</v>
      </c>
      <c r="S168" s="10"/>
      <c r="T168" s="38" t="str">
        <f t="shared" si="98"/>
        <v/>
      </c>
      <c r="U168" s="9"/>
      <c r="V168" s="9"/>
      <c r="W168" s="11"/>
      <c r="X168" s="11"/>
      <c r="Y168" s="10"/>
      <c r="Z168" s="11"/>
      <c r="AA168" s="10"/>
      <c r="AB168" s="78" t="str">
        <f t="shared" si="139"/>
        <v/>
      </c>
      <c r="AC168" s="78" t="str">
        <f t="shared" si="139"/>
        <v/>
      </c>
      <c r="AD168" s="78" t="str">
        <f t="shared" si="139"/>
        <v/>
      </c>
      <c r="AE168" s="78" t="str">
        <f t="shared" si="139"/>
        <v/>
      </c>
      <c r="AF168" s="78" t="str">
        <f t="shared" si="139"/>
        <v/>
      </c>
      <c r="AG168" s="78" t="str">
        <f t="shared" si="139"/>
        <v/>
      </c>
      <c r="AH168" s="78" t="str">
        <f t="shared" si="139"/>
        <v/>
      </c>
      <c r="AI168" s="78" t="str">
        <f t="shared" si="139"/>
        <v/>
      </c>
      <c r="AJ168" s="78" t="str">
        <f t="shared" si="139"/>
        <v/>
      </c>
      <c r="AK168" s="78" t="str">
        <f t="shared" si="139"/>
        <v/>
      </c>
      <c r="AL168" s="78" t="str">
        <f t="shared" si="139"/>
        <v/>
      </c>
      <c r="AM168" s="78" t="str">
        <f t="shared" si="139"/>
        <v/>
      </c>
      <c r="AN168" s="10" t="e">
        <f t="shared" si="137"/>
        <v>#VALUE!</v>
      </c>
      <c r="AP168" t="str">
        <f>IF(ISBLANK(F168),"",VLOOKUP(F168,'validation code'!$T$64:$U$120,2,0))</f>
        <v/>
      </c>
      <c r="AQ168" t="str">
        <f>IF(ISBLANK(F168),"",VLOOKUP(F168,'validation code'!$T$3:$U$59,2,0))</f>
        <v/>
      </c>
      <c r="AR168" t="str">
        <f>IF(ISBLANK(M168)=TRUE,"",VLOOKUP(M168,'validation code'!$X$48:$Y$49,2,0))</f>
        <v/>
      </c>
      <c r="AS168" t="str">
        <f>IF(ISBLANK(F168)=TRUE,"",VLOOKUP(F168,'validation code'!$A$22:$B$79,2,0))</f>
        <v/>
      </c>
      <c r="AU168" t="s">
        <v>1131</v>
      </c>
      <c r="AV168" t="str">
        <f>IF(ISBLANK($B$2)=TRUE,"",VLOOKUP($B$2,'validation code'!$W$54:$X$69,2,0))</f>
        <v>MTE</v>
      </c>
      <c r="AW168" t="str">
        <f t="shared" si="140"/>
        <v>01</v>
      </c>
      <c r="AX168" t="str">
        <f t="shared" si="141"/>
        <v/>
      </c>
      <c r="AY168" t="str">
        <f t="shared" si="142"/>
        <v>0167</v>
      </c>
      <c r="AZ168" t="str">
        <f t="shared" si="99"/>
        <v>EX-22-MTE-01--0167</v>
      </c>
      <c r="BA168" t="str">
        <f t="shared" si="127"/>
        <v>Not Completed</v>
      </c>
      <c r="BB168" s="6">
        <f t="shared" si="106"/>
        <v>0</v>
      </c>
      <c r="BC168" s="6">
        <f t="shared" si="106"/>
        <v>0</v>
      </c>
      <c r="BD168" s="6">
        <f t="shared" si="107"/>
        <v>0</v>
      </c>
      <c r="BE168" s="6">
        <f t="shared" si="108"/>
        <v>1</v>
      </c>
      <c r="BF168" s="6">
        <f t="shared" si="109"/>
        <v>0</v>
      </c>
      <c r="BG168" s="6">
        <f t="shared" si="110"/>
        <v>0</v>
      </c>
      <c r="BH168" s="6">
        <f t="shared" si="111"/>
        <v>0</v>
      </c>
      <c r="BI168" s="6">
        <f t="shared" si="112"/>
        <v>0</v>
      </c>
      <c r="BJ168" s="6">
        <f t="shared" si="113"/>
        <v>0</v>
      </c>
      <c r="BK168" s="6">
        <f t="shared" si="114"/>
        <v>0</v>
      </c>
      <c r="BL168" s="6">
        <f t="shared" si="115"/>
        <v>0</v>
      </c>
      <c r="BM168" s="6">
        <f t="shared" si="116"/>
        <v>0</v>
      </c>
      <c r="BN168" s="6">
        <f t="shared" si="117"/>
        <v>1</v>
      </c>
      <c r="BO168" s="6">
        <f t="shared" si="118"/>
        <v>1</v>
      </c>
      <c r="BP168" s="6">
        <f t="shared" si="119"/>
        <v>0</v>
      </c>
      <c r="BQ168" s="6">
        <f t="shared" si="120"/>
        <v>1</v>
      </c>
      <c r="BR168" s="6">
        <f t="shared" si="121"/>
        <v>0</v>
      </c>
      <c r="BS168" s="6">
        <f t="shared" si="122"/>
        <v>0</v>
      </c>
      <c r="BT168" s="6">
        <f t="shared" si="123"/>
        <v>0</v>
      </c>
      <c r="BU168" s="6">
        <f t="shared" si="124"/>
        <v>0</v>
      </c>
      <c r="BV168" s="6">
        <f t="shared" si="125"/>
        <v>0</v>
      </c>
      <c r="BW168" s="6">
        <f t="shared" si="126"/>
        <v>0</v>
      </c>
      <c r="BY168" s="68" t="str">
        <f t="shared" si="131"/>
        <v/>
      </c>
      <c r="BZ168" s="68"/>
      <c r="CA168" s="68" t="str">
        <f t="shared" si="132"/>
        <v/>
      </c>
      <c r="CB168" s="68" t="str">
        <f t="shared" si="133"/>
        <v>MTE</v>
      </c>
      <c r="CC168" s="68" t="str">
        <f t="shared" si="134"/>
        <v>MTE</v>
      </c>
    </row>
    <row r="169" spans="1:81">
      <c r="A169" t="str">
        <f t="shared" si="96"/>
        <v>Not Completed</v>
      </c>
      <c r="C169" s="6">
        <f t="shared" si="128"/>
        <v>168</v>
      </c>
      <c r="D169" s="37" t="str">
        <f t="shared" si="138"/>
        <v/>
      </c>
      <c r="E169" s="71"/>
      <c r="F169" s="69"/>
      <c r="G169" s="69"/>
      <c r="H169" s="37" t="str">
        <f t="shared" si="97"/>
        <v/>
      </c>
      <c r="I169" s="69"/>
      <c r="J169" s="69"/>
      <c r="K169" s="6"/>
      <c r="L169" s="6"/>
      <c r="M169" s="6"/>
      <c r="N169" s="39"/>
      <c r="O169" s="69"/>
      <c r="P169" s="10"/>
      <c r="Q169" s="38" t="str">
        <f>IF(ISBLANK(O169)=TRUE,"",VLOOKUP(O169,'validation code'!$X$35:$Y$38,2,0))</f>
        <v/>
      </c>
      <c r="R169" s="73" t="e">
        <f t="shared" si="129"/>
        <v>#VALUE!</v>
      </c>
      <c r="S169" s="10"/>
      <c r="T169" s="38" t="str">
        <f t="shared" si="98"/>
        <v/>
      </c>
      <c r="U169" s="9"/>
      <c r="V169" s="9"/>
      <c r="W169" s="11"/>
      <c r="X169" s="11"/>
      <c r="Y169" s="10"/>
      <c r="Z169" s="11"/>
      <c r="AA169" s="10"/>
      <c r="AB169" s="78" t="str">
        <f t="shared" si="139"/>
        <v/>
      </c>
      <c r="AC169" s="78" t="str">
        <f t="shared" si="139"/>
        <v/>
      </c>
      <c r="AD169" s="78" t="str">
        <f t="shared" si="139"/>
        <v/>
      </c>
      <c r="AE169" s="78" t="str">
        <f t="shared" si="139"/>
        <v/>
      </c>
      <c r="AF169" s="78" t="str">
        <f t="shared" si="139"/>
        <v/>
      </c>
      <c r="AG169" s="78" t="str">
        <f t="shared" si="139"/>
        <v/>
      </c>
      <c r="AH169" s="78" t="str">
        <f t="shared" si="139"/>
        <v/>
      </c>
      <c r="AI169" s="78" t="str">
        <f t="shared" si="139"/>
        <v/>
      </c>
      <c r="AJ169" s="78" t="str">
        <f t="shared" si="139"/>
        <v/>
      </c>
      <c r="AK169" s="78" t="str">
        <f t="shared" si="139"/>
        <v/>
      </c>
      <c r="AL169" s="78" t="str">
        <f t="shared" si="139"/>
        <v/>
      </c>
      <c r="AM169" s="78" t="str">
        <f t="shared" si="139"/>
        <v/>
      </c>
      <c r="AN169" s="10" t="e">
        <f t="shared" si="137"/>
        <v>#VALUE!</v>
      </c>
      <c r="AP169" t="str">
        <f>IF(ISBLANK(F169),"",VLOOKUP(F169,'validation code'!$T$64:$U$120,2,0))</f>
        <v/>
      </c>
      <c r="AQ169" t="str">
        <f>IF(ISBLANK(F169),"",VLOOKUP(F169,'validation code'!$T$3:$U$59,2,0))</f>
        <v/>
      </c>
      <c r="AR169" t="str">
        <f>IF(ISBLANK(M169)=TRUE,"",VLOOKUP(M169,'validation code'!$X$48:$Y$49,2,0))</f>
        <v/>
      </c>
      <c r="AS169" t="str">
        <f>IF(ISBLANK(F169)=TRUE,"",VLOOKUP(F169,'validation code'!$A$22:$B$79,2,0))</f>
        <v/>
      </c>
      <c r="AU169" t="s">
        <v>1131</v>
      </c>
      <c r="AV169" t="str">
        <f>IF(ISBLANK($B$2)=TRUE,"",VLOOKUP($B$2,'validation code'!$W$54:$X$69,2,0))</f>
        <v>MTE</v>
      </c>
      <c r="AW169" t="str">
        <f t="shared" si="140"/>
        <v>01</v>
      </c>
      <c r="AX169" t="str">
        <f t="shared" si="141"/>
        <v/>
      </c>
      <c r="AY169" t="str">
        <f t="shared" si="142"/>
        <v>0168</v>
      </c>
      <c r="AZ169" t="str">
        <f t="shared" si="99"/>
        <v>EX-22-MTE-01--0168</v>
      </c>
      <c r="BA169" t="str">
        <f t="shared" si="127"/>
        <v>Not Completed</v>
      </c>
      <c r="BB169" s="6">
        <f t="shared" si="106"/>
        <v>0</v>
      </c>
      <c r="BC169" s="6">
        <f t="shared" si="106"/>
        <v>0</v>
      </c>
      <c r="BD169" s="6">
        <f t="shared" si="107"/>
        <v>0</v>
      </c>
      <c r="BE169" s="6">
        <f t="shared" si="108"/>
        <v>1</v>
      </c>
      <c r="BF169" s="6">
        <f t="shared" si="109"/>
        <v>0</v>
      </c>
      <c r="BG169" s="6">
        <f t="shared" si="110"/>
        <v>0</v>
      </c>
      <c r="BH169" s="6">
        <f t="shared" si="111"/>
        <v>0</v>
      </c>
      <c r="BI169" s="6">
        <f t="shared" si="112"/>
        <v>0</v>
      </c>
      <c r="BJ169" s="6">
        <f t="shared" si="113"/>
        <v>0</v>
      </c>
      <c r="BK169" s="6">
        <f t="shared" si="114"/>
        <v>0</v>
      </c>
      <c r="BL169" s="6">
        <f t="shared" si="115"/>
        <v>0</v>
      </c>
      <c r="BM169" s="6">
        <f t="shared" si="116"/>
        <v>0</v>
      </c>
      <c r="BN169" s="6">
        <f t="shared" si="117"/>
        <v>1</v>
      </c>
      <c r="BO169" s="6">
        <f t="shared" si="118"/>
        <v>1</v>
      </c>
      <c r="BP169" s="6">
        <f t="shared" si="119"/>
        <v>0</v>
      </c>
      <c r="BQ169" s="6">
        <f t="shared" si="120"/>
        <v>1</v>
      </c>
      <c r="BR169" s="6">
        <f t="shared" si="121"/>
        <v>0</v>
      </c>
      <c r="BS169" s="6">
        <f t="shared" si="122"/>
        <v>0</v>
      </c>
      <c r="BT169" s="6">
        <f t="shared" si="123"/>
        <v>0</v>
      </c>
      <c r="BU169" s="6">
        <f t="shared" si="124"/>
        <v>0</v>
      </c>
      <c r="BV169" s="6">
        <f t="shared" si="125"/>
        <v>0</v>
      </c>
      <c r="BW169" s="6">
        <f t="shared" si="126"/>
        <v>0</v>
      </c>
      <c r="BY169" s="68" t="str">
        <f t="shared" si="131"/>
        <v/>
      </c>
      <c r="BZ169" s="68"/>
      <c r="CA169" s="68" t="str">
        <f t="shared" si="132"/>
        <v/>
      </c>
      <c r="CB169" s="68" t="str">
        <f t="shared" si="133"/>
        <v>MTE</v>
      </c>
      <c r="CC169" s="68" t="str">
        <f t="shared" si="134"/>
        <v>MTE</v>
      </c>
    </row>
    <row r="170" spans="1:81">
      <c r="A170" t="str">
        <f t="shared" si="96"/>
        <v>Not Completed</v>
      </c>
      <c r="C170" s="6">
        <f t="shared" si="128"/>
        <v>169</v>
      </c>
      <c r="D170" s="37" t="str">
        <f t="shared" si="138"/>
        <v/>
      </c>
      <c r="E170" s="71"/>
      <c r="F170" s="69"/>
      <c r="G170" s="69"/>
      <c r="H170" s="37" t="str">
        <f t="shared" si="97"/>
        <v/>
      </c>
      <c r="I170" s="69"/>
      <c r="J170" s="69"/>
      <c r="K170" s="6"/>
      <c r="L170" s="6"/>
      <c r="M170" s="6"/>
      <c r="N170" s="39"/>
      <c r="O170" s="69"/>
      <c r="P170" s="10"/>
      <c r="Q170" s="38" t="str">
        <f>IF(ISBLANK(O170)=TRUE,"",VLOOKUP(O170,'validation code'!$X$35:$Y$38,2,0))</f>
        <v/>
      </c>
      <c r="R170" s="73" t="e">
        <f t="shared" si="129"/>
        <v>#VALUE!</v>
      </c>
      <c r="S170" s="10"/>
      <c r="T170" s="38" t="str">
        <f t="shared" si="98"/>
        <v/>
      </c>
      <c r="U170" s="9"/>
      <c r="V170" s="9"/>
      <c r="W170" s="11"/>
      <c r="X170" s="11"/>
      <c r="Y170" s="10"/>
      <c r="Z170" s="11"/>
      <c r="AA170" s="10"/>
      <c r="AB170" s="78" t="str">
        <f t="shared" si="139"/>
        <v/>
      </c>
      <c r="AC170" s="78" t="str">
        <f t="shared" si="139"/>
        <v/>
      </c>
      <c r="AD170" s="78" t="str">
        <f t="shared" si="139"/>
        <v/>
      </c>
      <c r="AE170" s="78" t="str">
        <f t="shared" si="139"/>
        <v/>
      </c>
      <c r="AF170" s="78" t="str">
        <f t="shared" si="139"/>
        <v/>
      </c>
      <c r="AG170" s="78" t="str">
        <f t="shared" si="139"/>
        <v/>
      </c>
      <c r="AH170" s="78" t="str">
        <f t="shared" si="139"/>
        <v/>
      </c>
      <c r="AI170" s="78" t="str">
        <f t="shared" si="139"/>
        <v/>
      </c>
      <c r="AJ170" s="78" t="str">
        <f t="shared" si="139"/>
        <v/>
      </c>
      <c r="AK170" s="78" t="str">
        <f t="shared" si="139"/>
        <v/>
      </c>
      <c r="AL170" s="78" t="str">
        <f t="shared" si="139"/>
        <v/>
      </c>
      <c r="AM170" s="78" t="str">
        <f t="shared" si="139"/>
        <v/>
      </c>
      <c r="AN170" s="10" t="e">
        <f t="shared" si="137"/>
        <v>#VALUE!</v>
      </c>
      <c r="AP170" t="str">
        <f>IF(ISBLANK(F170),"",VLOOKUP(F170,'validation code'!$T$64:$U$120,2,0))</f>
        <v/>
      </c>
      <c r="AQ170" t="str">
        <f>IF(ISBLANK(F170),"",VLOOKUP(F170,'validation code'!$T$3:$U$59,2,0))</f>
        <v/>
      </c>
      <c r="AR170" t="str">
        <f>IF(ISBLANK(M170)=TRUE,"",VLOOKUP(M170,'validation code'!$X$48:$Y$49,2,0))</f>
        <v/>
      </c>
      <c r="AS170" t="str">
        <f>IF(ISBLANK(F170)=TRUE,"",VLOOKUP(F170,'validation code'!$A$22:$B$79,2,0))</f>
        <v/>
      </c>
      <c r="AU170" t="s">
        <v>1131</v>
      </c>
      <c r="AV170" t="str">
        <f>IF(ISBLANK($B$2)=TRUE,"",VLOOKUP($B$2,'validation code'!$W$54:$X$69,2,0))</f>
        <v>MTE</v>
      </c>
      <c r="AW170" t="str">
        <f t="shared" si="140"/>
        <v>01</v>
      </c>
      <c r="AX170" t="str">
        <f t="shared" si="141"/>
        <v/>
      </c>
      <c r="AY170" t="str">
        <f t="shared" si="142"/>
        <v>0169</v>
      </c>
      <c r="AZ170" t="str">
        <f t="shared" si="99"/>
        <v>EX-22-MTE-01--0169</v>
      </c>
      <c r="BA170" t="str">
        <f t="shared" si="127"/>
        <v>Not Completed</v>
      </c>
      <c r="BB170" s="6">
        <f t="shared" si="106"/>
        <v>0</v>
      </c>
      <c r="BC170" s="6">
        <f t="shared" si="106"/>
        <v>0</v>
      </c>
      <c r="BD170" s="6">
        <f t="shared" si="107"/>
        <v>0</v>
      </c>
      <c r="BE170" s="6">
        <f t="shared" si="108"/>
        <v>1</v>
      </c>
      <c r="BF170" s="6">
        <f t="shared" si="109"/>
        <v>0</v>
      </c>
      <c r="BG170" s="6">
        <f t="shared" si="110"/>
        <v>0</v>
      </c>
      <c r="BH170" s="6">
        <f t="shared" si="111"/>
        <v>0</v>
      </c>
      <c r="BI170" s="6">
        <f t="shared" si="112"/>
        <v>0</v>
      </c>
      <c r="BJ170" s="6">
        <f t="shared" si="113"/>
        <v>0</v>
      </c>
      <c r="BK170" s="6">
        <f t="shared" si="114"/>
        <v>0</v>
      </c>
      <c r="BL170" s="6">
        <f t="shared" si="115"/>
        <v>0</v>
      </c>
      <c r="BM170" s="6">
        <f t="shared" si="116"/>
        <v>0</v>
      </c>
      <c r="BN170" s="6">
        <f t="shared" si="117"/>
        <v>1</v>
      </c>
      <c r="BO170" s="6">
        <f t="shared" si="118"/>
        <v>1</v>
      </c>
      <c r="BP170" s="6">
        <f t="shared" si="119"/>
        <v>0</v>
      </c>
      <c r="BQ170" s="6">
        <f t="shared" si="120"/>
        <v>1</v>
      </c>
      <c r="BR170" s="6">
        <f t="shared" si="121"/>
        <v>0</v>
      </c>
      <c r="BS170" s="6">
        <f t="shared" si="122"/>
        <v>0</v>
      </c>
      <c r="BT170" s="6">
        <f t="shared" si="123"/>
        <v>0</v>
      </c>
      <c r="BU170" s="6">
        <f t="shared" si="124"/>
        <v>0</v>
      </c>
      <c r="BV170" s="6">
        <f t="shared" si="125"/>
        <v>0</v>
      </c>
      <c r="BW170" s="6">
        <f t="shared" si="126"/>
        <v>0</v>
      </c>
      <c r="BY170" s="68" t="str">
        <f t="shared" si="131"/>
        <v/>
      </c>
      <c r="BZ170" s="68"/>
      <c r="CA170" s="68" t="str">
        <f t="shared" si="132"/>
        <v/>
      </c>
      <c r="CB170" s="68" t="str">
        <f t="shared" si="133"/>
        <v>MTE</v>
      </c>
      <c r="CC170" s="68" t="str">
        <f t="shared" si="134"/>
        <v>MTE</v>
      </c>
    </row>
    <row r="171" spans="1:81">
      <c r="A171" t="str">
        <f t="shared" si="96"/>
        <v>Not Completed</v>
      </c>
      <c r="C171" s="6">
        <f t="shared" si="128"/>
        <v>170</v>
      </c>
      <c r="D171" s="37" t="str">
        <f t="shared" si="138"/>
        <v/>
      </c>
      <c r="E171" s="71"/>
      <c r="F171" s="69"/>
      <c r="G171" s="69"/>
      <c r="H171" s="37" t="str">
        <f t="shared" si="97"/>
        <v/>
      </c>
      <c r="I171" s="69"/>
      <c r="J171" s="69"/>
      <c r="K171" s="6"/>
      <c r="L171" s="6"/>
      <c r="M171" s="6"/>
      <c r="N171" s="39"/>
      <c r="O171" s="69"/>
      <c r="P171" s="10"/>
      <c r="Q171" s="38" t="str">
        <f>IF(ISBLANK(O171)=TRUE,"",VLOOKUP(O171,'validation code'!$X$35:$Y$38,2,0))</f>
        <v/>
      </c>
      <c r="R171" s="73" t="e">
        <f t="shared" si="129"/>
        <v>#VALUE!</v>
      </c>
      <c r="S171" s="10"/>
      <c r="T171" s="38" t="str">
        <f t="shared" si="98"/>
        <v/>
      </c>
      <c r="U171" s="9"/>
      <c r="V171" s="9"/>
      <c r="W171" s="11"/>
      <c r="X171" s="11"/>
      <c r="Y171" s="10"/>
      <c r="Z171" s="11"/>
      <c r="AA171" s="10"/>
      <c r="AB171" s="78" t="str">
        <f t="shared" si="139"/>
        <v/>
      </c>
      <c r="AC171" s="78" t="str">
        <f t="shared" si="139"/>
        <v/>
      </c>
      <c r="AD171" s="78" t="str">
        <f t="shared" si="139"/>
        <v/>
      </c>
      <c r="AE171" s="78" t="str">
        <f t="shared" si="139"/>
        <v/>
      </c>
      <c r="AF171" s="78" t="str">
        <f t="shared" si="139"/>
        <v/>
      </c>
      <c r="AG171" s="78" t="str">
        <f t="shared" si="139"/>
        <v/>
      </c>
      <c r="AH171" s="78" t="str">
        <f t="shared" si="139"/>
        <v/>
      </c>
      <c r="AI171" s="78" t="str">
        <f t="shared" si="139"/>
        <v/>
      </c>
      <c r="AJ171" s="78" t="str">
        <f t="shared" si="139"/>
        <v/>
      </c>
      <c r="AK171" s="78" t="str">
        <f t="shared" si="139"/>
        <v/>
      </c>
      <c r="AL171" s="78" t="str">
        <f t="shared" si="139"/>
        <v/>
      </c>
      <c r="AM171" s="78" t="str">
        <f t="shared" si="139"/>
        <v/>
      </c>
      <c r="AN171" s="10" t="e">
        <f t="shared" si="137"/>
        <v>#VALUE!</v>
      </c>
      <c r="AP171" t="str">
        <f>IF(ISBLANK(F171),"",VLOOKUP(F171,'validation code'!$T$64:$U$120,2,0))</f>
        <v/>
      </c>
      <c r="AQ171" t="str">
        <f>IF(ISBLANK(F171),"",VLOOKUP(F171,'validation code'!$T$3:$U$59,2,0))</f>
        <v/>
      </c>
      <c r="AR171" t="str">
        <f>IF(ISBLANK(M171)=TRUE,"",VLOOKUP(M171,'validation code'!$X$48:$Y$49,2,0))</f>
        <v/>
      </c>
      <c r="AS171" t="str">
        <f>IF(ISBLANK(F171)=TRUE,"",VLOOKUP(F171,'validation code'!$A$22:$B$79,2,0))</f>
        <v/>
      </c>
      <c r="AU171" t="s">
        <v>1131</v>
      </c>
      <c r="AV171" t="str">
        <f>IF(ISBLANK($B$2)=TRUE,"",VLOOKUP($B$2,'validation code'!$W$54:$X$69,2,0))</f>
        <v>MTE</v>
      </c>
      <c r="AW171" t="str">
        <f t="shared" si="140"/>
        <v>01</v>
      </c>
      <c r="AX171" t="str">
        <f t="shared" si="141"/>
        <v/>
      </c>
      <c r="AY171" t="str">
        <f t="shared" si="142"/>
        <v>0170</v>
      </c>
      <c r="AZ171" t="str">
        <f t="shared" si="99"/>
        <v>EX-22-MTE-01--0170</v>
      </c>
      <c r="BA171" t="str">
        <f t="shared" si="127"/>
        <v>Not Completed</v>
      </c>
      <c r="BB171" s="6">
        <f t="shared" si="106"/>
        <v>0</v>
      </c>
      <c r="BC171" s="6">
        <f t="shared" si="106"/>
        <v>0</v>
      </c>
      <c r="BD171" s="6">
        <f t="shared" si="107"/>
        <v>0</v>
      </c>
      <c r="BE171" s="6">
        <f t="shared" si="108"/>
        <v>1</v>
      </c>
      <c r="BF171" s="6">
        <f t="shared" si="109"/>
        <v>0</v>
      </c>
      <c r="BG171" s="6">
        <f t="shared" si="110"/>
        <v>0</v>
      </c>
      <c r="BH171" s="6">
        <f t="shared" si="111"/>
        <v>0</v>
      </c>
      <c r="BI171" s="6">
        <f t="shared" si="112"/>
        <v>0</v>
      </c>
      <c r="BJ171" s="6">
        <f t="shared" si="113"/>
        <v>0</v>
      </c>
      <c r="BK171" s="6">
        <f t="shared" si="114"/>
        <v>0</v>
      </c>
      <c r="BL171" s="6">
        <f t="shared" si="115"/>
        <v>0</v>
      </c>
      <c r="BM171" s="6">
        <f t="shared" si="116"/>
        <v>0</v>
      </c>
      <c r="BN171" s="6">
        <f t="shared" si="117"/>
        <v>1</v>
      </c>
      <c r="BO171" s="6">
        <f t="shared" si="118"/>
        <v>1</v>
      </c>
      <c r="BP171" s="6">
        <f t="shared" si="119"/>
        <v>0</v>
      </c>
      <c r="BQ171" s="6">
        <f t="shared" si="120"/>
        <v>1</v>
      </c>
      <c r="BR171" s="6">
        <f t="shared" si="121"/>
        <v>0</v>
      </c>
      <c r="BS171" s="6">
        <f t="shared" si="122"/>
        <v>0</v>
      </c>
      <c r="BT171" s="6">
        <f t="shared" si="123"/>
        <v>0</v>
      </c>
      <c r="BU171" s="6">
        <f t="shared" si="124"/>
        <v>0</v>
      </c>
      <c r="BV171" s="6">
        <f t="shared" si="125"/>
        <v>0</v>
      </c>
      <c r="BW171" s="6">
        <f t="shared" si="126"/>
        <v>0</v>
      </c>
      <c r="BY171" s="68" t="str">
        <f t="shared" si="131"/>
        <v/>
      </c>
      <c r="BZ171" s="68"/>
      <c r="CA171" s="68" t="str">
        <f t="shared" si="132"/>
        <v/>
      </c>
      <c r="CB171" s="68" t="str">
        <f t="shared" si="133"/>
        <v>MTE</v>
      </c>
      <c r="CC171" s="68" t="str">
        <f t="shared" si="134"/>
        <v>MTE</v>
      </c>
    </row>
    <row r="172" spans="1:81">
      <c r="A172" t="str">
        <f t="shared" si="96"/>
        <v>Not Completed</v>
      </c>
      <c r="C172" s="6">
        <f t="shared" si="128"/>
        <v>171</v>
      </c>
      <c r="D172" s="37" t="str">
        <f t="shared" si="138"/>
        <v/>
      </c>
      <c r="E172" s="71"/>
      <c r="F172" s="69"/>
      <c r="G172" s="69"/>
      <c r="H172" s="37" t="str">
        <f t="shared" si="97"/>
        <v/>
      </c>
      <c r="I172" s="69"/>
      <c r="J172" s="69"/>
      <c r="K172" s="6"/>
      <c r="L172" s="6"/>
      <c r="M172" s="6"/>
      <c r="N172" s="39"/>
      <c r="O172" s="69"/>
      <c r="P172" s="10"/>
      <c r="Q172" s="38" t="str">
        <f>IF(ISBLANK(O172)=TRUE,"",VLOOKUP(O172,'validation code'!$X$35:$Y$38,2,0))</f>
        <v/>
      </c>
      <c r="R172" s="73" t="e">
        <f t="shared" si="129"/>
        <v>#VALUE!</v>
      </c>
      <c r="S172" s="10"/>
      <c r="T172" s="38" t="str">
        <f t="shared" si="98"/>
        <v/>
      </c>
      <c r="U172" s="9"/>
      <c r="V172" s="9"/>
      <c r="W172" s="11"/>
      <c r="X172" s="11"/>
      <c r="Y172" s="10"/>
      <c r="Z172" s="11"/>
      <c r="AA172" s="10"/>
      <c r="AB172" s="78" t="str">
        <f t="shared" ref="AB172:AM181" si="143">IF(OR(ISBLANK($V172)=TRUE,$V172&lt;&gt;AB$1=TRUE,ISBLANK($T172)=TRUE),"",IF(AB$1=$V172,$T172/1000,0))</f>
        <v/>
      </c>
      <c r="AC172" s="78" t="str">
        <f t="shared" si="143"/>
        <v/>
      </c>
      <c r="AD172" s="78" t="str">
        <f t="shared" si="143"/>
        <v/>
      </c>
      <c r="AE172" s="78" t="str">
        <f t="shared" si="143"/>
        <v/>
      </c>
      <c r="AF172" s="78" t="str">
        <f t="shared" si="143"/>
        <v/>
      </c>
      <c r="AG172" s="78" t="str">
        <f t="shared" si="143"/>
        <v/>
      </c>
      <c r="AH172" s="78" t="str">
        <f t="shared" si="143"/>
        <v/>
      </c>
      <c r="AI172" s="78" t="str">
        <f t="shared" si="143"/>
        <v/>
      </c>
      <c r="AJ172" s="78" t="str">
        <f t="shared" si="143"/>
        <v/>
      </c>
      <c r="AK172" s="78" t="str">
        <f t="shared" si="143"/>
        <v/>
      </c>
      <c r="AL172" s="78" t="str">
        <f t="shared" si="143"/>
        <v/>
      </c>
      <c r="AM172" s="78" t="str">
        <f t="shared" si="143"/>
        <v/>
      </c>
      <c r="AN172" s="10" t="e">
        <f t="shared" si="137"/>
        <v>#VALUE!</v>
      </c>
      <c r="AP172" t="str">
        <f>IF(ISBLANK(F172),"",VLOOKUP(F172,'validation code'!$T$64:$U$120,2,0))</f>
        <v/>
      </c>
      <c r="AQ172" t="str">
        <f>IF(ISBLANK(F172),"",VLOOKUP(F172,'validation code'!$T$3:$U$59,2,0))</f>
        <v/>
      </c>
      <c r="AR172" t="str">
        <f>IF(ISBLANK(M172)=TRUE,"",VLOOKUP(M172,'validation code'!$X$48:$Y$49,2,0))</f>
        <v/>
      </c>
      <c r="AS172" t="str">
        <f>IF(ISBLANK(F172)=TRUE,"",VLOOKUP(F172,'validation code'!$A$22:$B$79,2,0))</f>
        <v/>
      </c>
      <c r="AU172" t="s">
        <v>1131</v>
      </c>
      <c r="AV172" t="str">
        <f>IF(ISBLANK($B$2)=TRUE,"",VLOOKUP($B$2,'validation code'!$W$54:$X$69,2,0))</f>
        <v>MTE</v>
      </c>
      <c r="AW172" t="str">
        <f t="shared" si="140"/>
        <v>01</v>
      </c>
      <c r="AX172" t="str">
        <f t="shared" si="141"/>
        <v/>
      </c>
      <c r="AY172" t="str">
        <f t="shared" si="142"/>
        <v>0171</v>
      </c>
      <c r="AZ172" t="str">
        <f t="shared" si="99"/>
        <v>EX-22-MTE-01--0171</v>
      </c>
      <c r="BA172" t="str">
        <f t="shared" si="127"/>
        <v>Not Completed</v>
      </c>
      <c r="BB172" s="6">
        <f t="shared" si="106"/>
        <v>0</v>
      </c>
      <c r="BC172" s="6">
        <f t="shared" si="106"/>
        <v>0</v>
      </c>
      <c r="BD172" s="6">
        <f t="shared" si="107"/>
        <v>0</v>
      </c>
      <c r="BE172" s="6">
        <f t="shared" si="108"/>
        <v>1</v>
      </c>
      <c r="BF172" s="6">
        <f t="shared" si="109"/>
        <v>0</v>
      </c>
      <c r="BG172" s="6">
        <f t="shared" si="110"/>
        <v>0</v>
      </c>
      <c r="BH172" s="6">
        <f t="shared" si="111"/>
        <v>0</v>
      </c>
      <c r="BI172" s="6">
        <f t="shared" si="112"/>
        <v>0</v>
      </c>
      <c r="BJ172" s="6">
        <f t="shared" si="113"/>
        <v>0</v>
      </c>
      <c r="BK172" s="6">
        <f t="shared" si="114"/>
        <v>0</v>
      </c>
      <c r="BL172" s="6">
        <f t="shared" si="115"/>
        <v>0</v>
      </c>
      <c r="BM172" s="6">
        <f t="shared" si="116"/>
        <v>0</v>
      </c>
      <c r="BN172" s="6">
        <f t="shared" si="117"/>
        <v>1</v>
      </c>
      <c r="BO172" s="6">
        <f t="shared" si="118"/>
        <v>1</v>
      </c>
      <c r="BP172" s="6">
        <f t="shared" si="119"/>
        <v>0</v>
      </c>
      <c r="BQ172" s="6">
        <f t="shared" si="120"/>
        <v>1</v>
      </c>
      <c r="BR172" s="6">
        <f t="shared" si="121"/>
        <v>0</v>
      </c>
      <c r="BS172" s="6">
        <f t="shared" si="122"/>
        <v>0</v>
      </c>
      <c r="BT172" s="6">
        <f t="shared" si="123"/>
        <v>0</v>
      </c>
      <c r="BU172" s="6">
        <f t="shared" si="124"/>
        <v>0</v>
      </c>
      <c r="BV172" s="6">
        <f t="shared" si="125"/>
        <v>0</v>
      </c>
      <c r="BW172" s="6">
        <f t="shared" si="126"/>
        <v>0</v>
      </c>
      <c r="BY172" s="68" t="str">
        <f t="shared" si="131"/>
        <v/>
      </c>
      <c r="BZ172" s="68"/>
      <c r="CA172" s="68" t="str">
        <f t="shared" si="132"/>
        <v/>
      </c>
      <c r="CB172" s="68" t="str">
        <f t="shared" si="133"/>
        <v>MTE</v>
      </c>
      <c r="CC172" s="68" t="str">
        <f t="shared" si="134"/>
        <v>MTE</v>
      </c>
    </row>
    <row r="173" spans="1:81">
      <c r="A173" t="str">
        <f t="shared" si="96"/>
        <v>Not Completed</v>
      </c>
      <c r="C173" s="6">
        <f t="shared" si="128"/>
        <v>172</v>
      </c>
      <c r="D173" s="37" t="str">
        <f t="shared" si="138"/>
        <v/>
      </c>
      <c r="E173" s="71"/>
      <c r="F173" s="69"/>
      <c r="G173" s="69"/>
      <c r="H173" s="37" t="str">
        <f t="shared" si="97"/>
        <v/>
      </c>
      <c r="I173" s="69"/>
      <c r="J173" s="69"/>
      <c r="K173" s="6"/>
      <c r="L173" s="6"/>
      <c r="M173" s="6"/>
      <c r="N173" s="39"/>
      <c r="O173" s="69"/>
      <c r="P173" s="10"/>
      <c r="Q173" s="38" t="str">
        <f>IF(ISBLANK(O173)=TRUE,"",VLOOKUP(O173,'validation code'!$X$35:$Y$38,2,0))</f>
        <v/>
      </c>
      <c r="R173" s="73" t="e">
        <f t="shared" si="129"/>
        <v>#VALUE!</v>
      </c>
      <c r="S173" s="10"/>
      <c r="T173" s="38" t="str">
        <f t="shared" si="98"/>
        <v/>
      </c>
      <c r="U173" s="9"/>
      <c r="V173" s="9"/>
      <c r="W173" s="11"/>
      <c r="X173" s="11"/>
      <c r="Y173" s="10"/>
      <c r="Z173" s="11"/>
      <c r="AA173" s="10"/>
      <c r="AB173" s="78" t="str">
        <f t="shared" si="143"/>
        <v/>
      </c>
      <c r="AC173" s="78" t="str">
        <f t="shared" si="143"/>
        <v/>
      </c>
      <c r="AD173" s="78" t="str">
        <f t="shared" si="143"/>
        <v/>
      </c>
      <c r="AE173" s="78" t="str">
        <f t="shared" si="143"/>
        <v/>
      </c>
      <c r="AF173" s="78" t="str">
        <f t="shared" si="143"/>
        <v/>
      </c>
      <c r="AG173" s="78" t="str">
        <f t="shared" si="143"/>
        <v/>
      </c>
      <c r="AH173" s="78" t="str">
        <f t="shared" si="143"/>
        <v/>
      </c>
      <c r="AI173" s="78" t="str">
        <f t="shared" si="143"/>
        <v/>
      </c>
      <c r="AJ173" s="78" t="str">
        <f t="shared" si="143"/>
        <v/>
      </c>
      <c r="AK173" s="78" t="str">
        <f t="shared" si="143"/>
        <v/>
      </c>
      <c r="AL173" s="78" t="str">
        <f t="shared" si="143"/>
        <v/>
      </c>
      <c r="AM173" s="78" t="str">
        <f t="shared" si="143"/>
        <v/>
      </c>
      <c r="AN173" s="10" t="e">
        <f t="shared" si="137"/>
        <v>#VALUE!</v>
      </c>
      <c r="AP173" t="str">
        <f>IF(ISBLANK(F173),"",VLOOKUP(F173,'validation code'!$T$64:$U$120,2,0))</f>
        <v/>
      </c>
      <c r="AQ173" t="str">
        <f>IF(ISBLANK(F173),"",VLOOKUP(F173,'validation code'!$T$3:$U$59,2,0))</f>
        <v/>
      </c>
      <c r="AR173" t="str">
        <f>IF(ISBLANK(M173)=TRUE,"",VLOOKUP(M173,'validation code'!$X$48:$Y$49,2,0))</f>
        <v/>
      </c>
      <c r="AS173" t="str">
        <f>IF(ISBLANK(F173)=TRUE,"",VLOOKUP(F173,'validation code'!$A$22:$B$79,2,0))</f>
        <v/>
      </c>
      <c r="AU173" t="s">
        <v>1131</v>
      </c>
      <c r="AV173" t="str">
        <f>IF(ISBLANK($B$2)=TRUE,"",VLOOKUP($B$2,'validation code'!$W$54:$X$69,2,0))</f>
        <v>MTE</v>
      </c>
      <c r="AW173" t="str">
        <f t="shared" si="140"/>
        <v>01</v>
      </c>
      <c r="AX173" t="str">
        <f t="shared" si="141"/>
        <v/>
      </c>
      <c r="AY173" t="str">
        <f t="shared" si="142"/>
        <v>0172</v>
      </c>
      <c r="AZ173" t="str">
        <f t="shared" si="99"/>
        <v>EX-22-MTE-01--0172</v>
      </c>
      <c r="BA173" t="str">
        <f t="shared" si="127"/>
        <v>Not Completed</v>
      </c>
      <c r="BB173" s="6">
        <f t="shared" si="106"/>
        <v>0</v>
      </c>
      <c r="BC173" s="6">
        <f t="shared" si="106"/>
        <v>0</v>
      </c>
      <c r="BD173" s="6">
        <f t="shared" si="107"/>
        <v>0</v>
      </c>
      <c r="BE173" s="6">
        <f t="shared" si="108"/>
        <v>1</v>
      </c>
      <c r="BF173" s="6">
        <f t="shared" si="109"/>
        <v>0</v>
      </c>
      <c r="BG173" s="6">
        <f t="shared" si="110"/>
        <v>0</v>
      </c>
      <c r="BH173" s="6">
        <f t="shared" si="111"/>
        <v>0</v>
      </c>
      <c r="BI173" s="6">
        <f t="shared" si="112"/>
        <v>0</v>
      </c>
      <c r="BJ173" s="6">
        <f t="shared" si="113"/>
        <v>0</v>
      </c>
      <c r="BK173" s="6">
        <f t="shared" si="114"/>
        <v>0</v>
      </c>
      <c r="BL173" s="6">
        <f t="shared" si="115"/>
        <v>0</v>
      </c>
      <c r="BM173" s="6">
        <f t="shared" si="116"/>
        <v>0</v>
      </c>
      <c r="BN173" s="6">
        <f t="shared" si="117"/>
        <v>1</v>
      </c>
      <c r="BO173" s="6">
        <f t="shared" si="118"/>
        <v>1</v>
      </c>
      <c r="BP173" s="6">
        <f t="shared" si="119"/>
        <v>0</v>
      </c>
      <c r="BQ173" s="6">
        <f t="shared" si="120"/>
        <v>1</v>
      </c>
      <c r="BR173" s="6">
        <f t="shared" si="121"/>
        <v>0</v>
      </c>
      <c r="BS173" s="6">
        <f t="shared" si="122"/>
        <v>0</v>
      </c>
      <c r="BT173" s="6">
        <f t="shared" si="123"/>
        <v>0</v>
      </c>
      <c r="BU173" s="6">
        <f t="shared" si="124"/>
        <v>0</v>
      </c>
      <c r="BV173" s="6">
        <f t="shared" si="125"/>
        <v>0</v>
      </c>
      <c r="BW173" s="6">
        <f t="shared" si="126"/>
        <v>0</v>
      </c>
      <c r="BY173" s="68" t="str">
        <f t="shared" si="131"/>
        <v/>
      </c>
      <c r="BZ173" s="68"/>
      <c r="CA173" s="68" t="str">
        <f t="shared" si="132"/>
        <v/>
      </c>
      <c r="CB173" s="68" t="str">
        <f t="shared" si="133"/>
        <v>MTE</v>
      </c>
      <c r="CC173" s="68" t="str">
        <f t="shared" si="134"/>
        <v>MTE</v>
      </c>
    </row>
    <row r="174" spans="1:81">
      <c r="A174" t="str">
        <f t="shared" si="96"/>
        <v>Not Completed</v>
      </c>
      <c r="C174" s="6">
        <f t="shared" si="128"/>
        <v>173</v>
      </c>
      <c r="D174" s="37" t="str">
        <f t="shared" si="138"/>
        <v/>
      </c>
      <c r="E174" s="71"/>
      <c r="F174" s="69"/>
      <c r="G174" s="69"/>
      <c r="H174" s="37" t="str">
        <f t="shared" si="97"/>
        <v/>
      </c>
      <c r="I174" s="69"/>
      <c r="J174" s="69"/>
      <c r="K174" s="6"/>
      <c r="L174" s="6"/>
      <c r="M174" s="6"/>
      <c r="N174" s="39"/>
      <c r="O174" s="69"/>
      <c r="P174" s="10"/>
      <c r="Q174" s="38" t="str">
        <f>IF(ISBLANK(O174)=TRUE,"",VLOOKUP(O174,'validation code'!$X$35:$Y$38,2,0))</f>
        <v/>
      </c>
      <c r="R174" s="73" t="e">
        <f t="shared" si="129"/>
        <v>#VALUE!</v>
      </c>
      <c r="S174" s="10"/>
      <c r="T174" s="38" t="str">
        <f t="shared" si="98"/>
        <v/>
      </c>
      <c r="U174" s="9"/>
      <c r="V174" s="9"/>
      <c r="W174" s="11"/>
      <c r="X174" s="11"/>
      <c r="Y174" s="10"/>
      <c r="Z174" s="11"/>
      <c r="AA174" s="10"/>
      <c r="AB174" s="78" t="str">
        <f t="shared" si="143"/>
        <v/>
      </c>
      <c r="AC174" s="78" t="str">
        <f t="shared" si="143"/>
        <v/>
      </c>
      <c r="AD174" s="78" t="str">
        <f t="shared" si="143"/>
        <v/>
      </c>
      <c r="AE174" s="78" t="str">
        <f t="shared" si="143"/>
        <v/>
      </c>
      <c r="AF174" s="78" t="str">
        <f t="shared" si="143"/>
        <v/>
      </c>
      <c r="AG174" s="78" t="str">
        <f t="shared" si="143"/>
        <v/>
      </c>
      <c r="AH174" s="78" t="str">
        <f t="shared" si="143"/>
        <v/>
      </c>
      <c r="AI174" s="78" t="str">
        <f t="shared" si="143"/>
        <v/>
      </c>
      <c r="AJ174" s="78" t="str">
        <f t="shared" si="143"/>
        <v/>
      </c>
      <c r="AK174" s="78" t="str">
        <f t="shared" si="143"/>
        <v/>
      </c>
      <c r="AL174" s="78" t="str">
        <f t="shared" si="143"/>
        <v/>
      </c>
      <c r="AM174" s="78" t="str">
        <f t="shared" si="143"/>
        <v/>
      </c>
      <c r="AN174" s="10" t="e">
        <f t="shared" si="137"/>
        <v>#VALUE!</v>
      </c>
      <c r="AP174" t="str">
        <f>IF(ISBLANK(F174),"",VLOOKUP(F174,'validation code'!$T$64:$U$120,2,0))</f>
        <v/>
      </c>
      <c r="AQ174" t="str">
        <f>IF(ISBLANK(F174),"",VLOOKUP(F174,'validation code'!$T$3:$U$59,2,0))</f>
        <v/>
      </c>
      <c r="AR174" t="str">
        <f>IF(ISBLANK(M174)=TRUE,"",VLOOKUP(M174,'validation code'!$X$48:$Y$49,2,0))</f>
        <v/>
      </c>
      <c r="AS174" t="str">
        <f>IF(ISBLANK(F174)=TRUE,"",VLOOKUP(F174,'validation code'!$A$22:$B$79,2,0))</f>
        <v/>
      </c>
      <c r="AU174" t="s">
        <v>1131</v>
      </c>
      <c r="AV174" t="str">
        <f>IF(ISBLANK($B$2)=TRUE,"",VLOOKUP($B$2,'validation code'!$W$54:$X$69,2,0))</f>
        <v>MTE</v>
      </c>
      <c r="AW174" t="str">
        <f t="shared" si="140"/>
        <v>01</v>
      </c>
      <c r="AX174" t="str">
        <f t="shared" si="141"/>
        <v/>
      </c>
      <c r="AY174" t="str">
        <f t="shared" si="142"/>
        <v>0173</v>
      </c>
      <c r="AZ174" t="str">
        <f t="shared" si="99"/>
        <v>EX-22-MTE-01--0173</v>
      </c>
      <c r="BA174" t="str">
        <f t="shared" si="127"/>
        <v>Not Completed</v>
      </c>
      <c r="BB174" s="6">
        <f t="shared" si="106"/>
        <v>0</v>
      </c>
      <c r="BC174" s="6">
        <f t="shared" si="106"/>
        <v>0</v>
      </c>
      <c r="BD174" s="6">
        <f t="shared" si="107"/>
        <v>0</v>
      </c>
      <c r="BE174" s="6">
        <f t="shared" si="108"/>
        <v>1</v>
      </c>
      <c r="BF174" s="6">
        <f t="shared" si="109"/>
        <v>0</v>
      </c>
      <c r="BG174" s="6">
        <f t="shared" si="110"/>
        <v>0</v>
      </c>
      <c r="BH174" s="6">
        <f t="shared" si="111"/>
        <v>0</v>
      </c>
      <c r="BI174" s="6">
        <f t="shared" si="112"/>
        <v>0</v>
      </c>
      <c r="BJ174" s="6">
        <f t="shared" si="113"/>
        <v>0</v>
      </c>
      <c r="BK174" s="6">
        <f t="shared" si="114"/>
        <v>0</v>
      </c>
      <c r="BL174" s="6">
        <f t="shared" si="115"/>
        <v>0</v>
      </c>
      <c r="BM174" s="6">
        <f t="shared" si="116"/>
        <v>0</v>
      </c>
      <c r="BN174" s="6">
        <f t="shared" si="117"/>
        <v>1</v>
      </c>
      <c r="BO174" s="6">
        <f t="shared" si="118"/>
        <v>1</v>
      </c>
      <c r="BP174" s="6">
        <f t="shared" si="119"/>
        <v>0</v>
      </c>
      <c r="BQ174" s="6">
        <f t="shared" si="120"/>
        <v>1</v>
      </c>
      <c r="BR174" s="6">
        <f t="shared" si="121"/>
        <v>0</v>
      </c>
      <c r="BS174" s="6">
        <f t="shared" si="122"/>
        <v>0</v>
      </c>
      <c r="BT174" s="6">
        <f t="shared" si="123"/>
        <v>0</v>
      </c>
      <c r="BU174" s="6">
        <f t="shared" si="124"/>
        <v>0</v>
      </c>
      <c r="BV174" s="6">
        <f t="shared" si="125"/>
        <v>0</v>
      </c>
      <c r="BW174" s="6">
        <f t="shared" si="126"/>
        <v>0</v>
      </c>
      <c r="BY174" s="68" t="str">
        <f t="shared" si="131"/>
        <v/>
      </c>
      <c r="BZ174" s="68"/>
      <c r="CA174" s="68" t="str">
        <f t="shared" si="132"/>
        <v/>
      </c>
      <c r="CB174" s="68" t="str">
        <f t="shared" si="133"/>
        <v>MTE</v>
      </c>
      <c r="CC174" s="68" t="str">
        <f t="shared" si="134"/>
        <v>MTE</v>
      </c>
    </row>
    <row r="175" spans="1:81">
      <c r="A175" t="str">
        <f t="shared" si="96"/>
        <v>Not Completed</v>
      </c>
      <c r="C175" s="6">
        <f t="shared" si="128"/>
        <v>174</v>
      </c>
      <c r="D175" s="37" t="str">
        <f t="shared" si="138"/>
        <v/>
      </c>
      <c r="E175" s="71"/>
      <c r="F175" s="69"/>
      <c r="G175" s="69"/>
      <c r="H175" s="37" t="str">
        <f t="shared" si="97"/>
        <v/>
      </c>
      <c r="I175" s="69"/>
      <c r="J175" s="69"/>
      <c r="K175" s="6"/>
      <c r="L175" s="6"/>
      <c r="M175" s="6"/>
      <c r="N175" s="39"/>
      <c r="O175" s="69"/>
      <c r="P175" s="10"/>
      <c r="Q175" s="38" t="str">
        <f>IF(ISBLANK(O175)=TRUE,"",VLOOKUP(O175,'validation code'!$X$35:$Y$38,2,0))</f>
        <v/>
      </c>
      <c r="R175" s="73" t="e">
        <f t="shared" si="129"/>
        <v>#VALUE!</v>
      </c>
      <c r="S175" s="10"/>
      <c r="T175" s="38" t="str">
        <f t="shared" si="98"/>
        <v/>
      </c>
      <c r="U175" s="9"/>
      <c r="V175" s="9"/>
      <c r="W175" s="11"/>
      <c r="X175" s="11"/>
      <c r="Y175" s="10"/>
      <c r="Z175" s="11"/>
      <c r="AA175" s="10"/>
      <c r="AB175" s="78" t="str">
        <f t="shared" si="143"/>
        <v/>
      </c>
      <c r="AC175" s="78" t="str">
        <f t="shared" si="143"/>
        <v/>
      </c>
      <c r="AD175" s="78" t="str">
        <f t="shared" si="143"/>
        <v/>
      </c>
      <c r="AE175" s="78" t="str">
        <f t="shared" si="143"/>
        <v/>
      </c>
      <c r="AF175" s="78" t="str">
        <f t="shared" si="143"/>
        <v/>
      </c>
      <c r="AG175" s="78" t="str">
        <f t="shared" si="143"/>
        <v/>
      </c>
      <c r="AH175" s="78" t="str">
        <f t="shared" si="143"/>
        <v/>
      </c>
      <c r="AI175" s="78" t="str">
        <f t="shared" si="143"/>
        <v/>
      </c>
      <c r="AJ175" s="78" t="str">
        <f t="shared" si="143"/>
        <v/>
      </c>
      <c r="AK175" s="78" t="str">
        <f t="shared" si="143"/>
        <v/>
      </c>
      <c r="AL175" s="78" t="str">
        <f t="shared" si="143"/>
        <v/>
      </c>
      <c r="AM175" s="78" t="str">
        <f t="shared" si="143"/>
        <v/>
      </c>
      <c r="AN175" s="10" t="e">
        <f t="shared" si="137"/>
        <v>#VALUE!</v>
      </c>
      <c r="AP175" t="str">
        <f>IF(ISBLANK(F175),"",VLOOKUP(F175,'validation code'!$T$64:$U$120,2,0))</f>
        <v/>
      </c>
      <c r="AQ175" t="str">
        <f>IF(ISBLANK(F175),"",VLOOKUP(F175,'validation code'!$T$3:$U$59,2,0))</f>
        <v/>
      </c>
      <c r="AR175" t="str">
        <f>IF(ISBLANK(M175)=TRUE,"",VLOOKUP(M175,'validation code'!$X$48:$Y$49,2,0))</f>
        <v/>
      </c>
      <c r="AS175" t="str">
        <f>IF(ISBLANK(F175)=TRUE,"",VLOOKUP(F175,'validation code'!$A$22:$B$79,2,0))</f>
        <v/>
      </c>
      <c r="AU175" t="s">
        <v>1131</v>
      </c>
      <c r="AV175" t="str">
        <f>IF(ISBLANK($B$2)=TRUE,"",VLOOKUP($B$2,'validation code'!$W$54:$X$69,2,0))</f>
        <v>MTE</v>
      </c>
      <c r="AW175" t="str">
        <f t="shared" si="140"/>
        <v>01</v>
      </c>
      <c r="AX175" t="str">
        <f t="shared" si="141"/>
        <v/>
      </c>
      <c r="AY175" t="str">
        <f t="shared" si="142"/>
        <v>0174</v>
      </c>
      <c r="AZ175" t="str">
        <f t="shared" si="99"/>
        <v>EX-22-MTE-01--0174</v>
      </c>
      <c r="BA175" t="str">
        <f t="shared" si="127"/>
        <v>Not Completed</v>
      </c>
      <c r="BB175" s="6">
        <f t="shared" si="106"/>
        <v>0</v>
      </c>
      <c r="BC175" s="6">
        <f t="shared" si="106"/>
        <v>0</v>
      </c>
      <c r="BD175" s="6">
        <f t="shared" si="107"/>
        <v>0</v>
      </c>
      <c r="BE175" s="6">
        <f t="shared" si="108"/>
        <v>1</v>
      </c>
      <c r="BF175" s="6">
        <f t="shared" si="109"/>
        <v>0</v>
      </c>
      <c r="BG175" s="6">
        <f t="shared" si="110"/>
        <v>0</v>
      </c>
      <c r="BH175" s="6">
        <f t="shared" si="111"/>
        <v>0</v>
      </c>
      <c r="BI175" s="6">
        <f t="shared" si="112"/>
        <v>0</v>
      </c>
      <c r="BJ175" s="6">
        <f t="shared" si="113"/>
        <v>0</v>
      </c>
      <c r="BK175" s="6">
        <f t="shared" si="114"/>
        <v>0</v>
      </c>
      <c r="BL175" s="6">
        <f t="shared" si="115"/>
        <v>0</v>
      </c>
      <c r="BM175" s="6">
        <f t="shared" si="116"/>
        <v>0</v>
      </c>
      <c r="BN175" s="6">
        <f t="shared" si="117"/>
        <v>1</v>
      </c>
      <c r="BO175" s="6">
        <f t="shared" si="118"/>
        <v>1</v>
      </c>
      <c r="BP175" s="6">
        <f t="shared" si="119"/>
        <v>0</v>
      </c>
      <c r="BQ175" s="6">
        <f t="shared" si="120"/>
        <v>1</v>
      </c>
      <c r="BR175" s="6">
        <f t="shared" si="121"/>
        <v>0</v>
      </c>
      <c r="BS175" s="6">
        <f t="shared" si="122"/>
        <v>0</v>
      </c>
      <c r="BT175" s="6">
        <f t="shared" si="123"/>
        <v>0</v>
      </c>
      <c r="BU175" s="6">
        <f t="shared" si="124"/>
        <v>0</v>
      </c>
      <c r="BV175" s="6">
        <f t="shared" si="125"/>
        <v>0</v>
      </c>
      <c r="BW175" s="6">
        <f t="shared" si="126"/>
        <v>0</v>
      </c>
      <c r="BY175" s="68" t="str">
        <f t="shared" si="131"/>
        <v/>
      </c>
      <c r="BZ175" s="68"/>
      <c r="CA175" s="68" t="str">
        <f t="shared" si="132"/>
        <v/>
      </c>
      <c r="CB175" s="68" t="str">
        <f t="shared" si="133"/>
        <v>MTE</v>
      </c>
      <c r="CC175" s="68" t="str">
        <f t="shared" si="134"/>
        <v>MTE</v>
      </c>
    </row>
    <row r="176" spans="1:81">
      <c r="A176" t="str">
        <f t="shared" si="96"/>
        <v>Not Completed</v>
      </c>
      <c r="C176" s="6">
        <f t="shared" si="128"/>
        <v>175</v>
      </c>
      <c r="D176" s="37" t="str">
        <f t="shared" si="138"/>
        <v/>
      </c>
      <c r="E176" s="71"/>
      <c r="F176" s="69"/>
      <c r="G176" s="69"/>
      <c r="H176" s="37" t="str">
        <f t="shared" si="97"/>
        <v/>
      </c>
      <c r="I176" s="69"/>
      <c r="J176" s="69"/>
      <c r="K176" s="6"/>
      <c r="L176" s="6"/>
      <c r="M176" s="6"/>
      <c r="N176" s="39"/>
      <c r="O176" s="69"/>
      <c r="P176" s="10"/>
      <c r="Q176" s="38" t="str">
        <f>IF(ISBLANK(O176)=TRUE,"",VLOOKUP(O176,'validation code'!$X$35:$Y$38,2,0))</f>
        <v/>
      </c>
      <c r="R176" s="73" t="e">
        <f t="shared" si="129"/>
        <v>#VALUE!</v>
      </c>
      <c r="S176" s="10"/>
      <c r="T176" s="38" t="str">
        <f t="shared" si="98"/>
        <v/>
      </c>
      <c r="U176" s="9"/>
      <c r="V176" s="9"/>
      <c r="W176" s="11"/>
      <c r="X176" s="11"/>
      <c r="Y176" s="10"/>
      <c r="Z176" s="11"/>
      <c r="AA176" s="10"/>
      <c r="AB176" s="78" t="str">
        <f t="shared" si="143"/>
        <v/>
      </c>
      <c r="AC176" s="78" t="str">
        <f t="shared" si="143"/>
        <v/>
      </c>
      <c r="AD176" s="78" t="str">
        <f t="shared" si="143"/>
        <v/>
      </c>
      <c r="AE176" s="78" t="str">
        <f t="shared" si="143"/>
        <v/>
      </c>
      <c r="AF176" s="78" t="str">
        <f t="shared" si="143"/>
        <v/>
      </c>
      <c r="AG176" s="78" t="str">
        <f t="shared" si="143"/>
        <v/>
      </c>
      <c r="AH176" s="78" t="str">
        <f t="shared" si="143"/>
        <v/>
      </c>
      <c r="AI176" s="78" t="str">
        <f t="shared" si="143"/>
        <v/>
      </c>
      <c r="AJ176" s="78" t="str">
        <f t="shared" si="143"/>
        <v/>
      </c>
      <c r="AK176" s="78" t="str">
        <f t="shared" si="143"/>
        <v/>
      </c>
      <c r="AL176" s="78" t="str">
        <f t="shared" si="143"/>
        <v/>
      </c>
      <c r="AM176" s="78" t="str">
        <f t="shared" si="143"/>
        <v/>
      </c>
      <c r="AN176" s="10" t="e">
        <f t="shared" si="137"/>
        <v>#VALUE!</v>
      </c>
      <c r="AP176" t="str">
        <f>IF(ISBLANK(F176),"",VLOOKUP(F176,'validation code'!$T$64:$U$120,2,0))</f>
        <v/>
      </c>
      <c r="AQ176" t="str">
        <f>IF(ISBLANK(F176),"",VLOOKUP(F176,'validation code'!$T$3:$U$59,2,0))</f>
        <v/>
      </c>
      <c r="AR176" t="str">
        <f>IF(ISBLANK(M176)=TRUE,"",VLOOKUP(M176,'validation code'!$X$48:$Y$49,2,0))</f>
        <v/>
      </c>
      <c r="AS176" t="str">
        <f>IF(ISBLANK(F176)=TRUE,"",VLOOKUP(F176,'validation code'!$A$22:$B$79,2,0))</f>
        <v/>
      </c>
      <c r="AU176" t="s">
        <v>1131</v>
      </c>
      <c r="AV176" t="str">
        <f>IF(ISBLANK($B$2)=TRUE,"",VLOOKUP($B$2,'validation code'!$W$54:$X$69,2,0))</f>
        <v>MTE</v>
      </c>
      <c r="AW176" t="str">
        <f t="shared" si="140"/>
        <v>01</v>
      </c>
      <c r="AX176" t="str">
        <f t="shared" si="141"/>
        <v/>
      </c>
      <c r="AY176" t="str">
        <f t="shared" si="142"/>
        <v>0175</v>
      </c>
      <c r="AZ176" t="str">
        <f t="shared" si="99"/>
        <v>EX-22-MTE-01--0175</v>
      </c>
      <c r="BA176" t="str">
        <f t="shared" si="127"/>
        <v>Not Completed</v>
      </c>
      <c r="BB176" s="6">
        <f t="shared" si="106"/>
        <v>0</v>
      </c>
      <c r="BC176" s="6">
        <f t="shared" si="106"/>
        <v>0</v>
      </c>
      <c r="BD176" s="6">
        <f t="shared" si="107"/>
        <v>0</v>
      </c>
      <c r="BE176" s="6">
        <f t="shared" si="108"/>
        <v>1</v>
      </c>
      <c r="BF176" s="6">
        <f t="shared" si="109"/>
        <v>0</v>
      </c>
      <c r="BG176" s="6">
        <f t="shared" si="110"/>
        <v>0</v>
      </c>
      <c r="BH176" s="6">
        <f t="shared" si="111"/>
        <v>0</v>
      </c>
      <c r="BI176" s="6">
        <f t="shared" si="112"/>
        <v>0</v>
      </c>
      <c r="BJ176" s="6">
        <f t="shared" si="113"/>
        <v>0</v>
      </c>
      <c r="BK176" s="6">
        <f t="shared" si="114"/>
        <v>0</v>
      </c>
      <c r="BL176" s="6">
        <f t="shared" si="115"/>
        <v>0</v>
      </c>
      <c r="BM176" s="6">
        <f t="shared" si="116"/>
        <v>0</v>
      </c>
      <c r="BN176" s="6">
        <f t="shared" si="117"/>
        <v>1</v>
      </c>
      <c r="BO176" s="6">
        <f t="shared" si="118"/>
        <v>1</v>
      </c>
      <c r="BP176" s="6">
        <f t="shared" si="119"/>
        <v>0</v>
      </c>
      <c r="BQ176" s="6">
        <f t="shared" si="120"/>
        <v>1</v>
      </c>
      <c r="BR176" s="6">
        <f t="shared" si="121"/>
        <v>0</v>
      </c>
      <c r="BS176" s="6">
        <f t="shared" si="122"/>
        <v>0</v>
      </c>
      <c r="BT176" s="6">
        <f t="shared" si="123"/>
        <v>0</v>
      </c>
      <c r="BU176" s="6">
        <f t="shared" si="124"/>
        <v>0</v>
      </c>
      <c r="BV176" s="6">
        <f t="shared" si="125"/>
        <v>0</v>
      </c>
      <c r="BW176" s="6">
        <f t="shared" si="126"/>
        <v>0</v>
      </c>
      <c r="BY176" s="68" t="str">
        <f t="shared" si="131"/>
        <v/>
      </c>
      <c r="BZ176" s="68"/>
      <c r="CA176" s="68" t="str">
        <f t="shared" si="132"/>
        <v/>
      </c>
      <c r="CB176" s="68" t="str">
        <f t="shared" si="133"/>
        <v>MTE</v>
      </c>
      <c r="CC176" s="68" t="str">
        <f t="shared" si="134"/>
        <v>MTE</v>
      </c>
    </row>
    <row r="177" spans="1:81">
      <c r="A177" t="str">
        <f t="shared" si="96"/>
        <v>Not Completed</v>
      </c>
      <c r="C177" s="6">
        <f t="shared" si="128"/>
        <v>176</v>
      </c>
      <c r="D177" s="37" t="str">
        <f t="shared" si="138"/>
        <v/>
      </c>
      <c r="E177" s="71"/>
      <c r="F177" s="69"/>
      <c r="G177" s="69"/>
      <c r="H177" s="37" t="str">
        <f t="shared" si="97"/>
        <v/>
      </c>
      <c r="I177" s="69"/>
      <c r="J177" s="69"/>
      <c r="K177" s="6"/>
      <c r="L177" s="6"/>
      <c r="M177" s="6"/>
      <c r="N177" s="39"/>
      <c r="O177" s="69"/>
      <c r="P177" s="10"/>
      <c r="Q177" s="38" t="str">
        <f>IF(ISBLANK(O177)=TRUE,"",VLOOKUP(O177,'validation code'!$X$35:$Y$38,2,0))</f>
        <v/>
      </c>
      <c r="R177" s="73" t="e">
        <f t="shared" si="129"/>
        <v>#VALUE!</v>
      </c>
      <c r="S177" s="10"/>
      <c r="T177" s="38" t="str">
        <f t="shared" si="98"/>
        <v/>
      </c>
      <c r="U177" s="9"/>
      <c r="V177" s="9"/>
      <c r="W177" s="11"/>
      <c r="X177" s="11"/>
      <c r="Y177" s="10"/>
      <c r="Z177" s="11"/>
      <c r="AA177" s="10"/>
      <c r="AB177" s="78" t="str">
        <f t="shared" si="143"/>
        <v/>
      </c>
      <c r="AC177" s="78" t="str">
        <f t="shared" si="143"/>
        <v/>
      </c>
      <c r="AD177" s="78" t="str">
        <f t="shared" si="143"/>
        <v/>
      </c>
      <c r="AE177" s="78" t="str">
        <f t="shared" si="143"/>
        <v/>
      </c>
      <c r="AF177" s="78" t="str">
        <f t="shared" si="143"/>
        <v/>
      </c>
      <c r="AG177" s="78" t="str">
        <f t="shared" si="143"/>
        <v/>
      </c>
      <c r="AH177" s="78" t="str">
        <f t="shared" si="143"/>
        <v/>
      </c>
      <c r="AI177" s="78" t="str">
        <f t="shared" si="143"/>
        <v/>
      </c>
      <c r="AJ177" s="78" t="str">
        <f t="shared" si="143"/>
        <v/>
      </c>
      <c r="AK177" s="78" t="str">
        <f t="shared" si="143"/>
        <v/>
      </c>
      <c r="AL177" s="78" t="str">
        <f t="shared" si="143"/>
        <v/>
      </c>
      <c r="AM177" s="78" t="str">
        <f t="shared" si="143"/>
        <v/>
      </c>
      <c r="AN177" s="10" t="e">
        <f t="shared" si="137"/>
        <v>#VALUE!</v>
      </c>
      <c r="AP177" t="str">
        <f>IF(ISBLANK(F177),"",VLOOKUP(F177,'validation code'!$T$64:$U$120,2,0))</f>
        <v/>
      </c>
      <c r="AQ177" t="str">
        <f>IF(ISBLANK(F177),"",VLOOKUP(F177,'validation code'!$T$3:$U$59,2,0))</f>
        <v/>
      </c>
      <c r="AR177" t="str">
        <f>IF(ISBLANK(M177)=TRUE,"",VLOOKUP(M177,'validation code'!$X$48:$Y$49,2,0))</f>
        <v/>
      </c>
      <c r="AS177" t="str">
        <f>IF(ISBLANK(F177)=TRUE,"",VLOOKUP(F177,'validation code'!$A$22:$B$79,2,0))</f>
        <v/>
      </c>
      <c r="AU177" t="s">
        <v>1131</v>
      </c>
      <c r="AV177" t="str">
        <f>IF(ISBLANK($B$2)=TRUE,"",VLOOKUP($B$2,'validation code'!$W$54:$X$69,2,0))</f>
        <v>MTE</v>
      </c>
      <c r="AW177" t="str">
        <f t="shared" si="140"/>
        <v>01</v>
      </c>
      <c r="AX177" t="str">
        <f t="shared" si="141"/>
        <v/>
      </c>
      <c r="AY177" t="str">
        <f t="shared" si="142"/>
        <v>0176</v>
      </c>
      <c r="AZ177" t="str">
        <f t="shared" si="99"/>
        <v>EX-22-MTE-01--0176</v>
      </c>
      <c r="BA177" t="str">
        <f t="shared" si="127"/>
        <v>Not Completed</v>
      </c>
      <c r="BB177" s="6">
        <f t="shared" si="106"/>
        <v>0</v>
      </c>
      <c r="BC177" s="6">
        <f t="shared" si="106"/>
        <v>0</v>
      </c>
      <c r="BD177" s="6">
        <f t="shared" si="107"/>
        <v>0</v>
      </c>
      <c r="BE177" s="6">
        <f t="shared" si="108"/>
        <v>1</v>
      </c>
      <c r="BF177" s="6">
        <f t="shared" si="109"/>
        <v>0</v>
      </c>
      <c r="BG177" s="6">
        <f t="shared" si="110"/>
        <v>0</v>
      </c>
      <c r="BH177" s="6">
        <f t="shared" si="111"/>
        <v>0</v>
      </c>
      <c r="BI177" s="6">
        <f t="shared" si="112"/>
        <v>0</v>
      </c>
      <c r="BJ177" s="6">
        <f t="shared" si="113"/>
        <v>0</v>
      </c>
      <c r="BK177" s="6">
        <f t="shared" si="114"/>
        <v>0</v>
      </c>
      <c r="BL177" s="6">
        <f t="shared" si="115"/>
        <v>0</v>
      </c>
      <c r="BM177" s="6">
        <f t="shared" si="116"/>
        <v>0</v>
      </c>
      <c r="BN177" s="6">
        <f t="shared" si="117"/>
        <v>1</v>
      </c>
      <c r="BO177" s="6">
        <f t="shared" si="118"/>
        <v>1</v>
      </c>
      <c r="BP177" s="6">
        <f t="shared" si="119"/>
        <v>0</v>
      </c>
      <c r="BQ177" s="6">
        <f t="shared" si="120"/>
        <v>1</v>
      </c>
      <c r="BR177" s="6">
        <f t="shared" si="121"/>
        <v>0</v>
      </c>
      <c r="BS177" s="6">
        <f t="shared" si="122"/>
        <v>0</v>
      </c>
      <c r="BT177" s="6">
        <f t="shared" si="123"/>
        <v>0</v>
      </c>
      <c r="BU177" s="6">
        <f t="shared" si="124"/>
        <v>0</v>
      </c>
      <c r="BV177" s="6">
        <f t="shared" si="125"/>
        <v>0</v>
      </c>
      <c r="BW177" s="6">
        <f t="shared" si="126"/>
        <v>0</v>
      </c>
      <c r="BY177" s="68" t="str">
        <f t="shared" si="131"/>
        <v/>
      </c>
      <c r="BZ177" s="68"/>
      <c r="CA177" s="68" t="str">
        <f t="shared" si="132"/>
        <v/>
      </c>
      <c r="CB177" s="68" t="str">
        <f t="shared" si="133"/>
        <v>MTE</v>
      </c>
      <c r="CC177" s="68" t="str">
        <f t="shared" si="134"/>
        <v>MTE</v>
      </c>
    </row>
    <row r="178" spans="1:81">
      <c r="A178" t="str">
        <f t="shared" si="96"/>
        <v>Not Completed</v>
      </c>
      <c r="C178" s="6">
        <f t="shared" si="128"/>
        <v>177</v>
      </c>
      <c r="D178" s="37" t="str">
        <f t="shared" si="138"/>
        <v/>
      </c>
      <c r="E178" s="71"/>
      <c r="F178" s="69"/>
      <c r="G178" s="69"/>
      <c r="H178" s="37" t="str">
        <f t="shared" si="97"/>
        <v/>
      </c>
      <c r="I178" s="69"/>
      <c r="J178" s="69"/>
      <c r="K178" s="6"/>
      <c r="L178" s="6"/>
      <c r="M178" s="6"/>
      <c r="N178" s="39"/>
      <c r="O178" s="69"/>
      <c r="P178" s="10"/>
      <c r="Q178" s="38" t="str">
        <f>IF(ISBLANK(O178)=TRUE,"",VLOOKUP(O178,'validation code'!$X$35:$Y$38,2,0))</f>
        <v/>
      </c>
      <c r="R178" s="73" t="e">
        <f t="shared" si="129"/>
        <v>#VALUE!</v>
      </c>
      <c r="S178" s="10"/>
      <c r="T178" s="38" t="str">
        <f t="shared" si="98"/>
        <v/>
      </c>
      <c r="U178" s="9"/>
      <c r="V178" s="9"/>
      <c r="W178" s="11"/>
      <c r="X178" s="11"/>
      <c r="Y178" s="10"/>
      <c r="Z178" s="11"/>
      <c r="AA178" s="10"/>
      <c r="AB178" s="78" t="str">
        <f t="shared" si="143"/>
        <v/>
      </c>
      <c r="AC178" s="78" t="str">
        <f t="shared" si="143"/>
        <v/>
      </c>
      <c r="AD178" s="78" t="str">
        <f t="shared" si="143"/>
        <v/>
      </c>
      <c r="AE178" s="78" t="str">
        <f t="shared" si="143"/>
        <v/>
      </c>
      <c r="AF178" s="78" t="str">
        <f t="shared" si="143"/>
        <v/>
      </c>
      <c r="AG178" s="78" t="str">
        <f t="shared" si="143"/>
        <v/>
      </c>
      <c r="AH178" s="78" t="str">
        <f t="shared" si="143"/>
        <v/>
      </c>
      <c r="AI178" s="78" t="str">
        <f t="shared" si="143"/>
        <v/>
      </c>
      <c r="AJ178" s="78" t="str">
        <f t="shared" si="143"/>
        <v/>
      </c>
      <c r="AK178" s="78" t="str">
        <f t="shared" si="143"/>
        <v/>
      </c>
      <c r="AL178" s="78" t="str">
        <f t="shared" si="143"/>
        <v/>
      </c>
      <c r="AM178" s="78" t="str">
        <f t="shared" si="143"/>
        <v/>
      </c>
      <c r="AN178" s="10" t="e">
        <f t="shared" si="137"/>
        <v>#VALUE!</v>
      </c>
      <c r="AP178" t="str">
        <f>IF(ISBLANK(F178),"",VLOOKUP(F178,'validation code'!$T$64:$U$120,2,0))</f>
        <v/>
      </c>
      <c r="AQ178" t="str">
        <f>IF(ISBLANK(F178),"",VLOOKUP(F178,'validation code'!$T$3:$U$59,2,0))</f>
        <v/>
      </c>
      <c r="AR178" t="str">
        <f>IF(ISBLANK(M178)=TRUE,"",VLOOKUP(M178,'validation code'!$X$48:$Y$49,2,0))</f>
        <v/>
      </c>
      <c r="AS178" t="str">
        <f>IF(ISBLANK(F178)=TRUE,"",VLOOKUP(F178,'validation code'!$A$22:$B$79,2,0))</f>
        <v/>
      </c>
      <c r="AU178" t="s">
        <v>1131</v>
      </c>
      <c r="AV178" t="str">
        <f>IF(ISBLANK($B$2)=TRUE,"",VLOOKUP($B$2,'validation code'!$W$54:$X$69,2,0))</f>
        <v>MTE</v>
      </c>
      <c r="AW178" t="str">
        <f t="shared" si="140"/>
        <v>01</v>
      </c>
      <c r="AX178" t="str">
        <f t="shared" si="141"/>
        <v/>
      </c>
      <c r="AY178" t="str">
        <f t="shared" si="142"/>
        <v>0177</v>
      </c>
      <c r="AZ178" t="str">
        <f t="shared" si="99"/>
        <v>EX-22-MTE-01--0177</v>
      </c>
      <c r="BA178" t="str">
        <f t="shared" si="127"/>
        <v>Not Completed</v>
      </c>
      <c r="BB178" s="6">
        <f t="shared" si="106"/>
        <v>0</v>
      </c>
      <c r="BC178" s="6">
        <f t="shared" si="106"/>
        <v>0</v>
      </c>
      <c r="BD178" s="6">
        <f t="shared" si="107"/>
        <v>0</v>
      </c>
      <c r="BE178" s="6">
        <f t="shared" si="108"/>
        <v>1</v>
      </c>
      <c r="BF178" s="6">
        <f t="shared" si="109"/>
        <v>0</v>
      </c>
      <c r="BG178" s="6">
        <f t="shared" si="110"/>
        <v>0</v>
      </c>
      <c r="BH178" s="6">
        <f t="shared" si="111"/>
        <v>0</v>
      </c>
      <c r="BI178" s="6">
        <f t="shared" si="112"/>
        <v>0</v>
      </c>
      <c r="BJ178" s="6">
        <f t="shared" si="113"/>
        <v>0</v>
      </c>
      <c r="BK178" s="6">
        <f t="shared" si="114"/>
        <v>0</v>
      </c>
      <c r="BL178" s="6">
        <f t="shared" si="115"/>
        <v>0</v>
      </c>
      <c r="BM178" s="6">
        <f t="shared" si="116"/>
        <v>0</v>
      </c>
      <c r="BN178" s="6">
        <f t="shared" si="117"/>
        <v>1</v>
      </c>
      <c r="BO178" s="6">
        <f t="shared" si="118"/>
        <v>1</v>
      </c>
      <c r="BP178" s="6">
        <f t="shared" si="119"/>
        <v>0</v>
      </c>
      <c r="BQ178" s="6">
        <f t="shared" si="120"/>
        <v>1</v>
      </c>
      <c r="BR178" s="6">
        <f t="shared" si="121"/>
        <v>0</v>
      </c>
      <c r="BS178" s="6">
        <f t="shared" si="122"/>
        <v>0</v>
      </c>
      <c r="BT178" s="6">
        <f t="shared" si="123"/>
        <v>0</v>
      </c>
      <c r="BU178" s="6">
        <f t="shared" si="124"/>
        <v>0</v>
      </c>
      <c r="BV178" s="6">
        <f t="shared" si="125"/>
        <v>0</v>
      </c>
      <c r="BW178" s="6">
        <f t="shared" si="126"/>
        <v>0</v>
      </c>
      <c r="BY178" s="68" t="str">
        <f t="shared" si="131"/>
        <v/>
      </c>
      <c r="BZ178" s="68"/>
      <c r="CA178" s="68" t="str">
        <f t="shared" si="132"/>
        <v/>
      </c>
      <c r="CB178" s="68" t="str">
        <f t="shared" si="133"/>
        <v>MTE</v>
      </c>
      <c r="CC178" s="68" t="str">
        <f t="shared" si="134"/>
        <v>MTE</v>
      </c>
    </row>
    <row r="179" spans="1:81">
      <c r="A179" t="str">
        <f t="shared" si="96"/>
        <v>Not Completed</v>
      </c>
      <c r="C179" s="6">
        <f t="shared" si="128"/>
        <v>178</v>
      </c>
      <c r="D179" s="37" t="str">
        <f t="shared" si="138"/>
        <v/>
      </c>
      <c r="E179" s="71"/>
      <c r="F179" s="69"/>
      <c r="G179" s="69"/>
      <c r="H179" s="37" t="str">
        <f t="shared" si="97"/>
        <v/>
      </c>
      <c r="I179" s="69"/>
      <c r="J179" s="69"/>
      <c r="K179" s="6"/>
      <c r="L179" s="6"/>
      <c r="M179" s="6"/>
      <c r="N179" s="39"/>
      <c r="O179" s="69"/>
      <c r="P179" s="10"/>
      <c r="Q179" s="38" t="str">
        <f>IF(ISBLANK(O179)=TRUE,"",VLOOKUP(O179,'validation code'!$X$35:$Y$38,2,0))</f>
        <v/>
      </c>
      <c r="R179" s="73" t="e">
        <f t="shared" si="129"/>
        <v>#VALUE!</v>
      </c>
      <c r="S179" s="10"/>
      <c r="T179" s="38" t="str">
        <f t="shared" si="98"/>
        <v/>
      </c>
      <c r="U179" s="9"/>
      <c r="V179" s="9"/>
      <c r="W179" s="11"/>
      <c r="X179" s="11"/>
      <c r="Y179" s="10"/>
      <c r="Z179" s="11"/>
      <c r="AA179" s="10"/>
      <c r="AB179" s="78" t="str">
        <f t="shared" si="143"/>
        <v/>
      </c>
      <c r="AC179" s="78" t="str">
        <f t="shared" si="143"/>
        <v/>
      </c>
      <c r="AD179" s="78" t="str">
        <f t="shared" si="143"/>
        <v/>
      </c>
      <c r="AE179" s="78" t="str">
        <f t="shared" si="143"/>
        <v/>
      </c>
      <c r="AF179" s="78" t="str">
        <f t="shared" si="143"/>
        <v/>
      </c>
      <c r="AG179" s="78" t="str">
        <f t="shared" si="143"/>
        <v/>
      </c>
      <c r="AH179" s="78" t="str">
        <f t="shared" si="143"/>
        <v/>
      </c>
      <c r="AI179" s="78" t="str">
        <f t="shared" si="143"/>
        <v/>
      </c>
      <c r="AJ179" s="78" t="str">
        <f t="shared" si="143"/>
        <v/>
      </c>
      <c r="AK179" s="78" t="str">
        <f t="shared" si="143"/>
        <v/>
      </c>
      <c r="AL179" s="78" t="str">
        <f t="shared" si="143"/>
        <v/>
      </c>
      <c r="AM179" s="78" t="str">
        <f t="shared" si="143"/>
        <v/>
      </c>
      <c r="AN179" s="10" t="e">
        <f t="shared" si="137"/>
        <v>#VALUE!</v>
      </c>
      <c r="AP179" t="str">
        <f>IF(ISBLANK(F179),"",VLOOKUP(F179,'validation code'!$T$64:$U$120,2,0))</f>
        <v/>
      </c>
      <c r="AQ179" t="str">
        <f>IF(ISBLANK(F179),"",VLOOKUP(F179,'validation code'!$T$3:$U$59,2,0))</f>
        <v/>
      </c>
      <c r="AR179" t="str">
        <f>IF(ISBLANK(M179)=TRUE,"",VLOOKUP(M179,'validation code'!$X$48:$Y$49,2,0))</f>
        <v/>
      </c>
      <c r="AS179" t="str">
        <f>IF(ISBLANK(F179)=TRUE,"",VLOOKUP(F179,'validation code'!$A$22:$B$79,2,0))</f>
        <v/>
      </c>
      <c r="AU179" t="s">
        <v>1131</v>
      </c>
      <c r="AV179" t="str">
        <f>IF(ISBLANK($B$2)=TRUE,"",VLOOKUP($B$2,'validation code'!$W$54:$X$69,2,0))</f>
        <v>MTE</v>
      </c>
      <c r="AW179" t="str">
        <f t="shared" si="140"/>
        <v>01</v>
      </c>
      <c r="AX179" t="str">
        <f t="shared" si="141"/>
        <v/>
      </c>
      <c r="AY179" t="str">
        <f t="shared" si="142"/>
        <v>0178</v>
      </c>
      <c r="AZ179" t="str">
        <f t="shared" si="99"/>
        <v>EX-22-MTE-01--0178</v>
      </c>
      <c r="BA179" t="str">
        <f t="shared" si="127"/>
        <v>Not Completed</v>
      </c>
      <c r="BB179" s="6">
        <f t="shared" si="106"/>
        <v>0</v>
      </c>
      <c r="BC179" s="6">
        <f t="shared" si="106"/>
        <v>0</v>
      </c>
      <c r="BD179" s="6">
        <f t="shared" si="107"/>
        <v>0</v>
      </c>
      <c r="BE179" s="6">
        <f t="shared" si="108"/>
        <v>1</v>
      </c>
      <c r="BF179" s="6">
        <f t="shared" si="109"/>
        <v>0</v>
      </c>
      <c r="BG179" s="6">
        <f t="shared" si="110"/>
        <v>0</v>
      </c>
      <c r="BH179" s="6">
        <f t="shared" si="111"/>
        <v>0</v>
      </c>
      <c r="BI179" s="6">
        <f t="shared" si="112"/>
        <v>0</v>
      </c>
      <c r="BJ179" s="6">
        <f t="shared" si="113"/>
        <v>0</v>
      </c>
      <c r="BK179" s="6">
        <f t="shared" si="114"/>
        <v>0</v>
      </c>
      <c r="BL179" s="6">
        <f t="shared" si="115"/>
        <v>0</v>
      </c>
      <c r="BM179" s="6">
        <f t="shared" si="116"/>
        <v>0</v>
      </c>
      <c r="BN179" s="6">
        <f t="shared" si="117"/>
        <v>1</v>
      </c>
      <c r="BO179" s="6">
        <f t="shared" si="118"/>
        <v>1</v>
      </c>
      <c r="BP179" s="6">
        <f t="shared" si="119"/>
        <v>0</v>
      </c>
      <c r="BQ179" s="6">
        <f t="shared" si="120"/>
        <v>1</v>
      </c>
      <c r="BR179" s="6">
        <f t="shared" si="121"/>
        <v>0</v>
      </c>
      <c r="BS179" s="6">
        <f t="shared" si="122"/>
        <v>0</v>
      </c>
      <c r="BT179" s="6">
        <f t="shared" si="123"/>
        <v>0</v>
      </c>
      <c r="BU179" s="6">
        <f t="shared" si="124"/>
        <v>0</v>
      </c>
      <c r="BV179" s="6">
        <f t="shared" si="125"/>
        <v>0</v>
      </c>
      <c r="BW179" s="6">
        <f t="shared" si="126"/>
        <v>0</v>
      </c>
      <c r="BY179" s="68" t="str">
        <f t="shared" si="131"/>
        <v/>
      </c>
      <c r="BZ179" s="68"/>
      <c r="CA179" s="68" t="str">
        <f t="shared" si="132"/>
        <v/>
      </c>
      <c r="CB179" s="68" t="str">
        <f t="shared" si="133"/>
        <v>MTE</v>
      </c>
      <c r="CC179" s="68" t="str">
        <f t="shared" si="134"/>
        <v>MTE</v>
      </c>
    </row>
    <row r="180" spans="1:81">
      <c r="A180" t="str">
        <f t="shared" ref="A180:A190" si="144">BA180</f>
        <v>Not Completed</v>
      </c>
      <c r="C180" s="6">
        <f t="shared" si="128"/>
        <v>179</v>
      </c>
      <c r="D180" s="37" t="str">
        <f t="shared" si="138"/>
        <v/>
      </c>
      <c r="E180" s="71"/>
      <c r="F180" s="69"/>
      <c r="G180" s="69"/>
      <c r="H180" s="37" t="str">
        <f t="shared" ref="H180:H190" si="145">IF(ISBLANK(G180),"",VLOOKUP(G180,T_profitcode,2,0))</f>
        <v/>
      </c>
      <c r="I180" s="69"/>
      <c r="J180" s="69"/>
      <c r="K180" s="6"/>
      <c r="L180" s="6"/>
      <c r="M180" s="6"/>
      <c r="N180" s="39"/>
      <c r="O180" s="69"/>
      <c r="P180" s="10"/>
      <c r="Q180" s="38" t="str">
        <f>IF(ISBLANK(O180)=TRUE,"",VLOOKUP(O180,'validation code'!$X$35:$Y$38,2,0))</f>
        <v/>
      </c>
      <c r="R180" s="73" t="e">
        <f t="shared" si="129"/>
        <v>#VALUE!</v>
      </c>
      <c r="S180" s="10"/>
      <c r="T180" s="38" t="str">
        <f t="shared" ref="T180:T190" si="146">IF(ISERR(P180*Q180)=TRUE,"",P180*Q180*N180)</f>
        <v/>
      </c>
      <c r="U180" s="9"/>
      <c r="V180" s="9"/>
      <c r="W180" s="11"/>
      <c r="X180" s="11"/>
      <c r="Y180" s="10"/>
      <c r="Z180" s="11"/>
      <c r="AA180" s="10"/>
      <c r="AB180" s="78" t="str">
        <f t="shared" si="143"/>
        <v/>
      </c>
      <c r="AC180" s="78" t="str">
        <f t="shared" si="143"/>
        <v/>
      </c>
      <c r="AD180" s="78" t="str">
        <f t="shared" si="143"/>
        <v/>
      </c>
      <c r="AE180" s="78" t="str">
        <f t="shared" si="143"/>
        <v/>
      </c>
      <c r="AF180" s="78" t="str">
        <f t="shared" si="143"/>
        <v/>
      </c>
      <c r="AG180" s="78" t="str">
        <f t="shared" si="143"/>
        <v/>
      </c>
      <c r="AH180" s="78" t="str">
        <f t="shared" si="143"/>
        <v/>
      </c>
      <c r="AI180" s="78" t="str">
        <f t="shared" si="143"/>
        <v/>
      </c>
      <c r="AJ180" s="78" t="str">
        <f t="shared" si="143"/>
        <v/>
      </c>
      <c r="AK180" s="78" t="str">
        <f t="shared" si="143"/>
        <v/>
      </c>
      <c r="AL180" s="78" t="str">
        <f t="shared" si="143"/>
        <v/>
      </c>
      <c r="AM180" s="78" t="str">
        <f t="shared" si="143"/>
        <v/>
      </c>
      <c r="AN180" s="10" t="e">
        <f t="shared" si="137"/>
        <v>#VALUE!</v>
      </c>
      <c r="AP180" t="str">
        <f>IF(ISBLANK(F180),"",VLOOKUP(F180,'validation code'!$T$64:$U$120,2,0))</f>
        <v/>
      </c>
      <c r="AQ180" t="str">
        <f>IF(ISBLANK(F180),"",VLOOKUP(F180,'validation code'!$T$3:$U$59,2,0))</f>
        <v/>
      </c>
      <c r="AR180" t="str">
        <f>IF(ISBLANK(M180)=TRUE,"",VLOOKUP(M180,'validation code'!$X$48:$Y$49,2,0))</f>
        <v/>
      </c>
      <c r="AS180" t="str">
        <f>IF(ISBLANK(F180)=TRUE,"",VLOOKUP(F180,'validation code'!$A$22:$B$79,2,0))</f>
        <v/>
      </c>
      <c r="AU180" t="s">
        <v>1131</v>
      </c>
      <c r="AV180" t="str">
        <f>IF(ISBLANK($B$2)=TRUE,"",VLOOKUP($B$2,'validation code'!$W$54:$X$69,2,0))</f>
        <v>MTE</v>
      </c>
      <c r="AW180" t="str">
        <f t="shared" si="140"/>
        <v>01</v>
      </c>
      <c r="AX180" t="str">
        <f t="shared" si="141"/>
        <v/>
      </c>
      <c r="AY180" t="str">
        <f t="shared" si="142"/>
        <v>0179</v>
      </c>
      <c r="AZ180" t="str">
        <f t="shared" ref="AZ180:AZ190" si="147">AU180&amp;"-"&amp;AV180&amp;"-"&amp;AW180&amp;"-"&amp;AX180&amp;"-"&amp;AY180</f>
        <v>EX-22-MTE-01--0179</v>
      </c>
      <c r="BA180" t="str">
        <f t="shared" si="127"/>
        <v>Not Completed</v>
      </c>
      <c r="BB180" s="6">
        <f t="shared" si="106"/>
        <v>0</v>
      </c>
      <c r="BC180" s="6">
        <f t="shared" si="106"/>
        <v>0</v>
      </c>
      <c r="BD180" s="6">
        <f t="shared" si="107"/>
        <v>0</v>
      </c>
      <c r="BE180" s="6">
        <f t="shared" si="108"/>
        <v>1</v>
      </c>
      <c r="BF180" s="6">
        <f t="shared" si="109"/>
        <v>0</v>
      </c>
      <c r="BG180" s="6">
        <f t="shared" si="110"/>
        <v>0</v>
      </c>
      <c r="BH180" s="6">
        <f t="shared" si="111"/>
        <v>0</v>
      </c>
      <c r="BI180" s="6">
        <f t="shared" si="112"/>
        <v>0</v>
      </c>
      <c r="BJ180" s="6">
        <f t="shared" si="113"/>
        <v>0</v>
      </c>
      <c r="BK180" s="6">
        <f t="shared" si="114"/>
        <v>0</v>
      </c>
      <c r="BL180" s="6">
        <f t="shared" si="115"/>
        <v>0</v>
      </c>
      <c r="BM180" s="6">
        <f t="shared" si="116"/>
        <v>0</v>
      </c>
      <c r="BN180" s="6">
        <f t="shared" si="117"/>
        <v>1</v>
      </c>
      <c r="BO180" s="6">
        <f t="shared" si="118"/>
        <v>1</v>
      </c>
      <c r="BP180" s="6">
        <f t="shared" si="119"/>
        <v>0</v>
      </c>
      <c r="BQ180" s="6">
        <f t="shared" si="120"/>
        <v>1</v>
      </c>
      <c r="BR180" s="6">
        <f t="shared" si="121"/>
        <v>0</v>
      </c>
      <c r="BS180" s="6">
        <f t="shared" si="122"/>
        <v>0</v>
      </c>
      <c r="BT180" s="6">
        <f t="shared" si="123"/>
        <v>0</v>
      </c>
      <c r="BU180" s="6">
        <f t="shared" si="124"/>
        <v>0</v>
      </c>
      <c r="BV180" s="6">
        <f t="shared" si="125"/>
        <v>0</v>
      </c>
      <c r="BW180" s="6">
        <f t="shared" si="126"/>
        <v>0</v>
      </c>
      <c r="BY180" s="68" t="str">
        <f t="shared" si="131"/>
        <v/>
      </c>
      <c r="BZ180" s="68"/>
      <c r="CA180" s="68" t="str">
        <f t="shared" si="132"/>
        <v/>
      </c>
      <c r="CB180" s="68" t="str">
        <f t="shared" si="133"/>
        <v>MTE</v>
      </c>
      <c r="CC180" s="68" t="str">
        <f t="shared" si="134"/>
        <v>MTE</v>
      </c>
    </row>
    <row r="181" spans="1:81">
      <c r="A181" t="str">
        <f t="shared" si="144"/>
        <v>Not Completed</v>
      </c>
      <c r="C181" s="6">
        <f t="shared" si="128"/>
        <v>180</v>
      </c>
      <c r="D181" s="37" t="str">
        <f t="shared" si="138"/>
        <v/>
      </c>
      <c r="E181" s="71"/>
      <c r="F181" s="69"/>
      <c r="G181" s="69"/>
      <c r="H181" s="37" t="str">
        <f t="shared" si="145"/>
        <v/>
      </c>
      <c r="I181" s="69"/>
      <c r="J181" s="69"/>
      <c r="K181" s="6"/>
      <c r="L181" s="6"/>
      <c r="M181" s="6"/>
      <c r="N181" s="39"/>
      <c r="O181" s="69"/>
      <c r="P181" s="10"/>
      <c r="Q181" s="38" t="str">
        <f>IF(ISBLANK(O181)=TRUE,"",VLOOKUP(O181,'validation code'!$X$35:$Y$38,2,0))</f>
        <v/>
      </c>
      <c r="R181" s="73" t="e">
        <f t="shared" si="129"/>
        <v>#VALUE!</v>
      </c>
      <c r="S181" s="10"/>
      <c r="T181" s="38" t="str">
        <f t="shared" si="146"/>
        <v/>
      </c>
      <c r="U181" s="9"/>
      <c r="V181" s="9"/>
      <c r="W181" s="11"/>
      <c r="X181" s="11"/>
      <c r="Y181" s="10"/>
      <c r="Z181" s="11"/>
      <c r="AA181" s="10"/>
      <c r="AB181" s="78" t="str">
        <f t="shared" si="143"/>
        <v/>
      </c>
      <c r="AC181" s="78" t="str">
        <f t="shared" si="143"/>
        <v/>
      </c>
      <c r="AD181" s="78" t="str">
        <f t="shared" si="143"/>
        <v/>
      </c>
      <c r="AE181" s="78" t="str">
        <f t="shared" si="143"/>
        <v/>
      </c>
      <c r="AF181" s="78" t="str">
        <f t="shared" si="143"/>
        <v/>
      </c>
      <c r="AG181" s="78" t="str">
        <f t="shared" si="143"/>
        <v/>
      </c>
      <c r="AH181" s="78" t="str">
        <f t="shared" si="143"/>
        <v/>
      </c>
      <c r="AI181" s="78" t="str">
        <f t="shared" si="143"/>
        <v/>
      </c>
      <c r="AJ181" s="78" t="str">
        <f t="shared" si="143"/>
        <v/>
      </c>
      <c r="AK181" s="78" t="str">
        <f t="shared" si="143"/>
        <v/>
      </c>
      <c r="AL181" s="78" t="str">
        <f t="shared" si="143"/>
        <v/>
      </c>
      <c r="AM181" s="78" t="str">
        <f t="shared" si="143"/>
        <v/>
      </c>
      <c r="AN181" s="10" t="e">
        <f t="shared" si="137"/>
        <v>#VALUE!</v>
      </c>
      <c r="AP181" t="str">
        <f>IF(ISBLANK(F181),"",VLOOKUP(F181,'validation code'!$T$64:$U$120,2,0))</f>
        <v/>
      </c>
      <c r="AQ181" t="str">
        <f>IF(ISBLANK(F181),"",VLOOKUP(F181,'validation code'!$T$3:$U$59,2,0))</f>
        <v/>
      </c>
      <c r="AR181" t="str">
        <f>IF(ISBLANK(M181)=TRUE,"",VLOOKUP(M181,'validation code'!$X$48:$Y$49,2,0))</f>
        <v/>
      </c>
      <c r="AS181" t="str">
        <f>IF(ISBLANK(F181)=TRUE,"",VLOOKUP(F181,'validation code'!$A$22:$B$79,2,0))</f>
        <v/>
      </c>
      <c r="AU181" t="s">
        <v>1131</v>
      </c>
      <c r="AV181" t="str">
        <f>IF(ISBLANK($B$2)=TRUE,"",VLOOKUP($B$2,'validation code'!$W$54:$X$69,2,0))</f>
        <v>MTE</v>
      </c>
      <c r="AW181" t="str">
        <f t="shared" si="140"/>
        <v>01</v>
      </c>
      <c r="AX181" t="str">
        <f t="shared" si="141"/>
        <v/>
      </c>
      <c r="AY181" t="str">
        <f t="shared" si="142"/>
        <v>0180</v>
      </c>
      <c r="AZ181" t="str">
        <f t="shared" si="147"/>
        <v>EX-22-MTE-01--0180</v>
      </c>
      <c r="BA181" t="str">
        <f t="shared" si="127"/>
        <v>Not Completed</v>
      </c>
      <c r="BB181" s="6">
        <f t="shared" si="106"/>
        <v>0</v>
      </c>
      <c r="BC181" s="6">
        <f t="shared" si="106"/>
        <v>0</v>
      </c>
      <c r="BD181" s="6">
        <f t="shared" si="107"/>
        <v>0</v>
      </c>
      <c r="BE181" s="6">
        <f t="shared" si="108"/>
        <v>1</v>
      </c>
      <c r="BF181" s="6">
        <f t="shared" si="109"/>
        <v>0</v>
      </c>
      <c r="BG181" s="6">
        <f t="shared" si="110"/>
        <v>0</v>
      </c>
      <c r="BH181" s="6">
        <f t="shared" si="111"/>
        <v>0</v>
      </c>
      <c r="BI181" s="6">
        <f t="shared" si="112"/>
        <v>0</v>
      </c>
      <c r="BJ181" s="6">
        <f t="shared" si="113"/>
        <v>0</v>
      </c>
      <c r="BK181" s="6">
        <f t="shared" si="114"/>
        <v>0</v>
      </c>
      <c r="BL181" s="6">
        <f t="shared" si="115"/>
        <v>0</v>
      </c>
      <c r="BM181" s="6">
        <f t="shared" si="116"/>
        <v>0</v>
      </c>
      <c r="BN181" s="6">
        <f t="shared" si="117"/>
        <v>1</v>
      </c>
      <c r="BO181" s="6">
        <f t="shared" si="118"/>
        <v>1</v>
      </c>
      <c r="BP181" s="6">
        <f t="shared" si="119"/>
        <v>0</v>
      </c>
      <c r="BQ181" s="6">
        <f t="shared" si="120"/>
        <v>1</v>
      </c>
      <c r="BR181" s="6">
        <f t="shared" si="121"/>
        <v>0</v>
      </c>
      <c r="BS181" s="6">
        <f t="shared" si="122"/>
        <v>0</v>
      </c>
      <c r="BT181" s="6">
        <f t="shared" si="123"/>
        <v>0</v>
      </c>
      <c r="BU181" s="6">
        <f t="shared" si="124"/>
        <v>0</v>
      </c>
      <c r="BV181" s="6">
        <f t="shared" si="125"/>
        <v>0</v>
      </c>
      <c r="BW181" s="6">
        <f t="shared" si="126"/>
        <v>0</v>
      </c>
      <c r="BY181" s="68" t="str">
        <f t="shared" si="131"/>
        <v/>
      </c>
      <c r="BZ181" s="68"/>
      <c r="CA181" s="68" t="str">
        <f t="shared" si="132"/>
        <v/>
      </c>
      <c r="CB181" s="68" t="str">
        <f t="shared" si="133"/>
        <v>MTE</v>
      </c>
      <c r="CC181" s="68" t="str">
        <f t="shared" si="134"/>
        <v>MTE</v>
      </c>
    </row>
    <row r="182" spans="1:81">
      <c r="A182" t="str">
        <f t="shared" si="144"/>
        <v>Not Completed</v>
      </c>
      <c r="C182" s="6">
        <f t="shared" si="128"/>
        <v>181</v>
      </c>
      <c r="D182" s="37" t="str">
        <f t="shared" si="138"/>
        <v/>
      </c>
      <c r="E182" s="71"/>
      <c r="F182" s="69"/>
      <c r="G182" s="69"/>
      <c r="H182" s="37" t="str">
        <f t="shared" si="145"/>
        <v/>
      </c>
      <c r="I182" s="69"/>
      <c r="J182" s="69"/>
      <c r="K182" s="6"/>
      <c r="L182" s="6"/>
      <c r="M182" s="6"/>
      <c r="N182" s="39"/>
      <c r="O182" s="69"/>
      <c r="P182" s="10"/>
      <c r="Q182" s="38" t="str">
        <f>IF(ISBLANK(O182)=TRUE,"",VLOOKUP(O182,'validation code'!$X$35:$Y$38,2,0))</f>
        <v/>
      </c>
      <c r="R182" s="73" t="e">
        <f t="shared" si="129"/>
        <v>#VALUE!</v>
      </c>
      <c r="S182" s="10"/>
      <c r="T182" s="38" t="str">
        <f t="shared" si="146"/>
        <v/>
      </c>
      <c r="U182" s="9"/>
      <c r="V182" s="9"/>
      <c r="W182" s="11"/>
      <c r="X182" s="11"/>
      <c r="Y182" s="10"/>
      <c r="Z182" s="11"/>
      <c r="AA182" s="10"/>
      <c r="AB182" s="78" t="str">
        <f t="shared" ref="AB182:AM190" si="148">IF(OR(ISBLANK($V182)=TRUE,$V182&lt;&gt;AB$1=TRUE,ISBLANK($T182)=TRUE),"",IF(AB$1=$V182,$T182/1000,0))</f>
        <v/>
      </c>
      <c r="AC182" s="78" t="str">
        <f t="shared" si="148"/>
        <v/>
      </c>
      <c r="AD182" s="78" t="str">
        <f t="shared" si="148"/>
        <v/>
      </c>
      <c r="AE182" s="78" t="str">
        <f t="shared" si="148"/>
        <v/>
      </c>
      <c r="AF182" s="78" t="str">
        <f t="shared" si="148"/>
        <v/>
      </c>
      <c r="AG182" s="78" t="str">
        <f t="shared" si="148"/>
        <v/>
      </c>
      <c r="AH182" s="78" t="str">
        <f t="shared" si="148"/>
        <v/>
      </c>
      <c r="AI182" s="78" t="str">
        <f t="shared" si="148"/>
        <v/>
      </c>
      <c r="AJ182" s="78" t="str">
        <f t="shared" si="148"/>
        <v/>
      </c>
      <c r="AK182" s="78" t="str">
        <f t="shared" si="148"/>
        <v/>
      </c>
      <c r="AL182" s="78" t="str">
        <f t="shared" si="148"/>
        <v/>
      </c>
      <c r="AM182" s="78" t="str">
        <f t="shared" si="148"/>
        <v/>
      </c>
      <c r="AN182" s="10" t="e">
        <f t="shared" si="137"/>
        <v>#VALUE!</v>
      </c>
      <c r="AP182" t="str">
        <f>IF(ISBLANK(F182),"",VLOOKUP(F182,'validation code'!$T$64:$U$120,2,0))</f>
        <v/>
      </c>
      <c r="AQ182" t="str">
        <f>IF(ISBLANK(F182),"",VLOOKUP(F182,'validation code'!$T$3:$U$59,2,0))</f>
        <v/>
      </c>
      <c r="AR182" t="str">
        <f>IF(ISBLANK(M182)=TRUE,"",VLOOKUP(M182,'validation code'!$X$48:$Y$49,2,0))</f>
        <v/>
      </c>
      <c r="AS182" t="str">
        <f>IF(ISBLANK(F182)=TRUE,"",VLOOKUP(F182,'validation code'!$A$22:$B$79,2,0))</f>
        <v/>
      </c>
      <c r="AU182" t="s">
        <v>1131</v>
      </c>
      <c r="AV182" t="str">
        <f>IF(ISBLANK($B$2)=TRUE,"",VLOOKUP($B$2,'validation code'!$W$54:$X$69,2,0))</f>
        <v>MTE</v>
      </c>
      <c r="AW182" t="str">
        <f t="shared" si="140"/>
        <v>01</v>
      </c>
      <c r="AX182" t="str">
        <f t="shared" si="141"/>
        <v/>
      </c>
      <c r="AY182" t="str">
        <f t="shared" si="142"/>
        <v>0181</v>
      </c>
      <c r="AZ182" t="str">
        <f t="shared" si="147"/>
        <v>EX-22-MTE-01--0181</v>
      </c>
      <c r="BA182" t="str">
        <f t="shared" si="127"/>
        <v>Not Completed</v>
      </c>
      <c r="BB182" s="6">
        <f t="shared" si="106"/>
        <v>0</v>
      </c>
      <c r="BC182" s="6">
        <f t="shared" si="106"/>
        <v>0</v>
      </c>
      <c r="BD182" s="6">
        <f t="shared" si="107"/>
        <v>0</v>
      </c>
      <c r="BE182" s="6">
        <f t="shared" si="108"/>
        <v>1</v>
      </c>
      <c r="BF182" s="6">
        <f t="shared" si="109"/>
        <v>0</v>
      </c>
      <c r="BG182" s="6">
        <f t="shared" si="110"/>
        <v>0</v>
      </c>
      <c r="BH182" s="6">
        <f t="shared" si="111"/>
        <v>0</v>
      </c>
      <c r="BI182" s="6">
        <f t="shared" si="112"/>
        <v>0</v>
      </c>
      <c r="BJ182" s="6">
        <f t="shared" si="113"/>
        <v>0</v>
      </c>
      <c r="BK182" s="6">
        <f t="shared" si="114"/>
        <v>0</v>
      </c>
      <c r="BL182" s="6">
        <f t="shared" si="115"/>
        <v>0</v>
      </c>
      <c r="BM182" s="6">
        <f t="shared" si="116"/>
        <v>0</v>
      </c>
      <c r="BN182" s="6">
        <f t="shared" si="117"/>
        <v>1</v>
      </c>
      <c r="BO182" s="6">
        <f t="shared" si="118"/>
        <v>1</v>
      </c>
      <c r="BP182" s="6">
        <f t="shared" si="119"/>
        <v>0</v>
      </c>
      <c r="BQ182" s="6">
        <f t="shared" si="120"/>
        <v>1</v>
      </c>
      <c r="BR182" s="6">
        <f t="shared" si="121"/>
        <v>0</v>
      </c>
      <c r="BS182" s="6">
        <f t="shared" si="122"/>
        <v>0</v>
      </c>
      <c r="BT182" s="6">
        <f t="shared" si="123"/>
        <v>0</v>
      </c>
      <c r="BU182" s="6">
        <f t="shared" si="124"/>
        <v>0</v>
      </c>
      <c r="BV182" s="6">
        <f t="shared" si="125"/>
        <v>0</v>
      </c>
      <c r="BW182" s="6">
        <f t="shared" si="126"/>
        <v>0</v>
      </c>
      <c r="BY182" s="68" t="str">
        <f t="shared" si="131"/>
        <v/>
      </c>
      <c r="BZ182" s="68"/>
      <c r="CA182" s="68" t="str">
        <f t="shared" si="132"/>
        <v/>
      </c>
      <c r="CB182" s="68" t="str">
        <f t="shared" si="133"/>
        <v>MTE</v>
      </c>
      <c r="CC182" s="68" t="str">
        <f t="shared" si="134"/>
        <v>MTE</v>
      </c>
    </row>
    <row r="183" spans="1:81">
      <c r="A183" t="str">
        <f t="shared" si="144"/>
        <v>Not Completed</v>
      </c>
      <c r="C183" s="6">
        <f t="shared" si="128"/>
        <v>182</v>
      </c>
      <c r="D183" s="37" t="str">
        <f t="shared" si="138"/>
        <v/>
      </c>
      <c r="E183" s="71"/>
      <c r="F183" s="69"/>
      <c r="G183" s="69"/>
      <c r="H183" s="37" t="str">
        <f t="shared" si="145"/>
        <v/>
      </c>
      <c r="I183" s="69"/>
      <c r="J183" s="69"/>
      <c r="K183" s="6"/>
      <c r="L183" s="6"/>
      <c r="M183" s="6"/>
      <c r="N183" s="39"/>
      <c r="O183" s="69"/>
      <c r="P183" s="10"/>
      <c r="Q183" s="38" t="str">
        <f>IF(ISBLANK(O183)=TRUE,"",VLOOKUP(O183,'validation code'!$X$35:$Y$38,2,0))</f>
        <v/>
      </c>
      <c r="R183" s="73" t="e">
        <f t="shared" si="129"/>
        <v>#VALUE!</v>
      </c>
      <c r="S183" s="10"/>
      <c r="T183" s="38" t="str">
        <f t="shared" si="146"/>
        <v/>
      </c>
      <c r="U183" s="9"/>
      <c r="V183" s="9"/>
      <c r="W183" s="11"/>
      <c r="X183" s="11"/>
      <c r="Y183" s="10"/>
      <c r="Z183" s="11"/>
      <c r="AA183" s="10"/>
      <c r="AB183" s="78" t="str">
        <f t="shared" si="148"/>
        <v/>
      </c>
      <c r="AC183" s="78" t="str">
        <f t="shared" si="148"/>
        <v/>
      </c>
      <c r="AD183" s="78" t="str">
        <f t="shared" si="148"/>
        <v/>
      </c>
      <c r="AE183" s="78" t="str">
        <f t="shared" si="148"/>
        <v/>
      </c>
      <c r="AF183" s="78" t="str">
        <f t="shared" si="148"/>
        <v/>
      </c>
      <c r="AG183" s="78" t="str">
        <f t="shared" si="148"/>
        <v/>
      </c>
      <c r="AH183" s="78" t="str">
        <f t="shared" si="148"/>
        <v/>
      </c>
      <c r="AI183" s="78" t="str">
        <f t="shared" si="148"/>
        <v/>
      </c>
      <c r="AJ183" s="78" t="str">
        <f t="shared" si="148"/>
        <v/>
      </c>
      <c r="AK183" s="78" t="str">
        <f t="shared" si="148"/>
        <v/>
      </c>
      <c r="AL183" s="78" t="str">
        <f t="shared" si="148"/>
        <v/>
      </c>
      <c r="AM183" s="78" t="str">
        <f t="shared" si="148"/>
        <v/>
      </c>
      <c r="AN183" s="10" t="e">
        <f t="shared" si="137"/>
        <v>#VALUE!</v>
      </c>
      <c r="AP183" t="str">
        <f>IF(ISBLANK(F183),"",VLOOKUP(F183,'validation code'!$T$64:$U$120,2,0))</f>
        <v/>
      </c>
      <c r="AQ183" t="str">
        <f>IF(ISBLANK(F183),"",VLOOKUP(F183,'validation code'!$T$3:$U$59,2,0))</f>
        <v/>
      </c>
      <c r="AR183" t="str">
        <f>IF(ISBLANK(M183)=TRUE,"",VLOOKUP(M183,'validation code'!$X$48:$Y$49,2,0))</f>
        <v/>
      </c>
      <c r="AS183" t="str">
        <f>IF(ISBLANK(F183)=TRUE,"",VLOOKUP(F183,'validation code'!$A$22:$B$79,2,0))</f>
        <v/>
      </c>
      <c r="AU183" t="s">
        <v>1131</v>
      </c>
      <c r="AV183" t="str">
        <f>IF(ISBLANK($B$2)=TRUE,"",VLOOKUP($B$2,'validation code'!$W$54:$X$69,2,0))</f>
        <v>MTE</v>
      </c>
      <c r="AW183" t="str">
        <f t="shared" si="140"/>
        <v>01</v>
      </c>
      <c r="AX183" t="str">
        <f t="shared" si="141"/>
        <v/>
      </c>
      <c r="AY183" t="str">
        <f t="shared" si="142"/>
        <v>0182</v>
      </c>
      <c r="AZ183" t="str">
        <f t="shared" si="147"/>
        <v>EX-22-MTE-01--0182</v>
      </c>
      <c r="BA183" t="str">
        <f t="shared" si="127"/>
        <v>Not Completed</v>
      </c>
      <c r="BB183" s="6">
        <f t="shared" si="106"/>
        <v>0</v>
      </c>
      <c r="BC183" s="6">
        <f t="shared" si="106"/>
        <v>0</v>
      </c>
      <c r="BD183" s="6">
        <f t="shared" si="107"/>
        <v>0</v>
      </c>
      <c r="BE183" s="6">
        <f t="shared" si="108"/>
        <v>1</v>
      </c>
      <c r="BF183" s="6">
        <f t="shared" si="109"/>
        <v>0</v>
      </c>
      <c r="BG183" s="6">
        <f t="shared" si="110"/>
        <v>0</v>
      </c>
      <c r="BH183" s="6">
        <f t="shared" si="111"/>
        <v>0</v>
      </c>
      <c r="BI183" s="6">
        <f t="shared" si="112"/>
        <v>0</v>
      </c>
      <c r="BJ183" s="6">
        <f t="shared" si="113"/>
        <v>0</v>
      </c>
      <c r="BK183" s="6">
        <f t="shared" si="114"/>
        <v>0</v>
      </c>
      <c r="BL183" s="6">
        <f t="shared" si="115"/>
        <v>0</v>
      </c>
      <c r="BM183" s="6">
        <f t="shared" si="116"/>
        <v>0</v>
      </c>
      <c r="BN183" s="6">
        <f t="shared" si="117"/>
        <v>1</v>
      </c>
      <c r="BO183" s="6">
        <f t="shared" si="118"/>
        <v>1</v>
      </c>
      <c r="BP183" s="6">
        <f t="shared" si="119"/>
        <v>0</v>
      </c>
      <c r="BQ183" s="6">
        <f t="shared" si="120"/>
        <v>1</v>
      </c>
      <c r="BR183" s="6">
        <f t="shared" si="121"/>
        <v>0</v>
      </c>
      <c r="BS183" s="6">
        <f t="shared" si="122"/>
        <v>0</v>
      </c>
      <c r="BT183" s="6">
        <f t="shared" si="123"/>
        <v>0</v>
      </c>
      <c r="BU183" s="6">
        <f t="shared" si="124"/>
        <v>0</v>
      </c>
      <c r="BV183" s="6">
        <f t="shared" si="125"/>
        <v>0</v>
      </c>
      <c r="BW183" s="6">
        <f t="shared" si="126"/>
        <v>0</v>
      </c>
      <c r="BY183" s="68" t="str">
        <f t="shared" si="131"/>
        <v/>
      </c>
      <c r="BZ183" s="68"/>
      <c r="CA183" s="68" t="str">
        <f t="shared" si="132"/>
        <v/>
      </c>
      <c r="CB183" s="68" t="str">
        <f t="shared" si="133"/>
        <v>MTE</v>
      </c>
      <c r="CC183" s="68" t="str">
        <f t="shared" si="134"/>
        <v>MTE</v>
      </c>
    </row>
    <row r="184" spans="1:81">
      <c r="A184" t="str">
        <f t="shared" si="144"/>
        <v>Not Completed</v>
      </c>
      <c r="C184" s="6">
        <f t="shared" si="128"/>
        <v>183</v>
      </c>
      <c r="D184" s="37" t="str">
        <f t="shared" si="138"/>
        <v/>
      </c>
      <c r="E184" s="71"/>
      <c r="F184" s="69"/>
      <c r="G184" s="69"/>
      <c r="H184" s="37" t="str">
        <f t="shared" si="145"/>
        <v/>
      </c>
      <c r="I184" s="69"/>
      <c r="J184" s="69"/>
      <c r="K184" s="6"/>
      <c r="L184" s="6"/>
      <c r="M184" s="6"/>
      <c r="N184" s="39"/>
      <c r="O184" s="69"/>
      <c r="P184" s="10"/>
      <c r="Q184" s="38" t="str">
        <f>IF(ISBLANK(O184)=TRUE,"",VLOOKUP(O184,'validation code'!$X$35:$Y$38,2,0))</f>
        <v/>
      </c>
      <c r="R184" s="73" t="e">
        <f t="shared" si="129"/>
        <v>#VALUE!</v>
      </c>
      <c r="S184" s="10"/>
      <c r="T184" s="38" t="str">
        <f t="shared" si="146"/>
        <v/>
      </c>
      <c r="U184" s="9"/>
      <c r="V184" s="9"/>
      <c r="W184" s="11"/>
      <c r="X184" s="11"/>
      <c r="Y184" s="10"/>
      <c r="Z184" s="11"/>
      <c r="AA184" s="10"/>
      <c r="AB184" s="78" t="str">
        <f t="shared" si="148"/>
        <v/>
      </c>
      <c r="AC184" s="78" t="str">
        <f t="shared" si="148"/>
        <v/>
      </c>
      <c r="AD184" s="78" t="str">
        <f t="shared" si="148"/>
        <v/>
      </c>
      <c r="AE184" s="78" t="str">
        <f t="shared" si="148"/>
        <v/>
      </c>
      <c r="AF184" s="78" t="str">
        <f t="shared" si="148"/>
        <v/>
      </c>
      <c r="AG184" s="78" t="str">
        <f t="shared" si="148"/>
        <v/>
      </c>
      <c r="AH184" s="78" t="str">
        <f t="shared" si="148"/>
        <v/>
      </c>
      <c r="AI184" s="78" t="str">
        <f t="shared" si="148"/>
        <v/>
      </c>
      <c r="AJ184" s="78" t="str">
        <f t="shared" si="148"/>
        <v/>
      </c>
      <c r="AK184" s="78" t="str">
        <f t="shared" si="148"/>
        <v/>
      </c>
      <c r="AL184" s="78" t="str">
        <f t="shared" si="148"/>
        <v/>
      </c>
      <c r="AM184" s="78" t="str">
        <f t="shared" si="148"/>
        <v/>
      </c>
      <c r="AN184" s="10" t="e">
        <f t="shared" si="137"/>
        <v>#VALUE!</v>
      </c>
      <c r="AP184" t="str">
        <f>IF(ISBLANK(F184),"",VLOOKUP(F184,'validation code'!$T$64:$U$120,2,0))</f>
        <v/>
      </c>
      <c r="AQ184" t="str">
        <f>IF(ISBLANK(F184),"",VLOOKUP(F184,'validation code'!$T$3:$U$59,2,0))</f>
        <v/>
      </c>
      <c r="AR184" t="str">
        <f>IF(ISBLANK(M184)=TRUE,"",VLOOKUP(M184,'validation code'!$X$48:$Y$49,2,0))</f>
        <v/>
      </c>
      <c r="AS184" t="str">
        <f>IF(ISBLANK(F184)=TRUE,"",VLOOKUP(F184,'validation code'!$A$22:$B$79,2,0))</f>
        <v/>
      </c>
      <c r="AU184" t="s">
        <v>1131</v>
      </c>
      <c r="AV184" t="str">
        <f>IF(ISBLANK($B$2)=TRUE,"",VLOOKUP($B$2,'validation code'!$W$54:$X$69,2,0))</f>
        <v>MTE</v>
      </c>
      <c r="AW184" t="str">
        <f t="shared" si="140"/>
        <v>01</v>
      </c>
      <c r="AX184" t="str">
        <f t="shared" si="141"/>
        <v/>
      </c>
      <c r="AY184" t="str">
        <f t="shared" si="142"/>
        <v>0183</v>
      </c>
      <c r="AZ184" t="str">
        <f t="shared" si="147"/>
        <v>EX-22-MTE-01--0183</v>
      </c>
      <c r="BA184" t="str">
        <f t="shared" si="127"/>
        <v>Not Completed</v>
      </c>
      <c r="BB184" s="6">
        <f t="shared" si="106"/>
        <v>0</v>
      </c>
      <c r="BC184" s="6">
        <f t="shared" si="106"/>
        <v>0</v>
      </c>
      <c r="BD184" s="6">
        <f t="shared" si="107"/>
        <v>0</v>
      </c>
      <c r="BE184" s="6">
        <f t="shared" si="108"/>
        <v>1</v>
      </c>
      <c r="BF184" s="6">
        <f t="shared" si="109"/>
        <v>0</v>
      </c>
      <c r="BG184" s="6">
        <f t="shared" si="110"/>
        <v>0</v>
      </c>
      <c r="BH184" s="6">
        <f t="shared" si="111"/>
        <v>0</v>
      </c>
      <c r="BI184" s="6">
        <f t="shared" si="112"/>
        <v>0</v>
      </c>
      <c r="BJ184" s="6">
        <f t="shared" si="113"/>
        <v>0</v>
      </c>
      <c r="BK184" s="6">
        <f t="shared" si="114"/>
        <v>0</v>
      </c>
      <c r="BL184" s="6">
        <f t="shared" si="115"/>
        <v>0</v>
      </c>
      <c r="BM184" s="6">
        <f t="shared" si="116"/>
        <v>0</v>
      </c>
      <c r="BN184" s="6">
        <f t="shared" si="117"/>
        <v>1</v>
      </c>
      <c r="BO184" s="6">
        <f t="shared" si="118"/>
        <v>1</v>
      </c>
      <c r="BP184" s="6">
        <f t="shared" si="119"/>
        <v>0</v>
      </c>
      <c r="BQ184" s="6">
        <f t="shared" si="120"/>
        <v>1</v>
      </c>
      <c r="BR184" s="6">
        <f t="shared" si="121"/>
        <v>0</v>
      </c>
      <c r="BS184" s="6">
        <f t="shared" si="122"/>
        <v>0</v>
      </c>
      <c r="BT184" s="6">
        <f t="shared" si="123"/>
        <v>0</v>
      </c>
      <c r="BU184" s="6">
        <f t="shared" si="124"/>
        <v>0</v>
      </c>
      <c r="BV184" s="6">
        <f t="shared" si="125"/>
        <v>0</v>
      </c>
      <c r="BW184" s="6">
        <f t="shared" si="126"/>
        <v>0</v>
      </c>
      <c r="BY184" s="68" t="str">
        <f t="shared" si="131"/>
        <v/>
      </c>
      <c r="BZ184" s="68"/>
      <c r="CA184" s="68" t="str">
        <f t="shared" si="132"/>
        <v/>
      </c>
      <c r="CB184" s="68" t="str">
        <f t="shared" si="133"/>
        <v>MTE</v>
      </c>
      <c r="CC184" s="68" t="str">
        <f t="shared" si="134"/>
        <v>MTE</v>
      </c>
    </row>
    <row r="185" spans="1:81">
      <c r="A185" t="str">
        <f t="shared" si="144"/>
        <v>Not Completed</v>
      </c>
      <c r="C185" s="6">
        <f t="shared" si="128"/>
        <v>184</v>
      </c>
      <c r="D185" s="37" t="str">
        <f t="shared" si="138"/>
        <v/>
      </c>
      <c r="E185" s="71"/>
      <c r="F185" s="69"/>
      <c r="G185" s="69"/>
      <c r="H185" s="37" t="str">
        <f t="shared" si="145"/>
        <v/>
      </c>
      <c r="I185" s="69"/>
      <c r="J185" s="69"/>
      <c r="K185" s="6"/>
      <c r="L185" s="6"/>
      <c r="M185" s="6"/>
      <c r="N185" s="39"/>
      <c r="O185" s="69"/>
      <c r="P185" s="10"/>
      <c r="Q185" s="38" t="str">
        <f>IF(ISBLANK(O185)=TRUE,"",VLOOKUP(O185,'validation code'!$X$35:$Y$38,2,0))</f>
        <v/>
      </c>
      <c r="R185" s="73" t="e">
        <f t="shared" si="129"/>
        <v>#VALUE!</v>
      </c>
      <c r="S185" s="10"/>
      <c r="T185" s="38" t="str">
        <f t="shared" si="146"/>
        <v/>
      </c>
      <c r="U185" s="9"/>
      <c r="V185" s="9"/>
      <c r="W185" s="11"/>
      <c r="X185" s="11"/>
      <c r="Y185" s="10"/>
      <c r="Z185" s="11"/>
      <c r="AA185" s="10"/>
      <c r="AB185" s="78" t="str">
        <f t="shared" si="148"/>
        <v/>
      </c>
      <c r="AC185" s="78" t="str">
        <f t="shared" si="148"/>
        <v/>
      </c>
      <c r="AD185" s="78" t="str">
        <f t="shared" si="148"/>
        <v/>
      </c>
      <c r="AE185" s="78" t="str">
        <f t="shared" si="148"/>
        <v/>
      </c>
      <c r="AF185" s="78" t="str">
        <f t="shared" si="148"/>
        <v/>
      </c>
      <c r="AG185" s="78" t="str">
        <f t="shared" si="148"/>
        <v/>
      </c>
      <c r="AH185" s="78" t="str">
        <f t="shared" si="148"/>
        <v/>
      </c>
      <c r="AI185" s="78" t="str">
        <f t="shared" si="148"/>
        <v/>
      </c>
      <c r="AJ185" s="78" t="str">
        <f t="shared" si="148"/>
        <v/>
      </c>
      <c r="AK185" s="78" t="str">
        <f t="shared" si="148"/>
        <v/>
      </c>
      <c r="AL185" s="78" t="str">
        <f t="shared" si="148"/>
        <v/>
      </c>
      <c r="AM185" s="78" t="str">
        <f t="shared" si="148"/>
        <v/>
      </c>
      <c r="AN185" s="10" t="e">
        <f t="shared" si="137"/>
        <v>#VALUE!</v>
      </c>
      <c r="AP185" t="str">
        <f>IF(ISBLANK(F185),"",VLOOKUP(F185,'validation code'!$T$64:$U$120,2,0))</f>
        <v/>
      </c>
      <c r="AQ185" t="str">
        <f>IF(ISBLANK(F185),"",VLOOKUP(F185,'validation code'!$T$3:$U$59,2,0))</f>
        <v/>
      </c>
      <c r="AR185" t="str">
        <f>IF(ISBLANK(M185)=TRUE,"",VLOOKUP(M185,'validation code'!$X$48:$Y$49,2,0))</f>
        <v/>
      </c>
      <c r="AS185" t="str">
        <f>IF(ISBLANK(F185)=TRUE,"",VLOOKUP(F185,'validation code'!$A$22:$B$79,2,0))</f>
        <v/>
      </c>
      <c r="AU185" t="s">
        <v>1131</v>
      </c>
      <c r="AV185" t="str">
        <f>IF(ISBLANK($B$2)=TRUE,"",VLOOKUP($B$2,'validation code'!$W$54:$X$69,2,0))</f>
        <v>MTE</v>
      </c>
      <c r="AW185" t="str">
        <f t="shared" si="140"/>
        <v>01</v>
      </c>
      <c r="AX185" t="str">
        <f t="shared" si="141"/>
        <v/>
      </c>
      <c r="AY185" t="str">
        <f t="shared" si="142"/>
        <v>0184</v>
      </c>
      <c r="AZ185" t="str">
        <f t="shared" si="147"/>
        <v>EX-22-MTE-01--0184</v>
      </c>
      <c r="BA185" t="str">
        <f t="shared" si="127"/>
        <v>Not Completed</v>
      </c>
      <c r="BB185" s="6">
        <f t="shared" si="106"/>
        <v>0</v>
      </c>
      <c r="BC185" s="6">
        <f t="shared" si="106"/>
        <v>0</v>
      </c>
      <c r="BD185" s="6">
        <f t="shared" si="107"/>
        <v>0</v>
      </c>
      <c r="BE185" s="6">
        <f t="shared" si="108"/>
        <v>1</v>
      </c>
      <c r="BF185" s="6">
        <f t="shared" si="109"/>
        <v>0</v>
      </c>
      <c r="BG185" s="6">
        <f t="shared" si="110"/>
        <v>0</v>
      </c>
      <c r="BH185" s="6">
        <f t="shared" si="111"/>
        <v>0</v>
      </c>
      <c r="BI185" s="6">
        <f t="shared" si="112"/>
        <v>0</v>
      </c>
      <c r="BJ185" s="6">
        <f t="shared" si="113"/>
        <v>0</v>
      </c>
      <c r="BK185" s="6">
        <f t="shared" si="114"/>
        <v>0</v>
      </c>
      <c r="BL185" s="6">
        <f t="shared" si="115"/>
        <v>0</v>
      </c>
      <c r="BM185" s="6">
        <f t="shared" si="116"/>
        <v>0</v>
      </c>
      <c r="BN185" s="6">
        <f t="shared" si="117"/>
        <v>1</v>
      </c>
      <c r="BO185" s="6">
        <f t="shared" si="118"/>
        <v>1</v>
      </c>
      <c r="BP185" s="6">
        <f t="shared" si="119"/>
        <v>0</v>
      </c>
      <c r="BQ185" s="6">
        <f t="shared" si="120"/>
        <v>1</v>
      </c>
      <c r="BR185" s="6">
        <f t="shared" si="121"/>
        <v>0</v>
      </c>
      <c r="BS185" s="6">
        <f t="shared" si="122"/>
        <v>0</v>
      </c>
      <c r="BT185" s="6">
        <f t="shared" si="123"/>
        <v>0</v>
      </c>
      <c r="BU185" s="6">
        <f t="shared" si="124"/>
        <v>0</v>
      </c>
      <c r="BV185" s="6">
        <f t="shared" si="125"/>
        <v>0</v>
      </c>
      <c r="BW185" s="6">
        <f t="shared" si="126"/>
        <v>0</v>
      </c>
      <c r="BY185" s="68" t="str">
        <f t="shared" si="131"/>
        <v/>
      </c>
      <c r="BZ185" s="68"/>
      <c r="CA185" s="68" t="str">
        <f t="shared" si="132"/>
        <v/>
      </c>
      <c r="CB185" s="68" t="str">
        <f t="shared" si="133"/>
        <v>MTE</v>
      </c>
      <c r="CC185" s="68" t="str">
        <f t="shared" si="134"/>
        <v>MTE</v>
      </c>
    </row>
    <row r="186" spans="1:81">
      <c r="A186" t="str">
        <f t="shared" si="144"/>
        <v>Not Completed</v>
      </c>
      <c r="C186" s="6">
        <f t="shared" si="128"/>
        <v>185</v>
      </c>
      <c r="D186" s="37" t="str">
        <f t="shared" si="138"/>
        <v/>
      </c>
      <c r="E186" s="71"/>
      <c r="F186" s="69"/>
      <c r="G186" s="69"/>
      <c r="H186" s="37" t="str">
        <f t="shared" si="145"/>
        <v/>
      </c>
      <c r="I186" s="69"/>
      <c r="J186" s="69"/>
      <c r="K186" s="6"/>
      <c r="L186" s="6"/>
      <c r="M186" s="6"/>
      <c r="N186" s="39"/>
      <c r="O186" s="69"/>
      <c r="P186" s="10"/>
      <c r="Q186" s="38" t="str">
        <f>IF(ISBLANK(O186)=TRUE,"",VLOOKUP(O186,'validation code'!$X$35:$Y$38,2,0))</f>
        <v/>
      </c>
      <c r="R186" s="73" t="e">
        <f t="shared" si="129"/>
        <v>#VALUE!</v>
      </c>
      <c r="S186" s="10"/>
      <c r="T186" s="38" t="str">
        <f t="shared" si="146"/>
        <v/>
      </c>
      <c r="U186" s="9"/>
      <c r="V186" s="9"/>
      <c r="W186" s="11"/>
      <c r="X186" s="11"/>
      <c r="Y186" s="10"/>
      <c r="Z186" s="11"/>
      <c r="AA186" s="10"/>
      <c r="AB186" s="78" t="str">
        <f t="shared" si="148"/>
        <v/>
      </c>
      <c r="AC186" s="78" t="str">
        <f t="shared" si="148"/>
        <v/>
      </c>
      <c r="AD186" s="78" t="str">
        <f t="shared" si="148"/>
        <v/>
      </c>
      <c r="AE186" s="78" t="str">
        <f t="shared" si="148"/>
        <v/>
      </c>
      <c r="AF186" s="78" t="str">
        <f t="shared" si="148"/>
        <v/>
      </c>
      <c r="AG186" s="78" t="str">
        <f t="shared" si="148"/>
        <v/>
      </c>
      <c r="AH186" s="78" t="str">
        <f t="shared" si="148"/>
        <v/>
      </c>
      <c r="AI186" s="78" t="str">
        <f t="shared" si="148"/>
        <v/>
      </c>
      <c r="AJ186" s="78" t="str">
        <f t="shared" si="148"/>
        <v/>
      </c>
      <c r="AK186" s="78" t="str">
        <f t="shared" si="148"/>
        <v/>
      </c>
      <c r="AL186" s="78" t="str">
        <f t="shared" si="148"/>
        <v/>
      </c>
      <c r="AM186" s="78" t="str">
        <f t="shared" si="148"/>
        <v/>
      </c>
      <c r="AN186" s="10" t="e">
        <f t="shared" si="137"/>
        <v>#VALUE!</v>
      </c>
      <c r="AP186" t="str">
        <f>IF(ISBLANK(F186),"",VLOOKUP(F186,'validation code'!$T$64:$U$120,2,0))</f>
        <v/>
      </c>
      <c r="AQ186" t="str">
        <f>IF(ISBLANK(F186),"",VLOOKUP(F186,'validation code'!$T$3:$U$59,2,0))</f>
        <v/>
      </c>
      <c r="AR186" t="str">
        <f>IF(ISBLANK(M186)=TRUE,"",VLOOKUP(M186,'validation code'!$X$48:$Y$49,2,0))</f>
        <v/>
      </c>
      <c r="AS186" t="str">
        <f>IF(ISBLANK(F186)=TRUE,"",VLOOKUP(F186,'validation code'!$A$22:$B$79,2,0))</f>
        <v/>
      </c>
      <c r="AU186" t="s">
        <v>1131</v>
      </c>
      <c r="AV186" t="str">
        <f>IF(ISBLANK($B$2)=TRUE,"",VLOOKUP($B$2,'validation code'!$W$54:$X$69,2,0))</f>
        <v>MTE</v>
      </c>
      <c r="AW186" t="str">
        <f t="shared" si="140"/>
        <v>01</v>
      </c>
      <c r="AX186" t="str">
        <f t="shared" si="141"/>
        <v/>
      </c>
      <c r="AY186" t="str">
        <f t="shared" si="142"/>
        <v>0185</v>
      </c>
      <c r="AZ186" t="str">
        <f t="shared" si="147"/>
        <v>EX-22-MTE-01--0185</v>
      </c>
      <c r="BA186" t="str">
        <f t="shared" si="127"/>
        <v>Not Completed</v>
      </c>
      <c r="BB186" s="6">
        <f t="shared" si="106"/>
        <v>0</v>
      </c>
      <c r="BC186" s="6">
        <f t="shared" si="106"/>
        <v>0</v>
      </c>
      <c r="BD186" s="6">
        <f t="shared" si="107"/>
        <v>0</v>
      </c>
      <c r="BE186" s="6">
        <f t="shared" si="108"/>
        <v>1</v>
      </c>
      <c r="BF186" s="6">
        <f t="shared" si="109"/>
        <v>0</v>
      </c>
      <c r="BG186" s="6">
        <f t="shared" si="110"/>
        <v>0</v>
      </c>
      <c r="BH186" s="6">
        <f t="shared" si="111"/>
        <v>0</v>
      </c>
      <c r="BI186" s="6">
        <f t="shared" si="112"/>
        <v>0</v>
      </c>
      <c r="BJ186" s="6">
        <f t="shared" si="113"/>
        <v>0</v>
      </c>
      <c r="BK186" s="6">
        <f t="shared" si="114"/>
        <v>0</v>
      </c>
      <c r="BL186" s="6">
        <f t="shared" si="115"/>
        <v>0</v>
      </c>
      <c r="BM186" s="6">
        <f t="shared" si="116"/>
        <v>0</v>
      </c>
      <c r="BN186" s="6">
        <f t="shared" si="117"/>
        <v>1</v>
      </c>
      <c r="BO186" s="6">
        <f t="shared" si="118"/>
        <v>1</v>
      </c>
      <c r="BP186" s="6">
        <f t="shared" si="119"/>
        <v>0</v>
      </c>
      <c r="BQ186" s="6">
        <f t="shared" si="120"/>
        <v>1</v>
      </c>
      <c r="BR186" s="6">
        <f t="shared" si="121"/>
        <v>0</v>
      </c>
      <c r="BS186" s="6">
        <f t="shared" si="122"/>
        <v>0</v>
      </c>
      <c r="BT186" s="6">
        <f t="shared" si="123"/>
        <v>0</v>
      </c>
      <c r="BU186" s="6">
        <f t="shared" si="124"/>
        <v>0</v>
      </c>
      <c r="BV186" s="6">
        <f t="shared" si="125"/>
        <v>0</v>
      </c>
      <c r="BW186" s="6">
        <f t="shared" si="126"/>
        <v>0</v>
      </c>
      <c r="BY186" s="68" t="str">
        <f t="shared" si="131"/>
        <v/>
      </c>
      <c r="BZ186" s="68"/>
      <c r="CA186" s="68" t="str">
        <f t="shared" si="132"/>
        <v/>
      </c>
      <c r="CB186" s="68" t="str">
        <f t="shared" si="133"/>
        <v>MTE</v>
      </c>
      <c r="CC186" s="68" t="str">
        <f t="shared" si="134"/>
        <v>MTE</v>
      </c>
    </row>
    <row r="187" spans="1:81">
      <c r="A187" t="str">
        <f t="shared" si="144"/>
        <v>Not Completed</v>
      </c>
      <c r="C187" s="6">
        <f t="shared" si="128"/>
        <v>186</v>
      </c>
      <c r="D187" s="37" t="str">
        <f t="shared" si="138"/>
        <v/>
      </c>
      <c r="E187" s="71"/>
      <c r="F187" s="69"/>
      <c r="G187" s="69"/>
      <c r="H187" s="37" t="str">
        <f t="shared" si="145"/>
        <v/>
      </c>
      <c r="I187" s="69"/>
      <c r="J187" s="69"/>
      <c r="K187" s="6"/>
      <c r="L187" s="6"/>
      <c r="M187" s="6"/>
      <c r="N187" s="39"/>
      <c r="O187" s="69"/>
      <c r="P187" s="10"/>
      <c r="Q187" s="38" t="str">
        <f>IF(ISBLANK(O187)=TRUE,"",VLOOKUP(O187,'validation code'!$X$35:$Y$38,2,0))</f>
        <v/>
      </c>
      <c r="R187" s="73" t="e">
        <f t="shared" si="129"/>
        <v>#VALUE!</v>
      </c>
      <c r="S187" s="10"/>
      <c r="T187" s="38" t="str">
        <f t="shared" si="146"/>
        <v/>
      </c>
      <c r="U187" s="9"/>
      <c r="V187" s="9"/>
      <c r="W187" s="11"/>
      <c r="X187" s="11"/>
      <c r="Y187" s="10"/>
      <c r="Z187" s="11"/>
      <c r="AA187" s="10"/>
      <c r="AB187" s="78" t="str">
        <f t="shared" si="148"/>
        <v/>
      </c>
      <c r="AC187" s="78" t="str">
        <f t="shared" si="148"/>
        <v/>
      </c>
      <c r="AD187" s="78" t="str">
        <f t="shared" si="148"/>
        <v/>
      </c>
      <c r="AE187" s="78" t="str">
        <f t="shared" si="148"/>
        <v/>
      </c>
      <c r="AF187" s="78" t="str">
        <f t="shared" si="148"/>
        <v/>
      </c>
      <c r="AG187" s="78" t="str">
        <f t="shared" si="148"/>
        <v/>
      </c>
      <c r="AH187" s="78" t="str">
        <f t="shared" si="148"/>
        <v/>
      </c>
      <c r="AI187" s="78" t="str">
        <f t="shared" si="148"/>
        <v/>
      </c>
      <c r="AJ187" s="78" t="str">
        <f t="shared" si="148"/>
        <v/>
      </c>
      <c r="AK187" s="78" t="str">
        <f t="shared" si="148"/>
        <v/>
      </c>
      <c r="AL187" s="78" t="str">
        <f t="shared" si="148"/>
        <v/>
      </c>
      <c r="AM187" s="78" t="str">
        <f t="shared" si="148"/>
        <v/>
      </c>
      <c r="AN187" s="10" t="e">
        <f t="shared" si="137"/>
        <v>#VALUE!</v>
      </c>
      <c r="AP187" t="str">
        <f>IF(ISBLANK(F187),"",VLOOKUP(F187,'validation code'!$T$64:$U$120,2,0))</f>
        <v/>
      </c>
      <c r="AQ187" t="str">
        <f>IF(ISBLANK(F187),"",VLOOKUP(F187,'validation code'!$T$3:$U$59,2,0))</f>
        <v/>
      </c>
      <c r="AR187" t="str">
        <f>IF(ISBLANK(M187)=TRUE,"",VLOOKUP(M187,'validation code'!$X$48:$Y$49,2,0))</f>
        <v/>
      </c>
      <c r="AS187" t="str">
        <f>IF(ISBLANK(F187)=TRUE,"",VLOOKUP(F187,'validation code'!$A$22:$B$79,2,0))</f>
        <v/>
      </c>
      <c r="AU187" t="s">
        <v>1131</v>
      </c>
      <c r="AV187" t="str">
        <f>IF(ISBLANK($B$2)=TRUE,"",VLOOKUP($B$2,'validation code'!$W$54:$X$69,2,0))</f>
        <v>MTE</v>
      </c>
      <c r="AW187" t="str">
        <f t="shared" si="140"/>
        <v>01</v>
      </c>
      <c r="AX187" t="str">
        <f t="shared" si="141"/>
        <v/>
      </c>
      <c r="AY187" t="str">
        <f t="shared" si="142"/>
        <v>0186</v>
      </c>
      <c r="AZ187" t="str">
        <f t="shared" si="147"/>
        <v>EX-22-MTE-01--0186</v>
      </c>
      <c r="BA187" t="str">
        <f t="shared" si="127"/>
        <v>Not Completed</v>
      </c>
      <c r="BB187" s="6">
        <f t="shared" si="106"/>
        <v>0</v>
      </c>
      <c r="BC187" s="6">
        <f t="shared" si="106"/>
        <v>0</v>
      </c>
      <c r="BD187" s="6">
        <f t="shared" si="107"/>
        <v>0</v>
      </c>
      <c r="BE187" s="6">
        <f t="shared" si="108"/>
        <v>1</v>
      </c>
      <c r="BF187" s="6">
        <f t="shared" si="109"/>
        <v>0</v>
      </c>
      <c r="BG187" s="6">
        <f t="shared" si="110"/>
        <v>0</v>
      </c>
      <c r="BH187" s="6">
        <f t="shared" si="111"/>
        <v>0</v>
      </c>
      <c r="BI187" s="6">
        <f t="shared" si="112"/>
        <v>0</v>
      </c>
      <c r="BJ187" s="6">
        <f t="shared" si="113"/>
        <v>0</v>
      </c>
      <c r="BK187" s="6">
        <f t="shared" si="114"/>
        <v>0</v>
      </c>
      <c r="BL187" s="6">
        <f t="shared" si="115"/>
        <v>0</v>
      </c>
      <c r="BM187" s="6">
        <f t="shared" si="116"/>
        <v>0</v>
      </c>
      <c r="BN187" s="6">
        <f t="shared" si="117"/>
        <v>1</v>
      </c>
      <c r="BO187" s="6">
        <f t="shared" si="118"/>
        <v>1</v>
      </c>
      <c r="BP187" s="6">
        <f t="shared" si="119"/>
        <v>0</v>
      </c>
      <c r="BQ187" s="6">
        <f t="shared" si="120"/>
        <v>1</v>
      </c>
      <c r="BR187" s="6">
        <f t="shared" si="121"/>
        <v>0</v>
      </c>
      <c r="BS187" s="6">
        <f t="shared" si="122"/>
        <v>0</v>
      </c>
      <c r="BT187" s="6">
        <f t="shared" si="123"/>
        <v>0</v>
      </c>
      <c r="BU187" s="6">
        <f t="shared" si="124"/>
        <v>0</v>
      </c>
      <c r="BV187" s="6">
        <f t="shared" si="125"/>
        <v>0</v>
      </c>
      <c r="BW187" s="6">
        <f t="shared" si="126"/>
        <v>0</v>
      </c>
      <c r="BY187" s="68" t="str">
        <f t="shared" si="131"/>
        <v/>
      </c>
      <c r="BZ187" s="68"/>
      <c r="CA187" s="68" t="str">
        <f t="shared" si="132"/>
        <v/>
      </c>
      <c r="CB187" s="68" t="str">
        <f t="shared" si="133"/>
        <v>MTE</v>
      </c>
      <c r="CC187" s="68" t="str">
        <f t="shared" si="134"/>
        <v>MTE</v>
      </c>
    </row>
    <row r="188" spans="1:81">
      <c r="A188" t="str">
        <f t="shared" si="144"/>
        <v>Not Completed</v>
      </c>
      <c r="C188" s="6">
        <f t="shared" si="128"/>
        <v>187</v>
      </c>
      <c r="D188" s="37" t="str">
        <f t="shared" si="138"/>
        <v/>
      </c>
      <c r="E188" s="71"/>
      <c r="F188" s="69"/>
      <c r="G188" s="69"/>
      <c r="H188" s="37" t="str">
        <f t="shared" si="145"/>
        <v/>
      </c>
      <c r="I188" s="69"/>
      <c r="J188" s="69"/>
      <c r="K188" s="6"/>
      <c r="L188" s="6"/>
      <c r="M188" s="6"/>
      <c r="N188" s="39"/>
      <c r="O188" s="69"/>
      <c r="P188" s="10"/>
      <c r="Q188" s="38" t="str">
        <f>IF(ISBLANK(O188)=TRUE,"",VLOOKUP(O188,'validation code'!$X$35:$Y$38,2,0))</f>
        <v/>
      </c>
      <c r="R188" s="73" t="e">
        <f t="shared" si="129"/>
        <v>#VALUE!</v>
      </c>
      <c r="S188" s="10"/>
      <c r="T188" s="38" t="str">
        <f t="shared" si="146"/>
        <v/>
      </c>
      <c r="U188" s="9"/>
      <c r="V188" s="9"/>
      <c r="W188" s="11"/>
      <c r="X188" s="11"/>
      <c r="Y188" s="10"/>
      <c r="Z188" s="11"/>
      <c r="AA188" s="10"/>
      <c r="AB188" s="78" t="str">
        <f t="shared" si="148"/>
        <v/>
      </c>
      <c r="AC188" s="78" t="str">
        <f t="shared" si="148"/>
        <v/>
      </c>
      <c r="AD188" s="78" t="str">
        <f t="shared" si="148"/>
        <v/>
      </c>
      <c r="AE188" s="78" t="str">
        <f t="shared" si="148"/>
        <v/>
      </c>
      <c r="AF188" s="78" t="str">
        <f t="shared" si="148"/>
        <v/>
      </c>
      <c r="AG188" s="78" t="str">
        <f t="shared" si="148"/>
        <v/>
      </c>
      <c r="AH188" s="78" t="str">
        <f t="shared" si="148"/>
        <v/>
      </c>
      <c r="AI188" s="78" t="str">
        <f t="shared" si="148"/>
        <v/>
      </c>
      <c r="AJ188" s="78" t="str">
        <f t="shared" si="148"/>
        <v/>
      </c>
      <c r="AK188" s="78" t="str">
        <f t="shared" si="148"/>
        <v/>
      </c>
      <c r="AL188" s="78" t="str">
        <f t="shared" si="148"/>
        <v/>
      </c>
      <c r="AM188" s="78" t="str">
        <f t="shared" si="148"/>
        <v/>
      </c>
      <c r="AN188" s="10" t="e">
        <f t="shared" si="137"/>
        <v>#VALUE!</v>
      </c>
      <c r="AP188" t="str">
        <f>IF(ISBLANK(F188),"",VLOOKUP(F188,'validation code'!$T$64:$U$120,2,0))</f>
        <v/>
      </c>
      <c r="AQ188" t="str">
        <f>IF(ISBLANK(F188),"",VLOOKUP(F188,'validation code'!$T$3:$U$59,2,0))</f>
        <v/>
      </c>
      <c r="AR188" t="str">
        <f>IF(ISBLANK(M188)=TRUE,"",VLOOKUP(M188,'validation code'!$X$48:$Y$49,2,0))</f>
        <v/>
      </c>
      <c r="AS188" t="str">
        <f>IF(ISBLANK(F188)=TRUE,"",VLOOKUP(F188,'validation code'!$A$22:$B$79,2,0))</f>
        <v/>
      </c>
      <c r="AU188" t="s">
        <v>1131</v>
      </c>
      <c r="AV188" t="str">
        <f>IF(ISBLANK($B$2)=TRUE,"",VLOOKUP($B$2,'validation code'!$W$54:$X$69,2,0))</f>
        <v>MTE</v>
      </c>
      <c r="AW188" t="str">
        <f t="shared" si="140"/>
        <v>01</v>
      </c>
      <c r="AX188" t="str">
        <f t="shared" si="141"/>
        <v/>
      </c>
      <c r="AY188" t="str">
        <f t="shared" si="142"/>
        <v>0187</v>
      </c>
      <c r="AZ188" t="str">
        <f t="shared" si="147"/>
        <v>EX-22-MTE-01--0187</v>
      </c>
      <c r="BA188" t="str">
        <f t="shared" si="127"/>
        <v>Not Completed</v>
      </c>
      <c r="BB188" s="6">
        <f t="shared" si="106"/>
        <v>0</v>
      </c>
      <c r="BC188" s="6">
        <f t="shared" si="106"/>
        <v>0</v>
      </c>
      <c r="BD188" s="6">
        <f t="shared" si="107"/>
        <v>0</v>
      </c>
      <c r="BE188" s="6">
        <f t="shared" si="108"/>
        <v>1</v>
      </c>
      <c r="BF188" s="6">
        <f t="shared" si="109"/>
        <v>0</v>
      </c>
      <c r="BG188" s="6">
        <f t="shared" si="110"/>
        <v>0</v>
      </c>
      <c r="BH188" s="6">
        <f t="shared" si="111"/>
        <v>0</v>
      </c>
      <c r="BI188" s="6">
        <f t="shared" si="112"/>
        <v>0</v>
      </c>
      <c r="BJ188" s="6">
        <f t="shared" si="113"/>
        <v>0</v>
      </c>
      <c r="BK188" s="6">
        <f t="shared" si="114"/>
        <v>0</v>
      </c>
      <c r="BL188" s="6">
        <f t="shared" si="115"/>
        <v>0</v>
      </c>
      <c r="BM188" s="6">
        <f t="shared" si="116"/>
        <v>0</v>
      </c>
      <c r="BN188" s="6">
        <f t="shared" si="117"/>
        <v>1</v>
      </c>
      <c r="BO188" s="6">
        <f t="shared" si="118"/>
        <v>1</v>
      </c>
      <c r="BP188" s="6">
        <f t="shared" si="119"/>
        <v>0</v>
      </c>
      <c r="BQ188" s="6">
        <f t="shared" si="120"/>
        <v>1</v>
      </c>
      <c r="BR188" s="6">
        <f t="shared" si="121"/>
        <v>0</v>
      </c>
      <c r="BS188" s="6">
        <f t="shared" si="122"/>
        <v>0</v>
      </c>
      <c r="BT188" s="6">
        <f t="shared" si="123"/>
        <v>0</v>
      </c>
      <c r="BU188" s="6">
        <f t="shared" si="124"/>
        <v>0</v>
      </c>
      <c r="BV188" s="6">
        <f t="shared" si="125"/>
        <v>0</v>
      </c>
      <c r="BW188" s="6">
        <f t="shared" si="126"/>
        <v>0</v>
      </c>
      <c r="BY188" s="68" t="str">
        <f t="shared" si="131"/>
        <v/>
      </c>
      <c r="BZ188" s="68"/>
      <c r="CA188" s="68" t="str">
        <f t="shared" si="132"/>
        <v/>
      </c>
      <c r="CB188" s="68" t="str">
        <f t="shared" si="133"/>
        <v>MTE</v>
      </c>
      <c r="CC188" s="68" t="str">
        <f t="shared" si="134"/>
        <v>MTE</v>
      </c>
    </row>
    <row r="189" spans="1:81">
      <c r="A189" t="str">
        <f t="shared" si="144"/>
        <v>Not Completed</v>
      </c>
      <c r="C189" s="6">
        <f t="shared" si="128"/>
        <v>188</v>
      </c>
      <c r="D189" s="37" t="str">
        <f t="shared" si="138"/>
        <v/>
      </c>
      <c r="E189" s="71"/>
      <c r="F189" s="69"/>
      <c r="G189" s="69"/>
      <c r="H189" s="37" t="str">
        <f t="shared" si="145"/>
        <v/>
      </c>
      <c r="I189" s="69"/>
      <c r="J189" s="69"/>
      <c r="K189" s="6"/>
      <c r="L189" s="6"/>
      <c r="M189" s="6"/>
      <c r="N189" s="39"/>
      <c r="O189" s="69"/>
      <c r="P189" s="10"/>
      <c r="Q189" s="38" t="str">
        <f>IF(ISBLANK(O189)=TRUE,"",VLOOKUP(O189,'validation code'!$X$35:$Y$38,2,0))</f>
        <v/>
      </c>
      <c r="R189" s="73" t="e">
        <f t="shared" si="129"/>
        <v>#VALUE!</v>
      </c>
      <c r="S189" s="10"/>
      <c r="T189" s="38" t="str">
        <f t="shared" si="146"/>
        <v/>
      </c>
      <c r="U189" s="9"/>
      <c r="V189" s="9"/>
      <c r="W189" s="11"/>
      <c r="X189" s="11"/>
      <c r="Y189" s="10"/>
      <c r="Z189" s="11"/>
      <c r="AA189" s="10"/>
      <c r="AB189" s="78" t="str">
        <f t="shared" si="148"/>
        <v/>
      </c>
      <c r="AC189" s="78" t="str">
        <f t="shared" si="148"/>
        <v/>
      </c>
      <c r="AD189" s="78" t="str">
        <f t="shared" si="148"/>
        <v/>
      </c>
      <c r="AE189" s="78" t="str">
        <f t="shared" si="148"/>
        <v/>
      </c>
      <c r="AF189" s="78" t="str">
        <f t="shared" si="148"/>
        <v/>
      </c>
      <c r="AG189" s="78" t="str">
        <f t="shared" si="148"/>
        <v/>
      </c>
      <c r="AH189" s="78" t="str">
        <f t="shared" si="148"/>
        <v/>
      </c>
      <c r="AI189" s="78" t="str">
        <f t="shared" si="148"/>
        <v/>
      </c>
      <c r="AJ189" s="78" t="str">
        <f t="shared" si="148"/>
        <v/>
      </c>
      <c r="AK189" s="78" t="str">
        <f t="shared" si="148"/>
        <v/>
      </c>
      <c r="AL189" s="78" t="str">
        <f t="shared" si="148"/>
        <v/>
      </c>
      <c r="AM189" s="78" t="str">
        <f t="shared" si="148"/>
        <v/>
      </c>
      <c r="AN189" s="10" t="e">
        <f t="shared" si="137"/>
        <v>#VALUE!</v>
      </c>
      <c r="AP189" t="str">
        <f>IF(ISBLANK(F189),"",VLOOKUP(F189,'validation code'!$T$64:$U$120,2,0))</f>
        <v/>
      </c>
      <c r="AQ189" t="str">
        <f>IF(ISBLANK(F189),"",VLOOKUP(F189,'validation code'!$T$3:$U$59,2,0))</f>
        <v/>
      </c>
      <c r="AR189" t="str">
        <f>IF(ISBLANK(M189)=TRUE,"",VLOOKUP(M189,'validation code'!$X$48:$Y$49,2,0))</f>
        <v/>
      </c>
      <c r="AS189" t="str">
        <f>IF(ISBLANK(F189)=TRUE,"",VLOOKUP(F189,'validation code'!$A$22:$B$79,2,0))</f>
        <v/>
      </c>
      <c r="AU189" t="s">
        <v>1131</v>
      </c>
      <c r="AV189" t="str">
        <f>IF(ISBLANK($B$2)=TRUE,"",VLOOKUP($B$2,'validation code'!$W$54:$X$69,2,0))</f>
        <v>MTE</v>
      </c>
      <c r="AW189" t="str">
        <f t="shared" si="140"/>
        <v>01</v>
      </c>
      <c r="AX189" t="str">
        <f t="shared" si="141"/>
        <v/>
      </c>
      <c r="AY189" t="str">
        <f t="shared" si="142"/>
        <v>0188</v>
      </c>
      <c r="AZ189" t="str">
        <f t="shared" si="147"/>
        <v>EX-22-MTE-01--0188</v>
      </c>
      <c r="BA189" t="str">
        <f t="shared" si="127"/>
        <v>Not Completed</v>
      </c>
      <c r="BB189" s="6">
        <f t="shared" si="106"/>
        <v>0</v>
      </c>
      <c r="BC189" s="6">
        <f t="shared" si="106"/>
        <v>0</v>
      </c>
      <c r="BD189" s="6">
        <f t="shared" si="107"/>
        <v>0</v>
      </c>
      <c r="BE189" s="6">
        <f t="shared" si="108"/>
        <v>1</v>
      </c>
      <c r="BF189" s="6">
        <f t="shared" si="109"/>
        <v>0</v>
      </c>
      <c r="BG189" s="6">
        <f t="shared" si="110"/>
        <v>0</v>
      </c>
      <c r="BH189" s="6">
        <f t="shared" si="111"/>
        <v>0</v>
      </c>
      <c r="BI189" s="6">
        <f t="shared" si="112"/>
        <v>0</v>
      </c>
      <c r="BJ189" s="6">
        <f t="shared" si="113"/>
        <v>0</v>
      </c>
      <c r="BK189" s="6">
        <f t="shared" si="114"/>
        <v>0</v>
      </c>
      <c r="BL189" s="6">
        <f t="shared" si="115"/>
        <v>0</v>
      </c>
      <c r="BM189" s="6">
        <f t="shared" si="116"/>
        <v>0</v>
      </c>
      <c r="BN189" s="6">
        <f t="shared" si="117"/>
        <v>1</v>
      </c>
      <c r="BO189" s="6">
        <f t="shared" si="118"/>
        <v>1</v>
      </c>
      <c r="BP189" s="6">
        <f t="shared" si="119"/>
        <v>0</v>
      </c>
      <c r="BQ189" s="6">
        <f t="shared" si="120"/>
        <v>1</v>
      </c>
      <c r="BR189" s="6">
        <f t="shared" si="121"/>
        <v>0</v>
      </c>
      <c r="BS189" s="6">
        <f t="shared" si="122"/>
        <v>0</v>
      </c>
      <c r="BT189" s="6">
        <f t="shared" si="123"/>
        <v>0</v>
      </c>
      <c r="BU189" s="6">
        <f t="shared" si="124"/>
        <v>0</v>
      </c>
      <c r="BV189" s="6">
        <f t="shared" si="125"/>
        <v>0</v>
      </c>
      <c r="BW189" s="6">
        <f t="shared" si="126"/>
        <v>0</v>
      </c>
      <c r="BY189" s="68" t="str">
        <f t="shared" si="131"/>
        <v/>
      </c>
      <c r="BZ189" s="68"/>
      <c r="CA189" s="68" t="str">
        <f t="shared" si="132"/>
        <v/>
      </c>
      <c r="CB189" s="68" t="str">
        <f t="shared" si="133"/>
        <v>MTE</v>
      </c>
      <c r="CC189" s="68" t="str">
        <f t="shared" si="134"/>
        <v>MTE</v>
      </c>
    </row>
    <row r="190" spans="1:81">
      <c r="A190" t="str">
        <f t="shared" si="144"/>
        <v>Not Completed</v>
      </c>
      <c r="C190" s="6">
        <f t="shared" si="128"/>
        <v>189</v>
      </c>
      <c r="D190" s="37" t="str">
        <f t="shared" si="138"/>
        <v/>
      </c>
      <c r="E190" s="71"/>
      <c r="F190" s="69"/>
      <c r="G190" s="69"/>
      <c r="H190" s="37" t="str">
        <f t="shared" si="145"/>
        <v/>
      </c>
      <c r="I190" s="69"/>
      <c r="J190" s="69"/>
      <c r="K190" s="6"/>
      <c r="L190" s="6"/>
      <c r="M190" s="6"/>
      <c r="N190" s="39"/>
      <c r="O190" s="69"/>
      <c r="P190" s="10"/>
      <c r="Q190" s="38" t="str">
        <f>IF(ISBLANK(O190)=TRUE,"",VLOOKUP(O190,'validation code'!$X$35:$Y$38,2,0))</f>
        <v/>
      </c>
      <c r="R190" s="73" t="e">
        <f t="shared" si="129"/>
        <v>#VALUE!</v>
      </c>
      <c r="S190" s="10"/>
      <c r="T190" s="38" t="str">
        <f t="shared" si="146"/>
        <v/>
      </c>
      <c r="U190" s="9"/>
      <c r="V190" s="9"/>
      <c r="W190" s="11"/>
      <c r="X190" s="11"/>
      <c r="Y190" s="10"/>
      <c r="Z190" s="11"/>
      <c r="AA190" s="10"/>
      <c r="AB190" s="78" t="str">
        <f t="shared" si="148"/>
        <v/>
      </c>
      <c r="AC190" s="78" t="str">
        <f t="shared" si="148"/>
        <v/>
      </c>
      <c r="AD190" s="78" t="str">
        <f t="shared" si="148"/>
        <v/>
      </c>
      <c r="AE190" s="78" t="str">
        <f t="shared" si="148"/>
        <v/>
      </c>
      <c r="AF190" s="78" t="str">
        <f t="shared" si="148"/>
        <v/>
      </c>
      <c r="AG190" s="78" t="str">
        <f t="shared" si="148"/>
        <v/>
      </c>
      <c r="AH190" s="78" t="str">
        <f t="shared" si="148"/>
        <v/>
      </c>
      <c r="AI190" s="78" t="str">
        <f t="shared" si="148"/>
        <v/>
      </c>
      <c r="AJ190" s="78" t="str">
        <f t="shared" si="148"/>
        <v/>
      </c>
      <c r="AK190" s="78" t="str">
        <f t="shared" si="148"/>
        <v/>
      </c>
      <c r="AL190" s="78" t="str">
        <f t="shared" si="148"/>
        <v/>
      </c>
      <c r="AM190" s="78" t="str">
        <f t="shared" si="148"/>
        <v/>
      </c>
      <c r="AN190" s="10" t="e">
        <f t="shared" si="137"/>
        <v>#VALUE!</v>
      </c>
      <c r="AP190" t="str">
        <f>IF(ISBLANK(F190),"",VLOOKUP(F190,'validation code'!$T$64:$U$120,2,0))</f>
        <v/>
      </c>
      <c r="AQ190" t="str">
        <f>IF(ISBLANK(F190),"",VLOOKUP(F190,'validation code'!$T$3:$U$59,2,0))</f>
        <v/>
      </c>
      <c r="AR190" t="str">
        <f>IF(ISBLANK(M190)=TRUE,"",VLOOKUP(M190,'validation code'!$X$48:$Y$49,2,0))</f>
        <v/>
      </c>
      <c r="AS190" t="str">
        <f>IF(ISBLANK(F190)=TRUE,"",VLOOKUP(F190,'validation code'!$A$22:$B$79,2,0))</f>
        <v/>
      </c>
      <c r="AU190" t="s">
        <v>1131</v>
      </c>
      <c r="AV190" t="str">
        <f>IF(ISBLANK($B$2)=TRUE,"",VLOOKUP($B$2,'validation code'!$W$54:$X$69,2,0))</f>
        <v>MTE</v>
      </c>
      <c r="AW190" t="str">
        <f t="shared" si="140"/>
        <v>01</v>
      </c>
      <c r="AX190" t="str">
        <f t="shared" si="141"/>
        <v/>
      </c>
      <c r="AY190" t="str">
        <f t="shared" si="142"/>
        <v>0189</v>
      </c>
      <c r="AZ190" t="str">
        <f t="shared" si="147"/>
        <v>EX-22-MTE-01--0189</v>
      </c>
      <c r="BA190" t="str">
        <f t="shared" si="127"/>
        <v>Not Completed</v>
      </c>
      <c r="BB190" s="6">
        <f t="shared" si="106"/>
        <v>0</v>
      </c>
      <c r="BC190" s="6">
        <f t="shared" si="106"/>
        <v>0</v>
      </c>
      <c r="BD190" s="6">
        <f t="shared" si="107"/>
        <v>0</v>
      </c>
      <c r="BE190" s="6">
        <f t="shared" si="108"/>
        <v>1</v>
      </c>
      <c r="BF190" s="6">
        <f t="shared" si="109"/>
        <v>0</v>
      </c>
      <c r="BG190" s="6">
        <f t="shared" si="110"/>
        <v>0</v>
      </c>
      <c r="BH190" s="6">
        <f t="shared" si="111"/>
        <v>0</v>
      </c>
      <c r="BI190" s="6">
        <f t="shared" si="112"/>
        <v>0</v>
      </c>
      <c r="BJ190" s="6">
        <f t="shared" si="113"/>
        <v>0</v>
      </c>
      <c r="BK190" s="6">
        <f t="shared" si="114"/>
        <v>0</v>
      </c>
      <c r="BL190" s="6">
        <f t="shared" si="115"/>
        <v>0</v>
      </c>
      <c r="BM190" s="6">
        <f t="shared" si="116"/>
        <v>0</v>
      </c>
      <c r="BN190" s="6">
        <f t="shared" si="117"/>
        <v>1</v>
      </c>
      <c r="BO190" s="6">
        <f t="shared" si="118"/>
        <v>1</v>
      </c>
      <c r="BP190" s="6">
        <f t="shared" si="119"/>
        <v>0</v>
      </c>
      <c r="BQ190" s="6">
        <f t="shared" si="120"/>
        <v>1</v>
      </c>
      <c r="BR190" s="6">
        <f t="shared" si="121"/>
        <v>0</v>
      </c>
      <c r="BS190" s="6">
        <f t="shared" si="122"/>
        <v>0</v>
      </c>
      <c r="BT190" s="6">
        <f t="shared" si="123"/>
        <v>0</v>
      </c>
      <c r="BU190" s="6">
        <f t="shared" si="124"/>
        <v>0</v>
      </c>
      <c r="BV190" s="6">
        <f t="shared" si="125"/>
        <v>0</v>
      </c>
      <c r="BW190" s="6">
        <f t="shared" si="126"/>
        <v>0</v>
      </c>
      <c r="BY190" s="68" t="str">
        <f t="shared" si="131"/>
        <v/>
      </c>
      <c r="BZ190" s="68"/>
      <c r="CA190" s="68" t="str">
        <f t="shared" si="132"/>
        <v/>
      </c>
      <c r="CB190" s="68" t="str">
        <f t="shared" si="133"/>
        <v>MTE</v>
      </c>
      <c r="CC190" s="68" t="str">
        <f t="shared" si="134"/>
        <v>MTE</v>
      </c>
    </row>
  </sheetData>
  <sheetProtection algorithmName="SHA-512" hashValue="RtxNioOYVZ2Q2/w+Uo7LEUQIjUibBc4Te7AE3Jf3Atn9c7iPRpaLjQUshMCxsxNyWDWO7x8bht3fN2ZNGLGB8g==" saltValue="0IfkShBw0qmv0Ta6SYrHLA==" spinCount="100000" sheet="1" objects="1" scenarios="1" insertRows="0" deleteRows="0" sort="0"/>
  <protectedRanges>
    <protectedRange sqref="AN1:XFD1048576" name="OPEN6"/>
    <protectedRange sqref="U1:AA1048576" name="OPEN5"/>
    <protectedRange sqref="S1:S1048576" name="OPEN4"/>
    <protectedRange sqref="I1:P1048576" name="OPEN3"/>
    <protectedRange sqref="E1:G1048576" name="OPEN2"/>
    <protectedRange sqref="A1:C1048576" name="OPEN1"/>
  </protectedRanges>
  <dataConsolidate/>
  <conditionalFormatting sqref="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 A2:B50">
    <cfRule type="containsText" dxfId="1" priority="8" operator="containsText" text="not ">
      <formula>NOT(ISERROR(SEARCH("not ",A2)))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0" priority="7" operator="containsText" text="not ">
      <formula>NOT(ISERROR(SEARCH("not ",A51)))</formula>
    </cfRule>
  </conditionalFormatting>
  <dataValidations disablePrompts="1" count="6">
    <dataValidation type="list" allowBlank="1" showInputMessage="1" showErrorMessage="1" sqref="G2:G190 J2:J190">
      <formula1>INDIRECT(AP2)</formula1>
    </dataValidation>
    <dataValidation type="list" allowBlank="1" showInputMessage="1" showErrorMessage="1" sqref="M2:M190">
      <formula1>T_impdom</formula1>
    </dataValidation>
    <dataValidation type="list" allowBlank="1" showInputMessage="1" showErrorMessage="1" sqref="I2:I190">
      <formula1>INDIRECT(AQ2)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O2:O190">
      <formula1>INDIRECT(AR2)</formula1>
    </dataValidation>
    <dataValidation type="list" allowBlank="1" showInputMessage="1" showErrorMessage="1" sqref="F2:F190">
      <formula1>INDIRECT($B$2)</formula1>
    </dataValidation>
  </dataValidations>
  <pageMargins left="0" right="0" top="0" bottom="0" header="0" footer="0"/>
  <pageSetup paperSize="9" scale="1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'validation code'!$Y$54:$Y$70</xm:f>
          </x14:formula1>
          <xm:sqref>Z2:Z190</xm:sqref>
        </x14:dataValidation>
        <x14:dataValidation type="list" allowBlank="1" showInputMessage="1" showErrorMessage="1">
          <x14:formula1>
            <xm:f>'validation code'!$Y$51:$Y$70</xm:f>
          </x14:formula1>
          <xm:sqref>X2:X190</xm:sqref>
        </x14:dataValidation>
        <x14:dataValidation type="list" allowBlank="1" showInputMessage="1" showErrorMessage="1">
          <x14:formula1>
            <xm:f>'validation code'!$Y$15:$Y$28</xm:f>
          </x14:formula1>
          <xm:sqref>U2:U190</xm:sqref>
        </x14:dataValidation>
        <x14:dataValidation type="list" allowBlank="1" showInputMessage="1" showErrorMessage="1">
          <x14:formula1>
            <xm:f>'validation code'!$Y$17:$Y$28</xm:f>
          </x14:formula1>
          <xm:sqref>V2:W190</xm:sqref>
        </x14:dataValidation>
        <x14:dataValidation type="list" allowBlank="1" showInputMessage="1" showErrorMessage="1">
          <x14:formula1>
            <xm:f>'validation code'!$AO$3:$AO$5</xm:f>
          </x14:formula1>
          <xm:sqref>E2:E190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4.5"/>
  <cols>
    <col min="2" max="2" width="6.81640625" bestFit="1" customWidth="1"/>
    <col min="3" max="3" width="7" bestFit="1" customWidth="1"/>
    <col min="4" max="4" width="57.81640625" bestFit="1" customWidth="1"/>
    <col min="5" max="5" width="6" bestFit="1" customWidth="1"/>
    <col min="6" max="6" width="63" bestFit="1" customWidth="1"/>
    <col min="7" max="7" width="59" bestFit="1" customWidth="1"/>
    <col min="8" max="8" width="65.1796875" bestFit="1" customWidth="1"/>
    <col min="9" max="9" width="62" bestFit="1" customWidth="1"/>
    <col min="10" max="10" width="42.81640625" bestFit="1" customWidth="1"/>
    <col min="11" max="11" width="43.453125" bestFit="1" customWidth="1"/>
    <col min="12" max="12" width="39" bestFit="1" customWidth="1"/>
    <col min="13" max="13" width="31.81640625" bestFit="1" customWidth="1"/>
    <col min="14" max="14" width="62" bestFit="1" customWidth="1"/>
    <col min="15" max="15" width="62.1796875" bestFit="1" customWidth="1"/>
    <col min="16" max="16" width="39" bestFit="1" customWidth="1"/>
    <col min="17" max="17" width="47.1796875" bestFit="1" customWidth="1"/>
    <col min="18" max="18" width="46.453125" bestFit="1" customWidth="1"/>
    <col min="20" max="20" width="46" bestFit="1" customWidth="1"/>
    <col min="21" max="21" width="18.54296875" bestFit="1" customWidth="1"/>
    <col min="22" max="22" width="18.54296875" customWidth="1"/>
    <col min="23" max="23" width="17.453125" bestFit="1" customWidth="1"/>
    <col min="24" max="24" width="8" bestFit="1" customWidth="1"/>
    <col min="29" max="29" width="20.453125" bestFit="1" customWidth="1"/>
  </cols>
  <sheetData>
    <row r="1" spans="2:34"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s="1" t="s">
        <v>19</v>
      </c>
      <c r="X1" s="1" t="s">
        <v>21</v>
      </c>
      <c r="Z1" s="2" t="s">
        <v>2</v>
      </c>
      <c r="AA1" s="2"/>
      <c r="AC1" s="2" t="s">
        <v>22</v>
      </c>
      <c r="AE1" t="s">
        <v>23</v>
      </c>
    </row>
    <row r="2" spans="2:34">
      <c r="B2" t="s">
        <v>6</v>
      </c>
      <c r="C2" t="s">
        <v>24</v>
      </c>
      <c r="D2" t="s">
        <v>25</v>
      </c>
      <c r="E2" t="s">
        <v>6</v>
      </c>
      <c r="F2" t="s">
        <v>26</v>
      </c>
      <c r="G2" t="s">
        <v>27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258</v>
      </c>
      <c r="X2" s="3">
        <v>43191</v>
      </c>
      <c r="Z2" s="4" t="s">
        <v>30</v>
      </c>
      <c r="AA2" s="4">
        <v>13544</v>
      </c>
      <c r="AC2" s="4" t="s">
        <v>31</v>
      </c>
    </row>
    <row r="3" spans="2:34">
      <c r="B3" t="s">
        <v>6</v>
      </c>
      <c r="C3" t="s">
        <v>32</v>
      </c>
      <c r="D3" t="s">
        <v>33</v>
      </c>
      <c r="E3" t="s">
        <v>7</v>
      </c>
      <c r="F3" t="s">
        <v>34</v>
      </c>
      <c r="G3" t="s">
        <v>35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259</v>
      </c>
      <c r="X3" s="3">
        <v>43221</v>
      </c>
      <c r="Z3" s="4" t="s">
        <v>38</v>
      </c>
      <c r="AA3" s="4">
        <v>112.36</v>
      </c>
      <c r="AC3" s="4" t="s">
        <v>39</v>
      </c>
    </row>
    <row r="4" spans="2:34">
      <c r="B4" t="s">
        <v>6</v>
      </c>
      <c r="C4" t="s">
        <v>40</v>
      </c>
      <c r="D4" t="s">
        <v>41</v>
      </c>
      <c r="E4" t="s">
        <v>8</v>
      </c>
      <c r="F4" t="s">
        <v>42</v>
      </c>
      <c r="G4" t="s">
        <v>43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260</v>
      </c>
      <c r="X4" s="3">
        <v>43252</v>
      </c>
      <c r="Z4" s="4" t="s">
        <v>45</v>
      </c>
      <c r="AA4" s="4">
        <v>375.28</v>
      </c>
      <c r="AC4" s="4" t="s">
        <v>46</v>
      </c>
    </row>
    <row r="5" spans="2:34">
      <c r="B5" t="s">
        <v>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8" t="s">
        <v>261</v>
      </c>
      <c r="U5" s="48"/>
      <c r="V5" s="48"/>
      <c r="X5" s="3">
        <v>43282</v>
      </c>
      <c r="Z5" s="4" t="s">
        <v>53</v>
      </c>
      <c r="AA5" s="4">
        <v>1</v>
      </c>
      <c r="AC5" s="4" t="s">
        <v>54</v>
      </c>
    </row>
    <row r="6" spans="2:34" ht="24.75" customHeight="1">
      <c r="B6" t="s">
        <v>6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50" t="s">
        <v>1100</v>
      </c>
      <c r="P6" s="49">
        <f>SUM(P11:P200)</f>
        <v>0</v>
      </c>
      <c r="Q6" t="str">
        <f t="shared" si="8"/>
        <v>532601_Travel &amp; Transportation, Domestic, Others</v>
      </c>
      <c r="S6" s="51"/>
      <c r="T6" s="52">
        <f>SUM(T11:T200)</f>
        <v>0</v>
      </c>
      <c r="U6" s="51"/>
      <c r="V6" s="52">
        <f>SUM(V11:V200)</f>
        <v>0</v>
      </c>
      <c r="W6" s="52">
        <f t="shared" ref="W6:AH6" si="10">SUM(W11:W200)</f>
        <v>0</v>
      </c>
      <c r="X6" s="52">
        <f t="shared" si="10"/>
        <v>130488</v>
      </c>
      <c r="Y6" s="52">
        <f t="shared" si="10"/>
        <v>0</v>
      </c>
      <c r="Z6" s="52">
        <f t="shared" si="10"/>
        <v>0</v>
      </c>
      <c r="AA6" s="52">
        <f>SUM(AA11:AA200)</f>
        <v>0</v>
      </c>
      <c r="AB6" s="52">
        <f t="shared" si="10"/>
        <v>432100</v>
      </c>
      <c r="AC6" s="52">
        <f t="shared" si="10"/>
        <v>0</v>
      </c>
      <c r="AD6" s="52">
        <f t="shared" si="10"/>
        <v>0</v>
      </c>
      <c r="AE6" s="52">
        <f t="shared" si="10"/>
        <v>0</v>
      </c>
      <c r="AF6" s="52">
        <f t="shared" si="10"/>
        <v>0</v>
      </c>
      <c r="AG6" s="52">
        <f t="shared" si="10"/>
        <v>0</v>
      </c>
      <c r="AH6" s="52">
        <f t="shared" si="10"/>
        <v>0</v>
      </c>
    </row>
    <row r="7" spans="2:34">
      <c r="B7" t="s">
        <v>6</v>
      </c>
      <c r="C7" t="s">
        <v>61</v>
      </c>
      <c r="D7" t="s">
        <v>62</v>
      </c>
      <c r="E7" t="s">
        <v>11</v>
      </c>
      <c r="F7" t="s">
        <v>63</v>
      </c>
      <c r="G7" t="s">
        <v>64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1099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263</v>
      </c>
      <c r="U7" s="6" t="s">
        <v>1101</v>
      </c>
      <c r="V7" s="6"/>
      <c r="X7" s="3">
        <v>43344</v>
      </c>
      <c r="Z7" s="5"/>
      <c r="AA7" s="5"/>
      <c r="AC7" s="4" t="s">
        <v>65</v>
      </c>
    </row>
    <row r="8" spans="2:34">
      <c r="B8" t="s">
        <v>6</v>
      </c>
      <c r="C8" t="s">
        <v>66</v>
      </c>
      <c r="D8" t="s">
        <v>67</v>
      </c>
      <c r="E8" t="s">
        <v>12</v>
      </c>
      <c r="F8" t="s">
        <v>68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264</v>
      </c>
      <c r="U8" s="6"/>
      <c r="V8" s="6"/>
      <c r="X8" s="3">
        <v>43374</v>
      </c>
      <c r="Z8" s="5"/>
      <c r="AA8" s="5"/>
      <c r="AC8" s="4" t="s">
        <v>69</v>
      </c>
    </row>
    <row r="9" spans="2:34">
      <c r="B9" t="s">
        <v>6</v>
      </c>
      <c r="C9" t="s">
        <v>70</v>
      </c>
      <c r="D9" t="s">
        <v>71</v>
      </c>
      <c r="E9" t="s">
        <v>13</v>
      </c>
      <c r="F9" t="s">
        <v>72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265</v>
      </c>
      <c r="U9" s="6"/>
      <c r="V9" s="6"/>
      <c r="X9" s="3">
        <v>43405</v>
      </c>
      <c r="Z9" s="5"/>
      <c r="AA9" s="5"/>
    </row>
    <row r="10" spans="2:34">
      <c r="B10" t="s">
        <v>6</v>
      </c>
      <c r="C10" t="s">
        <v>73</v>
      </c>
      <c r="D10" t="s">
        <v>74</v>
      </c>
      <c r="E10" t="s">
        <v>14</v>
      </c>
      <c r="F10" t="s">
        <v>75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266</v>
      </c>
      <c r="X10" s="3">
        <v>43435</v>
      </c>
      <c r="Z10" s="5"/>
      <c r="AA10" s="5"/>
    </row>
    <row r="11" spans="2:34">
      <c r="B11" t="s">
        <v>6</v>
      </c>
      <c r="C11" t="s">
        <v>76</v>
      </c>
      <c r="D11" t="s">
        <v>77</v>
      </c>
      <c r="E11" t="s">
        <v>15</v>
      </c>
      <c r="F11" t="s">
        <v>78</v>
      </c>
      <c r="G11" t="s">
        <v>383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267</v>
      </c>
      <c r="X11" s="3">
        <v>43466</v>
      </c>
      <c r="Z11" s="5"/>
      <c r="AA11" s="5"/>
    </row>
    <row r="12" spans="2:34">
      <c r="B12" t="s">
        <v>79</v>
      </c>
      <c r="C12" t="s">
        <v>80</v>
      </c>
      <c r="D12" t="s">
        <v>81</v>
      </c>
      <c r="E12" t="s">
        <v>16</v>
      </c>
      <c r="F12" t="s">
        <v>82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268</v>
      </c>
      <c r="X12" s="3">
        <v>43497</v>
      </c>
      <c r="Z12" s="5"/>
      <c r="AA12" s="5"/>
    </row>
    <row r="13" spans="2:34">
      <c r="B13" t="s">
        <v>79</v>
      </c>
      <c r="C13" t="s">
        <v>83</v>
      </c>
      <c r="D13" t="s">
        <v>84</v>
      </c>
      <c r="E13" t="s">
        <v>17</v>
      </c>
      <c r="F13" t="s">
        <v>85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269</v>
      </c>
      <c r="X13" s="3">
        <v>43525</v>
      </c>
      <c r="Z13" s="5"/>
      <c r="AA13" s="5"/>
    </row>
    <row r="14" spans="2:34">
      <c r="B14" t="s">
        <v>79</v>
      </c>
      <c r="C14" t="s">
        <v>86</v>
      </c>
      <c r="D14" t="s">
        <v>87</v>
      </c>
      <c r="E14" t="s">
        <v>18</v>
      </c>
      <c r="F14" t="s">
        <v>88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270</v>
      </c>
    </row>
    <row r="15" spans="2:34">
      <c r="B15" t="s">
        <v>6</v>
      </c>
      <c r="C15" t="s">
        <v>89</v>
      </c>
      <c r="D15" t="s">
        <v>90</v>
      </c>
      <c r="F15" t="s">
        <v>91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271</v>
      </c>
    </row>
    <row r="16" spans="2:34">
      <c r="B16" t="s">
        <v>6</v>
      </c>
      <c r="C16" t="s">
        <v>92</v>
      </c>
      <c r="D16" t="s">
        <v>93</v>
      </c>
      <c r="F16" t="s">
        <v>94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272</v>
      </c>
    </row>
    <row r="17" spans="2:30">
      <c r="B17" t="s">
        <v>6</v>
      </c>
      <c r="C17" t="s">
        <v>95</v>
      </c>
      <c r="D17" t="s">
        <v>96</v>
      </c>
      <c r="F17" t="s">
        <v>97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273</v>
      </c>
    </row>
    <row r="18" spans="2:30">
      <c r="B18" t="s">
        <v>6</v>
      </c>
      <c r="C18" t="s">
        <v>98</v>
      </c>
      <c r="D18" t="s">
        <v>71</v>
      </c>
      <c r="F18" t="s">
        <v>99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274</v>
      </c>
      <c r="U18">
        <v>810000</v>
      </c>
      <c r="W18" t="s">
        <v>179</v>
      </c>
      <c r="AC18" t="s">
        <v>293</v>
      </c>
    </row>
    <row r="19" spans="2:30">
      <c r="B19" t="s">
        <v>6</v>
      </c>
      <c r="C19" t="s">
        <v>100</v>
      </c>
      <c r="D19" t="s">
        <v>101</v>
      </c>
      <c r="F19" t="s">
        <v>102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275</v>
      </c>
      <c r="U19">
        <v>820000</v>
      </c>
      <c r="W19" t="s">
        <v>180</v>
      </c>
      <c r="AC19" t="s">
        <v>294</v>
      </c>
    </row>
    <row r="20" spans="2:30">
      <c r="B20" t="s">
        <v>6</v>
      </c>
      <c r="C20" t="s">
        <v>103</v>
      </c>
      <c r="D20" t="s">
        <v>77</v>
      </c>
      <c r="F20" t="s">
        <v>104</v>
      </c>
      <c r="I20" t="str">
        <f t="shared" si="1"/>
        <v>532601_Travel &amp; Transportation, Domestic, Ticket</v>
      </c>
      <c r="T20" t="s">
        <v>276</v>
      </c>
      <c r="U20">
        <v>830000</v>
      </c>
      <c r="W20" t="s">
        <v>181</v>
      </c>
      <c r="AC20" t="s">
        <v>295</v>
      </c>
    </row>
    <row r="21" spans="2:30">
      <c r="B21" t="s">
        <v>6</v>
      </c>
      <c r="C21" t="s">
        <v>105</v>
      </c>
      <c r="D21" t="s">
        <v>84</v>
      </c>
      <c r="F21" t="s">
        <v>106</v>
      </c>
      <c r="I21" t="str">
        <f t="shared" si="1"/>
        <v>532601_Travel &amp; Transportation, Domestic, Hotel</v>
      </c>
      <c r="T21" t="s">
        <v>277</v>
      </c>
      <c r="U21">
        <v>840000</v>
      </c>
      <c r="W21" t="s">
        <v>182</v>
      </c>
      <c r="AC21" t="s">
        <v>296</v>
      </c>
    </row>
    <row r="22" spans="2:30">
      <c r="B22" t="s">
        <v>107</v>
      </c>
      <c r="C22" t="s">
        <v>108</v>
      </c>
      <c r="D22" t="s">
        <v>109</v>
      </c>
      <c r="I22" t="str">
        <f t="shared" si="1"/>
        <v>532601_Travel &amp;Transportation, Domestic,　Transport</v>
      </c>
      <c r="T22" t="s">
        <v>278</v>
      </c>
      <c r="U22">
        <v>910000</v>
      </c>
      <c r="W22" t="s">
        <v>183</v>
      </c>
      <c r="AC22" t="s">
        <v>297</v>
      </c>
    </row>
    <row r="23" spans="2:30">
      <c r="B23" t="s">
        <v>7</v>
      </c>
      <c r="C23" t="s">
        <v>110</v>
      </c>
      <c r="D23" t="s">
        <v>111</v>
      </c>
      <c r="I23" t="str">
        <f t="shared" si="1"/>
        <v>532601_Travel &amp; Transportation, Domestic, Meal</v>
      </c>
      <c r="T23" t="s">
        <v>279</v>
      </c>
      <c r="U23">
        <v>920000</v>
      </c>
      <c r="W23" t="s">
        <v>184</v>
      </c>
      <c r="AC23" t="s">
        <v>298</v>
      </c>
    </row>
    <row r="24" spans="2:30">
      <c r="B24" t="s">
        <v>7</v>
      </c>
      <c r="C24" t="s">
        <v>112</v>
      </c>
      <c r="D24" t="s">
        <v>113</v>
      </c>
      <c r="I24" t="str">
        <f t="shared" si="1"/>
        <v>532601_Travel &amp; Transportation, Domestic, Others</v>
      </c>
      <c r="T24" t="s">
        <v>280</v>
      </c>
      <c r="U24">
        <v>930000</v>
      </c>
      <c r="W24" t="s">
        <v>185</v>
      </c>
      <c r="AC24" t="s">
        <v>299</v>
      </c>
    </row>
    <row r="25" spans="2:30">
      <c r="B25" t="s">
        <v>7</v>
      </c>
      <c r="C25" t="s">
        <v>114</v>
      </c>
      <c r="D25" t="s">
        <v>115</v>
      </c>
      <c r="I25" t="str">
        <f t="shared" si="1"/>
        <v>532601_Travel &amp; Transportation, Domestic, Meal</v>
      </c>
      <c r="T25" t="s">
        <v>281</v>
      </c>
      <c r="U25">
        <v>940000</v>
      </c>
      <c r="W25" t="s">
        <v>186</v>
      </c>
      <c r="AC25" t="s">
        <v>300</v>
      </c>
    </row>
    <row r="26" spans="2:30">
      <c r="B26" t="s">
        <v>7</v>
      </c>
      <c r="C26" t="s">
        <v>116</v>
      </c>
      <c r="D26" t="s">
        <v>117</v>
      </c>
      <c r="I26" t="str">
        <f t="shared" si="1"/>
        <v>532601_Travel &amp; Transportation, Domestic, Others</v>
      </c>
      <c r="T26" t="s">
        <v>282</v>
      </c>
    </row>
    <row r="27" spans="2:30">
      <c r="B27" t="s">
        <v>7</v>
      </c>
      <c r="C27" t="s">
        <v>118</v>
      </c>
      <c r="D27" t="s">
        <v>119</v>
      </c>
      <c r="I27" t="str">
        <f t="shared" si="1"/>
        <v>532601_Travel &amp; Transportation, Domestic, Meal</v>
      </c>
      <c r="T27" t="s">
        <v>283</v>
      </c>
      <c r="U27" s="1" t="s">
        <v>1</v>
      </c>
    </row>
    <row r="28" spans="2:30">
      <c r="B28" t="s">
        <v>8</v>
      </c>
      <c r="C28" t="s">
        <v>120</v>
      </c>
      <c r="D28" t="s">
        <v>121</v>
      </c>
      <c r="I28" t="str">
        <f t="shared" si="1"/>
        <v>532601_Travel &amp; Transportation, Domestic, Others</v>
      </c>
      <c r="T28" t="s">
        <v>284</v>
      </c>
      <c r="U28" t="s">
        <v>28</v>
      </c>
    </row>
    <row r="29" spans="2:30">
      <c r="B29" t="s">
        <v>8</v>
      </c>
      <c r="C29" t="s">
        <v>122</v>
      </c>
      <c r="D29" t="s">
        <v>123</v>
      </c>
      <c r="I29" t="str">
        <f t="shared" si="1"/>
        <v>532601_Travel &amp; Transportation, Domestic, Meal</v>
      </c>
      <c r="T29" t="s">
        <v>285</v>
      </c>
      <c r="U29" t="s">
        <v>36</v>
      </c>
    </row>
    <row r="30" spans="2:30">
      <c r="B30" t="s">
        <v>8</v>
      </c>
      <c r="C30" t="s">
        <v>122</v>
      </c>
      <c r="D30" t="s">
        <v>124</v>
      </c>
      <c r="I30" t="str">
        <f t="shared" si="1"/>
        <v>532601_Travel &amp; Transportation, Domestic, Others</v>
      </c>
      <c r="T30" t="s">
        <v>286</v>
      </c>
      <c r="U30" t="s">
        <v>44</v>
      </c>
      <c r="AB30" t="s">
        <v>187</v>
      </c>
      <c r="AC30" t="s">
        <v>188</v>
      </c>
      <c r="AD30" t="s">
        <v>188</v>
      </c>
    </row>
    <row r="31" spans="2:30">
      <c r="B31" t="s">
        <v>8</v>
      </c>
      <c r="C31" t="s">
        <v>125</v>
      </c>
      <c r="D31" t="s">
        <v>126</v>
      </c>
      <c r="I31" t="str">
        <f t="shared" si="1"/>
        <v>532601_Travel &amp; Transportation, Domestic, Meal</v>
      </c>
      <c r="T31" t="s">
        <v>287</v>
      </c>
      <c r="U31" t="s">
        <v>52</v>
      </c>
      <c r="AB31" t="s">
        <v>189</v>
      </c>
      <c r="AC31" t="s">
        <v>190</v>
      </c>
      <c r="AD31" t="s">
        <v>245</v>
      </c>
    </row>
    <row r="32" spans="2:30">
      <c r="B32" t="s">
        <v>8</v>
      </c>
      <c r="C32" t="s">
        <v>122</v>
      </c>
      <c r="D32" t="s">
        <v>127</v>
      </c>
      <c r="I32" t="str">
        <f t="shared" si="1"/>
        <v>532601_Travel &amp; Transportation, Domestic, Others</v>
      </c>
      <c r="T32" t="s">
        <v>288</v>
      </c>
      <c r="U32" t="s">
        <v>373</v>
      </c>
      <c r="AB32" t="s">
        <v>191</v>
      </c>
      <c r="AC32" t="s">
        <v>190</v>
      </c>
      <c r="AD32" t="s">
        <v>190</v>
      </c>
    </row>
    <row r="33" spans="2:30">
      <c r="B33" t="s">
        <v>8</v>
      </c>
      <c r="C33" t="s">
        <v>128</v>
      </c>
      <c r="D33" t="s">
        <v>129</v>
      </c>
      <c r="I33" t="str">
        <f t="shared" si="1"/>
        <v>532601_Travel &amp; Transportation, Domestic, Meal</v>
      </c>
      <c r="T33" t="s">
        <v>289</v>
      </c>
      <c r="U33" t="s">
        <v>374</v>
      </c>
      <c r="AB33" t="s">
        <v>192</v>
      </c>
      <c r="AC33" t="s">
        <v>193</v>
      </c>
      <c r="AD33" t="s">
        <v>246</v>
      </c>
    </row>
    <row r="34" spans="2:30">
      <c r="B34" t="s">
        <v>8</v>
      </c>
      <c r="C34" t="s">
        <v>130</v>
      </c>
      <c r="D34" t="s">
        <v>131</v>
      </c>
      <c r="I34" t="str">
        <f t="shared" si="1"/>
        <v>532601_Travel &amp; Transportation, Domestic, Others</v>
      </c>
      <c r="T34" t="s">
        <v>290</v>
      </c>
      <c r="U34" t="s">
        <v>375</v>
      </c>
      <c r="AB34" t="s">
        <v>194</v>
      </c>
      <c r="AC34" t="s">
        <v>195</v>
      </c>
      <c r="AD34" t="s">
        <v>195</v>
      </c>
    </row>
    <row r="35" spans="2:30">
      <c r="B35" t="s">
        <v>8</v>
      </c>
      <c r="C35" t="s">
        <v>132</v>
      </c>
      <c r="D35" t="s">
        <v>133</v>
      </c>
      <c r="I35" t="str">
        <f t="shared" si="1"/>
        <v>532601_Travel &amp; Transportation, Domestic, Meal</v>
      </c>
      <c r="T35" t="s">
        <v>291</v>
      </c>
      <c r="U35" t="s">
        <v>376</v>
      </c>
      <c r="AB35" t="s">
        <v>196</v>
      </c>
      <c r="AC35" t="s">
        <v>197</v>
      </c>
      <c r="AD35" t="s">
        <v>197</v>
      </c>
    </row>
    <row r="36" spans="2:30">
      <c r="B36" t="s">
        <v>8</v>
      </c>
      <c r="C36" t="s">
        <v>132</v>
      </c>
      <c r="D36" t="s">
        <v>134</v>
      </c>
      <c r="I36" t="str">
        <f t="shared" si="1"/>
        <v>532601_Travel &amp; Transportation, Domestic, Others</v>
      </c>
      <c r="T36" t="s">
        <v>292</v>
      </c>
      <c r="U36" t="s">
        <v>377</v>
      </c>
      <c r="AB36" t="s">
        <v>198</v>
      </c>
      <c r="AC36" t="s">
        <v>199</v>
      </c>
      <c r="AD36" t="s">
        <v>199</v>
      </c>
    </row>
    <row r="37" spans="2:30">
      <c r="B37" t="s">
        <v>8</v>
      </c>
      <c r="C37" t="s">
        <v>135</v>
      </c>
      <c r="D37" t="s">
        <v>136</v>
      </c>
      <c r="I37" t="str">
        <f t="shared" si="1"/>
        <v>532601_Travel &amp; Transportation, Domestic, Meal</v>
      </c>
      <c r="U37" t="s">
        <v>378</v>
      </c>
      <c r="AB37" t="s">
        <v>200</v>
      </c>
      <c r="AC37" t="s">
        <v>201</v>
      </c>
      <c r="AD37" t="s">
        <v>201</v>
      </c>
    </row>
    <row r="38" spans="2:30">
      <c r="B38" t="s">
        <v>8</v>
      </c>
      <c r="C38" t="s">
        <v>135</v>
      </c>
      <c r="D38" t="s">
        <v>137</v>
      </c>
      <c r="I38" t="str">
        <f t="shared" si="1"/>
        <v>532601_Travel &amp; Transportation, Domestic, Others</v>
      </c>
      <c r="U38" t="s">
        <v>379</v>
      </c>
      <c r="AB38" t="s">
        <v>202</v>
      </c>
      <c r="AC38" t="s">
        <v>203</v>
      </c>
      <c r="AD38" t="s">
        <v>203</v>
      </c>
    </row>
    <row r="39" spans="2:30">
      <c r="B39" t="s">
        <v>9</v>
      </c>
      <c r="C39" t="s">
        <v>138</v>
      </c>
      <c r="D39" t="s">
        <v>139</v>
      </c>
      <c r="I39" t="str">
        <f t="shared" si="1"/>
        <v>532601_Travel &amp; Transportation, Domestic, Meal</v>
      </c>
      <c r="U39" t="s">
        <v>380</v>
      </c>
      <c r="AB39" t="s">
        <v>204</v>
      </c>
      <c r="AC39" t="s">
        <v>205</v>
      </c>
      <c r="AD39" t="s">
        <v>205</v>
      </c>
    </row>
    <row r="40" spans="2:30">
      <c r="B40" t="s">
        <v>9</v>
      </c>
      <c r="C40" t="s">
        <v>140</v>
      </c>
      <c r="D40" t="s">
        <v>141</v>
      </c>
      <c r="I40" t="str">
        <f t="shared" si="1"/>
        <v>532601_Travel &amp; Transportation, Domestic, Others</v>
      </c>
      <c r="AB40" t="s">
        <v>206</v>
      </c>
      <c r="AC40" t="s">
        <v>207</v>
      </c>
      <c r="AD40" t="s">
        <v>207</v>
      </c>
    </row>
    <row r="41" spans="2:30">
      <c r="B41" t="s">
        <v>9</v>
      </c>
      <c r="C41" t="s">
        <v>142</v>
      </c>
      <c r="D41" t="s">
        <v>143</v>
      </c>
      <c r="I41" t="str">
        <f t="shared" si="1"/>
        <v>532601_Travel &amp; Transportation, Domestic, Meal</v>
      </c>
      <c r="AB41" t="s">
        <v>208</v>
      </c>
      <c r="AC41" t="s">
        <v>209</v>
      </c>
      <c r="AD41" t="s">
        <v>209</v>
      </c>
    </row>
    <row r="42" spans="2:30">
      <c r="B42" t="s">
        <v>9</v>
      </c>
      <c r="C42" t="s">
        <v>144</v>
      </c>
      <c r="D42" t="s">
        <v>145</v>
      </c>
      <c r="I42" t="str">
        <f t="shared" si="1"/>
        <v>532601_Travel &amp; Transportation, Domestic, Others</v>
      </c>
      <c r="AB42" t="s">
        <v>210</v>
      </c>
      <c r="AC42" t="s">
        <v>211</v>
      </c>
      <c r="AD42" t="s">
        <v>211</v>
      </c>
    </row>
    <row r="43" spans="2:30">
      <c r="B43" t="s">
        <v>9</v>
      </c>
      <c r="C43" t="s">
        <v>146</v>
      </c>
      <c r="D43" t="s">
        <v>147</v>
      </c>
      <c r="I43" t="str">
        <f t="shared" si="1"/>
        <v>532601_Travel &amp; Transportation, Domestic, Meal</v>
      </c>
      <c r="AB43" t="s">
        <v>212</v>
      </c>
      <c r="AC43" t="s">
        <v>211</v>
      </c>
      <c r="AD43" t="s">
        <v>211</v>
      </c>
    </row>
    <row r="44" spans="2:30">
      <c r="B44" t="s">
        <v>9</v>
      </c>
      <c r="C44" t="s">
        <v>146</v>
      </c>
      <c r="D44" t="s">
        <v>148</v>
      </c>
      <c r="I44" t="str">
        <f t="shared" si="1"/>
        <v>532601_Travel &amp; Transportation, Domestic, Others</v>
      </c>
      <c r="AB44" t="s">
        <v>213</v>
      </c>
      <c r="AC44" t="s">
        <v>214</v>
      </c>
      <c r="AD44" t="s">
        <v>214</v>
      </c>
    </row>
    <row r="45" spans="2:30">
      <c r="B45" t="s">
        <v>9</v>
      </c>
      <c r="C45" t="s">
        <v>149</v>
      </c>
      <c r="D45" t="s">
        <v>150</v>
      </c>
      <c r="I45" t="str">
        <f t="shared" si="1"/>
        <v>532601_Travel &amp; Transportation, Domestic, Meal</v>
      </c>
      <c r="AB45" t="s">
        <v>215</v>
      </c>
      <c r="AC45" t="s">
        <v>216</v>
      </c>
      <c r="AD45" t="s">
        <v>216</v>
      </c>
    </row>
    <row r="46" spans="2:30">
      <c r="B46" t="s">
        <v>9</v>
      </c>
      <c r="C46" t="s">
        <v>151</v>
      </c>
      <c r="D46" t="s">
        <v>152</v>
      </c>
      <c r="I46" t="str">
        <f t="shared" si="1"/>
        <v>532601_Travel &amp; Transportation, Domestic, Others</v>
      </c>
      <c r="AB46" t="s">
        <v>217</v>
      </c>
      <c r="AC46" t="s">
        <v>218</v>
      </c>
      <c r="AD46" t="s">
        <v>247</v>
      </c>
    </row>
    <row r="47" spans="2:30">
      <c r="B47" t="s">
        <v>9</v>
      </c>
      <c r="C47" t="s">
        <v>153</v>
      </c>
      <c r="D47" t="s">
        <v>154</v>
      </c>
      <c r="I47" t="str">
        <f t="shared" si="1"/>
        <v>532601_Travel &amp; Transportation, Domestic, Meal</v>
      </c>
      <c r="AB47" t="s">
        <v>219</v>
      </c>
      <c r="AC47" t="s">
        <v>220</v>
      </c>
      <c r="AD47" t="s">
        <v>220</v>
      </c>
    </row>
    <row r="48" spans="2:30">
      <c r="B48" t="s">
        <v>9</v>
      </c>
      <c r="C48" t="s">
        <v>155</v>
      </c>
      <c r="D48" t="s">
        <v>156</v>
      </c>
      <c r="I48" t="str">
        <f t="shared" si="1"/>
        <v>532601_Travel &amp; Transportation, Domestic, Others</v>
      </c>
      <c r="AB48">
        <v>100000</v>
      </c>
      <c r="AC48" t="s">
        <v>221</v>
      </c>
      <c r="AD48" t="s">
        <v>221</v>
      </c>
    </row>
    <row r="49" spans="2:30">
      <c r="B49" t="s">
        <v>9</v>
      </c>
      <c r="C49" t="s">
        <v>157</v>
      </c>
      <c r="D49" t="s">
        <v>158</v>
      </c>
      <c r="I49" t="str">
        <f t="shared" si="1"/>
        <v>532601_Travel &amp; Transportation, Domestic, Meal</v>
      </c>
      <c r="AB49">
        <v>110000</v>
      </c>
      <c r="AC49" t="s">
        <v>222</v>
      </c>
      <c r="AD49" t="s">
        <v>222</v>
      </c>
    </row>
    <row r="50" spans="2:30">
      <c r="B50" t="s">
        <v>9</v>
      </c>
      <c r="C50" t="s">
        <v>159</v>
      </c>
      <c r="D50" t="s">
        <v>160</v>
      </c>
      <c r="I50" t="str">
        <f t="shared" si="1"/>
        <v>532601_Travel &amp; Transportation, Domestic, Others</v>
      </c>
      <c r="AB50">
        <v>111000</v>
      </c>
      <c r="AC50" t="s">
        <v>223</v>
      </c>
      <c r="AD50" t="s">
        <v>223</v>
      </c>
    </row>
    <row r="51" spans="2:30">
      <c r="B51" t="s">
        <v>9</v>
      </c>
      <c r="C51" t="s">
        <v>161</v>
      </c>
      <c r="D51" t="s">
        <v>162</v>
      </c>
      <c r="I51" t="str">
        <f t="shared" si="1"/>
        <v>532601_Travel &amp; Transportation, Domestic, Meal</v>
      </c>
      <c r="AB51">
        <v>111100</v>
      </c>
      <c r="AC51" t="s">
        <v>224</v>
      </c>
      <c r="AD51" t="s">
        <v>224</v>
      </c>
    </row>
    <row r="52" spans="2:30">
      <c r="B52" t="s">
        <v>9</v>
      </c>
      <c r="C52" t="s">
        <v>163</v>
      </c>
      <c r="D52" t="s">
        <v>164</v>
      </c>
      <c r="I52" t="str">
        <f t="shared" si="1"/>
        <v>532601_Travel &amp; Transportation, Domestic, Others</v>
      </c>
      <c r="W52" t="s">
        <v>258</v>
      </c>
      <c r="AB52" t="s">
        <v>225</v>
      </c>
      <c r="AC52" t="s">
        <v>226</v>
      </c>
      <c r="AD52" t="s">
        <v>248</v>
      </c>
    </row>
    <row r="53" spans="2:30">
      <c r="B53" t="s">
        <v>9</v>
      </c>
      <c r="C53" t="s">
        <v>165</v>
      </c>
      <c r="D53" t="s">
        <v>166</v>
      </c>
      <c r="I53" t="str">
        <f t="shared" si="1"/>
        <v>532601_Travel &amp; Transportation, Domestic, Meal</v>
      </c>
      <c r="W53" t="s">
        <v>259</v>
      </c>
      <c r="AB53" t="s">
        <v>227</v>
      </c>
      <c r="AC53" t="s">
        <v>226</v>
      </c>
      <c r="AD53" t="s">
        <v>249</v>
      </c>
    </row>
    <row r="54" spans="2:30">
      <c r="B54" t="s">
        <v>9</v>
      </c>
      <c r="C54" t="s">
        <v>167</v>
      </c>
      <c r="D54" t="s">
        <v>168</v>
      </c>
      <c r="I54" t="str">
        <f t="shared" si="1"/>
        <v>532601_Travel &amp; Transportation, Domestic, Others</v>
      </c>
      <c r="W54" t="s">
        <v>260</v>
      </c>
      <c r="AB54" t="s">
        <v>228</v>
      </c>
      <c r="AC54" t="s">
        <v>226</v>
      </c>
      <c r="AD54" t="s">
        <v>250</v>
      </c>
    </row>
    <row r="55" spans="2:30">
      <c r="B55" t="s">
        <v>9</v>
      </c>
      <c r="C55" t="s">
        <v>169</v>
      </c>
      <c r="D55" t="s">
        <v>170</v>
      </c>
      <c r="I55" t="str">
        <f t="shared" si="1"/>
        <v>532601_Travel &amp; Transportation, Domestic, Meal</v>
      </c>
      <c r="W55" t="s">
        <v>261</v>
      </c>
      <c r="AB55" t="s">
        <v>229</v>
      </c>
      <c r="AC55" t="s">
        <v>226</v>
      </c>
      <c r="AD55" t="s">
        <v>251</v>
      </c>
    </row>
    <row r="56" spans="2:30">
      <c r="B56" t="s">
        <v>9</v>
      </c>
      <c r="C56" t="s">
        <v>171</v>
      </c>
      <c r="D56" t="s">
        <v>172</v>
      </c>
      <c r="I56" t="str">
        <f t="shared" si="1"/>
        <v>532601_Travel &amp; Transportation, Domestic, Others</v>
      </c>
      <c r="W56" t="s">
        <v>262</v>
      </c>
      <c r="AB56" t="s">
        <v>230</v>
      </c>
      <c r="AC56" t="s">
        <v>226</v>
      </c>
      <c r="AD56" t="s">
        <v>252</v>
      </c>
    </row>
    <row r="57" spans="2:30">
      <c r="B57" t="s">
        <v>9</v>
      </c>
      <c r="C57" t="s">
        <v>173</v>
      </c>
      <c r="D57" t="s">
        <v>174</v>
      </c>
      <c r="I57" t="str">
        <f t="shared" si="1"/>
        <v>532601_Travel &amp; Transportation, Domestic, Meal</v>
      </c>
      <c r="W57" t="s">
        <v>263</v>
      </c>
      <c r="AB57" t="s">
        <v>231</v>
      </c>
      <c r="AC57" t="s">
        <v>226</v>
      </c>
      <c r="AD57" t="s">
        <v>253</v>
      </c>
    </row>
    <row r="58" spans="2:30">
      <c r="B58" t="s">
        <v>9</v>
      </c>
      <c r="C58" t="s">
        <v>173</v>
      </c>
      <c r="D58" t="s">
        <v>175</v>
      </c>
      <c r="I58" t="str">
        <f t="shared" si="1"/>
        <v>532601_Travel &amp; Transportation, Domestic, Others</v>
      </c>
      <c r="W58" t="s">
        <v>264</v>
      </c>
      <c r="AB58" t="s">
        <v>232</v>
      </c>
      <c r="AC58" t="s">
        <v>226</v>
      </c>
      <c r="AD58" t="s">
        <v>254</v>
      </c>
    </row>
    <row r="59" spans="2:30">
      <c r="B59" t="s">
        <v>9</v>
      </c>
      <c r="C59" t="s">
        <v>173</v>
      </c>
      <c r="D59" t="s">
        <v>176</v>
      </c>
      <c r="I59" t="str">
        <f t="shared" si="1"/>
        <v>532601_Travel &amp; Transportation, Domestic, Meal</v>
      </c>
      <c r="W59" t="s">
        <v>265</v>
      </c>
      <c r="AB59" t="s">
        <v>233</v>
      </c>
      <c r="AC59" t="s">
        <v>226</v>
      </c>
      <c r="AD59" t="s">
        <v>255</v>
      </c>
    </row>
    <row r="60" spans="2:30">
      <c r="B60" t="s">
        <v>9</v>
      </c>
      <c r="C60" t="s">
        <v>173</v>
      </c>
      <c r="D60" t="s">
        <v>177</v>
      </c>
      <c r="I60" t="str">
        <f t="shared" si="1"/>
        <v>532601_Travel &amp; Transportation, Domestic, Others</v>
      </c>
      <c r="W60" t="s">
        <v>266</v>
      </c>
      <c r="AB60" t="s">
        <v>234</v>
      </c>
      <c r="AC60" t="s">
        <v>226</v>
      </c>
      <c r="AD60" t="s">
        <v>256</v>
      </c>
    </row>
    <row r="61" spans="2:30">
      <c r="B61" t="s">
        <v>9</v>
      </c>
      <c r="C61" t="s">
        <v>173</v>
      </c>
      <c r="D61" t="s">
        <v>178</v>
      </c>
      <c r="I61" t="str">
        <f t="shared" si="1"/>
        <v>532601_Travel &amp; Transportation, Domestic, Meal</v>
      </c>
      <c r="W61" t="s">
        <v>267</v>
      </c>
      <c r="AB61" t="s">
        <v>235</v>
      </c>
      <c r="AC61" t="s">
        <v>226</v>
      </c>
      <c r="AD61" t="s">
        <v>257</v>
      </c>
    </row>
    <row r="62" spans="2:30">
      <c r="B62" t="s">
        <v>9</v>
      </c>
      <c r="C62" t="s">
        <v>173</v>
      </c>
      <c r="D62" t="s">
        <v>177</v>
      </c>
      <c r="I62" t="str">
        <f t="shared" ref="I62:I125" si="11">C99&amp;"_"&amp;D99</f>
        <v>532601_Travel &amp; Transportation, Domestic, Others</v>
      </c>
      <c r="W62" t="s">
        <v>688</v>
      </c>
      <c r="AB62" t="s">
        <v>236</v>
      </c>
      <c r="AC62" t="s">
        <v>226</v>
      </c>
      <c r="AD62" t="s">
        <v>689</v>
      </c>
    </row>
    <row r="63" spans="2:30">
      <c r="B63" t="s">
        <v>9</v>
      </c>
      <c r="C63" t="s">
        <v>173</v>
      </c>
      <c r="D63" t="s">
        <v>178</v>
      </c>
      <c r="I63" t="str">
        <f t="shared" si="11"/>
        <v>532601_Travel &amp; Transportation, Domestic, Meal</v>
      </c>
      <c r="W63" t="s">
        <v>690</v>
      </c>
      <c r="AB63" t="s">
        <v>237</v>
      </c>
      <c r="AC63" t="s">
        <v>226</v>
      </c>
      <c r="AD63" t="s">
        <v>691</v>
      </c>
    </row>
    <row r="64" spans="2:30">
      <c r="B64" t="s">
        <v>9</v>
      </c>
      <c r="C64" t="s">
        <v>173</v>
      </c>
      <c r="D64" t="s">
        <v>177</v>
      </c>
      <c r="I64" t="str">
        <f t="shared" si="11"/>
        <v>532601_Travel &amp; Transportation, Domestic, Others</v>
      </c>
      <c r="W64" t="s">
        <v>692</v>
      </c>
      <c r="AB64" t="s">
        <v>238</v>
      </c>
      <c r="AC64" t="s">
        <v>226</v>
      </c>
      <c r="AD64" t="s">
        <v>693</v>
      </c>
    </row>
    <row r="65" spans="2:30">
      <c r="B65" t="s">
        <v>9</v>
      </c>
      <c r="C65" t="s">
        <v>173</v>
      </c>
      <c r="D65" t="s">
        <v>178</v>
      </c>
      <c r="I65" t="str">
        <f t="shared" si="11"/>
        <v>532601_Travel &amp; Transportation, Domestic, Meal</v>
      </c>
      <c r="W65" t="s">
        <v>694</v>
      </c>
      <c r="AB65" t="s">
        <v>695</v>
      </c>
      <c r="AC65" t="s">
        <v>226</v>
      </c>
      <c r="AD65" t="s">
        <v>696</v>
      </c>
    </row>
    <row r="66" spans="2:30">
      <c r="B66" t="s">
        <v>9</v>
      </c>
      <c r="C66" t="s">
        <v>173</v>
      </c>
      <c r="D66" t="s">
        <v>177</v>
      </c>
      <c r="I66" t="str">
        <f t="shared" si="11"/>
        <v>532601_Travel &amp; Transportation, Domestic, Others</v>
      </c>
      <c r="W66" t="s">
        <v>697</v>
      </c>
      <c r="AB66" t="s">
        <v>698</v>
      </c>
      <c r="AC66" t="s">
        <v>226</v>
      </c>
      <c r="AD66" t="s">
        <v>699</v>
      </c>
    </row>
    <row r="67" spans="2:30">
      <c r="B67" t="s">
        <v>9</v>
      </c>
      <c r="C67" t="s">
        <v>173</v>
      </c>
      <c r="D67" t="s">
        <v>178</v>
      </c>
      <c r="I67" t="str">
        <f t="shared" si="11"/>
        <v>532601_Travel &amp; Transportation, Domestic, Meal</v>
      </c>
      <c r="W67" t="s">
        <v>700</v>
      </c>
      <c r="AB67" t="s">
        <v>701</v>
      </c>
      <c r="AC67" t="s">
        <v>226</v>
      </c>
      <c r="AD67" t="s">
        <v>702</v>
      </c>
    </row>
    <row r="68" spans="2:30">
      <c r="B68" t="s">
        <v>9</v>
      </c>
      <c r="C68" t="s">
        <v>173</v>
      </c>
      <c r="D68" t="s">
        <v>177</v>
      </c>
      <c r="I68" t="str">
        <f t="shared" si="11"/>
        <v>532601_Travel &amp; Transportation, Domestic, Others</v>
      </c>
      <c r="W68" t="s">
        <v>703</v>
      </c>
      <c r="AB68" t="s">
        <v>704</v>
      </c>
      <c r="AC68" t="s">
        <v>226</v>
      </c>
      <c r="AD68" t="s">
        <v>705</v>
      </c>
    </row>
    <row r="69" spans="2:30">
      <c r="B69" t="s">
        <v>9</v>
      </c>
      <c r="C69" t="s">
        <v>173</v>
      </c>
      <c r="D69" t="s">
        <v>178</v>
      </c>
      <c r="I69" t="str">
        <f t="shared" si="11"/>
        <v>532601_Travel &amp; Transportation, Domestic, Meal</v>
      </c>
      <c r="W69" t="s">
        <v>706</v>
      </c>
      <c r="AB69" t="s">
        <v>707</v>
      </c>
      <c r="AC69" t="s">
        <v>226</v>
      </c>
      <c r="AD69" t="s">
        <v>708</v>
      </c>
    </row>
    <row r="70" spans="2:30">
      <c r="B70" t="s">
        <v>9</v>
      </c>
      <c r="C70" t="s">
        <v>173</v>
      </c>
      <c r="D70" t="s">
        <v>177</v>
      </c>
      <c r="I70" t="str">
        <f t="shared" si="11"/>
        <v>532601_Travel &amp; Transportation, Domestic, Others</v>
      </c>
      <c r="W70" t="s">
        <v>709</v>
      </c>
      <c r="AB70" t="s">
        <v>710</v>
      </c>
      <c r="AC70" t="s">
        <v>226</v>
      </c>
      <c r="AD70" t="s">
        <v>711</v>
      </c>
    </row>
    <row r="71" spans="2:30">
      <c r="B71" t="s">
        <v>9</v>
      </c>
      <c r="C71" t="s">
        <v>173</v>
      </c>
      <c r="D71" t="s">
        <v>178</v>
      </c>
      <c r="I71" t="str">
        <f t="shared" si="11"/>
        <v>532601_Travel &amp; Transportation, Domestic, Meal</v>
      </c>
      <c r="W71" t="s">
        <v>712</v>
      </c>
      <c r="AB71" t="s">
        <v>713</v>
      </c>
      <c r="AC71" t="s">
        <v>226</v>
      </c>
      <c r="AD71" t="s">
        <v>714</v>
      </c>
    </row>
    <row r="72" spans="2:30">
      <c r="B72" t="s">
        <v>9</v>
      </c>
      <c r="C72" t="s">
        <v>173</v>
      </c>
      <c r="D72" t="s">
        <v>177</v>
      </c>
      <c r="I72" t="str">
        <f t="shared" si="11"/>
        <v>532601_Travel &amp; Transportation, Domestic, Others</v>
      </c>
      <c r="W72" t="s">
        <v>715</v>
      </c>
      <c r="AB72" t="s">
        <v>716</v>
      </c>
      <c r="AC72" t="s">
        <v>226</v>
      </c>
      <c r="AD72" t="s">
        <v>717</v>
      </c>
    </row>
    <row r="73" spans="2:30">
      <c r="B73" t="s">
        <v>9</v>
      </c>
      <c r="C73" t="s">
        <v>173</v>
      </c>
      <c r="D73" t="s">
        <v>178</v>
      </c>
      <c r="I73" t="str">
        <f t="shared" si="11"/>
        <v>532601_Travel &amp; Transportation, Domestic, Meal</v>
      </c>
      <c r="W73" t="s">
        <v>718</v>
      </c>
      <c r="AB73" t="s">
        <v>719</v>
      </c>
      <c r="AC73" t="s">
        <v>226</v>
      </c>
      <c r="AD73" t="s">
        <v>720</v>
      </c>
    </row>
    <row r="74" spans="2:30">
      <c r="B74" t="s">
        <v>9</v>
      </c>
      <c r="C74" t="s">
        <v>173</v>
      </c>
      <c r="D74" t="s">
        <v>177</v>
      </c>
      <c r="I74" t="str">
        <f t="shared" si="11"/>
        <v>532601_Travel &amp; Transportation, Domestic, Others</v>
      </c>
      <c r="W74" t="s">
        <v>721</v>
      </c>
      <c r="AB74" t="s">
        <v>722</v>
      </c>
      <c r="AC74" t="s">
        <v>226</v>
      </c>
      <c r="AD74" t="s">
        <v>723</v>
      </c>
    </row>
    <row r="75" spans="2:30">
      <c r="B75" t="s">
        <v>9</v>
      </c>
      <c r="C75" t="s">
        <v>173</v>
      </c>
      <c r="D75" t="s">
        <v>178</v>
      </c>
      <c r="I75" t="str">
        <f t="shared" si="11"/>
        <v>532601_Travel &amp; Transportation, Domestic, Meal</v>
      </c>
      <c r="W75" t="s">
        <v>724</v>
      </c>
      <c r="AB75" t="s">
        <v>725</v>
      </c>
      <c r="AC75" t="s">
        <v>226</v>
      </c>
      <c r="AD75" t="s">
        <v>726</v>
      </c>
    </row>
    <row r="76" spans="2:30">
      <c r="B76" t="s">
        <v>9</v>
      </c>
      <c r="C76" t="s">
        <v>173</v>
      </c>
      <c r="D76" t="s">
        <v>177</v>
      </c>
      <c r="I76" t="str">
        <f t="shared" si="11"/>
        <v>532601_Travel &amp; Transportation, Domestic, Others</v>
      </c>
      <c r="W76" t="s">
        <v>727</v>
      </c>
      <c r="AB76" t="s">
        <v>728</v>
      </c>
      <c r="AC76" t="s">
        <v>226</v>
      </c>
      <c r="AD76" t="s">
        <v>729</v>
      </c>
    </row>
    <row r="77" spans="2:30">
      <c r="B77" t="s">
        <v>9</v>
      </c>
      <c r="C77" t="s">
        <v>173</v>
      </c>
      <c r="D77" t="s">
        <v>178</v>
      </c>
      <c r="I77" t="str">
        <f t="shared" si="11"/>
        <v>532601_Travel &amp; Transportation, Domestic, Meal</v>
      </c>
      <c r="W77" t="s">
        <v>730</v>
      </c>
      <c r="AB77" t="s">
        <v>731</v>
      </c>
      <c r="AC77" t="s">
        <v>226</v>
      </c>
      <c r="AD77" t="s">
        <v>732</v>
      </c>
    </row>
    <row r="78" spans="2:30">
      <c r="B78" t="s">
        <v>9</v>
      </c>
      <c r="C78" t="s">
        <v>173</v>
      </c>
      <c r="D78" t="s">
        <v>177</v>
      </c>
      <c r="I78" t="str">
        <f t="shared" si="11"/>
        <v>532601_Travel &amp; Transportation, Domestic, Others</v>
      </c>
      <c r="W78" t="s">
        <v>733</v>
      </c>
      <c r="AB78" t="s">
        <v>734</v>
      </c>
      <c r="AC78" t="s">
        <v>226</v>
      </c>
      <c r="AD78" t="s">
        <v>735</v>
      </c>
    </row>
    <row r="79" spans="2:30">
      <c r="B79" t="s">
        <v>9</v>
      </c>
      <c r="C79" t="s">
        <v>173</v>
      </c>
      <c r="D79" t="s">
        <v>178</v>
      </c>
      <c r="I79" t="str">
        <f t="shared" si="11"/>
        <v>532601_Travel &amp; Transportation, Domestic, Meal</v>
      </c>
      <c r="W79" t="s">
        <v>736</v>
      </c>
      <c r="AB79" t="s">
        <v>239</v>
      </c>
      <c r="AC79" t="s">
        <v>226</v>
      </c>
      <c r="AD79" t="s">
        <v>737</v>
      </c>
    </row>
    <row r="80" spans="2:30">
      <c r="B80" t="s">
        <v>9</v>
      </c>
      <c r="C80" t="s">
        <v>173</v>
      </c>
      <c r="D80" t="s">
        <v>177</v>
      </c>
      <c r="I80" t="str">
        <f t="shared" si="11"/>
        <v>532601_Travel &amp; Transportation, Domestic, Others</v>
      </c>
      <c r="W80" t="s">
        <v>738</v>
      </c>
      <c r="AB80" t="s">
        <v>240</v>
      </c>
      <c r="AC80" t="s">
        <v>226</v>
      </c>
      <c r="AD80" t="s">
        <v>739</v>
      </c>
    </row>
    <row r="81" spans="2:30">
      <c r="B81" t="s">
        <v>9</v>
      </c>
      <c r="C81" t="s">
        <v>173</v>
      </c>
      <c r="D81" t="s">
        <v>178</v>
      </c>
      <c r="I81" t="str">
        <f t="shared" si="11"/>
        <v>532601_Travel &amp; Transportation, Domestic, Meal</v>
      </c>
      <c r="W81" t="s">
        <v>740</v>
      </c>
      <c r="AB81" t="s">
        <v>741</v>
      </c>
      <c r="AC81" t="s">
        <v>226</v>
      </c>
      <c r="AD81" t="s">
        <v>742</v>
      </c>
    </row>
    <row r="82" spans="2:30">
      <c r="B82" t="s">
        <v>9</v>
      </c>
      <c r="C82" t="s">
        <v>173</v>
      </c>
      <c r="D82" t="s">
        <v>177</v>
      </c>
      <c r="I82" t="str">
        <f t="shared" si="11"/>
        <v>532601_Travel &amp; Transportation, Domestic, Others</v>
      </c>
      <c r="W82" t="s">
        <v>743</v>
      </c>
      <c r="AB82" t="s">
        <v>744</v>
      </c>
      <c r="AC82" t="s">
        <v>226</v>
      </c>
      <c r="AD82" t="s">
        <v>745</v>
      </c>
    </row>
    <row r="83" spans="2:30">
      <c r="B83" t="s">
        <v>9</v>
      </c>
      <c r="C83" t="s">
        <v>173</v>
      </c>
      <c r="D83" t="s">
        <v>178</v>
      </c>
      <c r="I83" t="str">
        <f t="shared" si="11"/>
        <v>532601_Travel &amp; Transportation, Domestic, Meal</v>
      </c>
      <c r="W83" t="s">
        <v>746</v>
      </c>
      <c r="AB83" t="s">
        <v>747</v>
      </c>
      <c r="AC83" t="s">
        <v>226</v>
      </c>
      <c r="AD83" t="s">
        <v>748</v>
      </c>
    </row>
    <row r="84" spans="2:30">
      <c r="B84" t="s">
        <v>9</v>
      </c>
      <c r="C84" t="s">
        <v>173</v>
      </c>
      <c r="D84" t="s">
        <v>177</v>
      </c>
      <c r="I84" t="str">
        <f t="shared" si="11"/>
        <v>532601_Travel &amp; Transportation, Domestic, Others</v>
      </c>
      <c r="W84" t="s">
        <v>749</v>
      </c>
      <c r="AB84" t="s">
        <v>750</v>
      </c>
      <c r="AC84" t="s">
        <v>226</v>
      </c>
      <c r="AD84" t="s">
        <v>751</v>
      </c>
    </row>
    <row r="85" spans="2:30">
      <c r="B85" t="s">
        <v>9</v>
      </c>
      <c r="C85" t="s">
        <v>173</v>
      </c>
      <c r="D85" t="s">
        <v>178</v>
      </c>
      <c r="I85" t="str">
        <f t="shared" si="11"/>
        <v>532601_Travel &amp; Transportation, Domestic, Meal</v>
      </c>
      <c r="W85" t="s">
        <v>752</v>
      </c>
      <c r="AB85" t="s">
        <v>753</v>
      </c>
      <c r="AC85" t="s">
        <v>226</v>
      </c>
      <c r="AD85" t="s">
        <v>754</v>
      </c>
    </row>
    <row r="86" spans="2:30">
      <c r="B86" t="s">
        <v>9</v>
      </c>
      <c r="C86" t="s">
        <v>173</v>
      </c>
      <c r="D86" t="s">
        <v>177</v>
      </c>
      <c r="I86" t="str">
        <f t="shared" si="11"/>
        <v>532601_Travel &amp; Transportation, Domestic, Others</v>
      </c>
      <c r="W86" t="s">
        <v>755</v>
      </c>
      <c r="AB86" t="s">
        <v>756</v>
      </c>
      <c r="AC86" t="s">
        <v>226</v>
      </c>
      <c r="AD86" t="s">
        <v>757</v>
      </c>
    </row>
    <row r="87" spans="2:30">
      <c r="B87" t="s">
        <v>9</v>
      </c>
      <c r="C87" t="s">
        <v>173</v>
      </c>
      <c r="D87" t="s">
        <v>178</v>
      </c>
      <c r="I87" t="str">
        <f t="shared" si="11"/>
        <v>532601_Travel &amp; Transportation, Domestic, Meal</v>
      </c>
      <c r="W87" t="s">
        <v>758</v>
      </c>
      <c r="AB87" t="s">
        <v>759</v>
      </c>
      <c r="AC87" t="s">
        <v>226</v>
      </c>
      <c r="AD87" t="s">
        <v>760</v>
      </c>
    </row>
    <row r="88" spans="2:30">
      <c r="B88" t="s">
        <v>9</v>
      </c>
      <c r="C88" t="s">
        <v>173</v>
      </c>
      <c r="D88" t="s">
        <v>177</v>
      </c>
      <c r="I88" t="str">
        <f t="shared" si="11"/>
        <v>532601_Travel &amp; Transportation, Domestic, Others</v>
      </c>
      <c r="W88" t="s">
        <v>761</v>
      </c>
      <c r="AB88" t="s">
        <v>762</v>
      </c>
      <c r="AC88" t="s">
        <v>226</v>
      </c>
      <c r="AD88" t="s">
        <v>763</v>
      </c>
    </row>
    <row r="89" spans="2:30">
      <c r="B89" t="s">
        <v>9</v>
      </c>
      <c r="C89" t="s">
        <v>173</v>
      </c>
      <c r="D89" t="s">
        <v>178</v>
      </c>
      <c r="I89" t="str">
        <f t="shared" si="11"/>
        <v>532601_Travel &amp; Transportation, Domestic, Meal</v>
      </c>
      <c r="W89" t="s">
        <v>764</v>
      </c>
      <c r="AB89" t="s">
        <v>765</v>
      </c>
      <c r="AC89" t="s">
        <v>226</v>
      </c>
      <c r="AD89" t="s">
        <v>766</v>
      </c>
    </row>
    <row r="90" spans="2:30">
      <c r="B90" t="s">
        <v>9</v>
      </c>
      <c r="C90" t="s">
        <v>173</v>
      </c>
      <c r="D90" t="s">
        <v>177</v>
      </c>
      <c r="I90" t="str">
        <f t="shared" si="11"/>
        <v>532601_Travel &amp; Transportation, Domestic, Others</v>
      </c>
      <c r="W90" t="s">
        <v>767</v>
      </c>
      <c r="AB90" t="s">
        <v>768</v>
      </c>
      <c r="AC90" t="s">
        <v>226</v>
      </c>
      <c r="AD90" t="s">
        <v>769</v>
      </c>
    </row>
    <row r="91" spans="2:30">
      <c r="B91" t="s">
        <v>9</v>
      </c>
      <c r="C91" t="s">
        <v>173</v>
      </c>
      <c r="D91" t="s">
        <v>178</v>
      </c>
      <c r="I91" t="str">
        <f t="shared" si="11"/>
        <v>532601_Travel &amp; Transportation, Domestic, Meal</v>
      </c>
      <c r="W91" t="s">
        <v>770</v>
      </c>
      <c r="AB91" t="s">
        <v>771</v>
      </c>
      <c r="AC91" t="s">
        <v>226</v>
      </c>
      <c r="AD91" t="s">
        <v>772</v>
      </c>
    </row>
    <row r="92" spans="2:30">
      <c r="B92" t="s">
        <v>9</v>
      </c>
      <c r="C92" t="s">
        <v>173</v>
      </c>
      <c r="D92" t="s">
        <v>177</v>
      </c>
      <c r="I92" t="str">
        <f t="shared" si="11"/>
        <v>532601_Travel &amp; Transportation, Domestic, Others</v>
      </c>
      <c r="W92" t="s">
        <v>773</v>
      </c>
      <c r="AB92" t="s">
        <v>774</v>
      </c>
      <c r="AC92" t="s">
        <v>226</v>
      </c>
      <c r="AD92" t="s">
        <v>775</v>
      </c>
    </row>
    <row r="93" spans="2:30">
      <c r="B93" t="s">
        <v>9</v>
      </c>
      <c r="C93" t="s">
        <v>173</v>
      </c>
      <c r="D93" t="s">
        <v>178</v>
      </c>
      <c r="I93" t="str">
        <f t="shared" si="11"/>
        <v>532601_Travel &amp; Transportation, Domestic, Meal</v>
      </c>
      <c r="W93" t="s">
        <v>776</v>
      </c>
      <c r="AB93" t="s">
        <v>777</v>
      </c>
      <c r="AC93" t="s">
        <v>226</v>
      </c>
      <c r="AD93" t="s">
        <v>778</v>
      </c>
    </row>
    <row r="94" spans="2:30">
      <c r="B94" t="s">
        <v>9</v>
      </c>
      <c r="C94" t="s">
        <v>173</v>
      </c>
      <c r="D94" t="s">
        <v>177</v>
      </c>
      <c r="I94" t="str">
        <f t="shared" si="11"/>
        <v>532601_Travel &amp; Transportation, Domestic, Others</v>
      </c>
      <c r="W94" t="s">
        <v>779</v>
      </c>
      <c r="AB94" t="s">
        <v>780</v>
      </c>
      <c r="AC94" t="s">
        <v>226</v>
      </c>
      <c r="AD94" t="s">
        <v>781</v>
      </c>
    </row>
    <row r="95" spans="2:30">
      <c r="B95" t="s">
        <v>9</v>
      </c>
      <c r="C95" t="s">
        <v>173</v>
      </c>
      <c r="D95" t="s">
        <v>178</v>
      </c>
      <c r="I95" t="str">
        <f t="shared" si="11"/>
        <v>532601_Travel &amp; Transportation, Domestic, Meal</v>
      </c>
      <c r="W95" t="s">
        <v>782</v>
      </c>
      <c r="AB95" t="s">
        <v>783</v>
      </c>
      <c r="AC95" t="s">
        <v>226</v>
      </c>
      <c r="AD95" t="s">
        <v>784</v>
      </c>
    </row>
    <row r="96" spans="2:30">
      <c r="B96" t="s">
        <v>9</v>
      </c>
      <c r="C96" t="s">
        <v>173</v>
      </c>
      <c r="D96" t="s">
        <v>177</v>
      </c>
      <c r="I96" t="str">
        <f t="shared" si="11"/>
        <v>532601_Travel &amp; Transportation, Domestic, Others</v>
      </c>
      <c r="W96" t="s">
        <v>785</v>
      </c>
      <c r="AB96" t="s">
        <v>786</v>
      </c>
      <c r="AC96" t="s">
        <v>226</v>
      </c>
      <c r="AD96" t="s">
        <v>787</v>
      </c>
    </row>
    <row r="97" spans="2:30">
      <c r="B97" t="s">
        <v>9</v>
      </c>
      <c r="C97" t="s">
        <v>173</v>
      </c>
      <c r="D97" t="s">
        <v>178</v>
      </c>
      <c r="I97" t="str">
        <f t="shared" si="11"/>
        <v>532601_Travel &amp; Transportation, Domestic, Meal</v>
      </c>
      <c r="W97" t="s">
        <v>788</v>
      </c>
      <c r="AB97" t="s">
        <v>789</v>
      </c>
      <c r="AC97" t="s">
        <v>226</v>
      </c>
      <c r="AD97" t="s">
        <v>790</v>
      </c>
    </row>
    <row r="98" spans="2:30">
      <c r="B98" t="s">
        <v>9</v>
      </c>
      <c r="C98" t="s">
        <v>173</v>
      </c>
      <c r="D98" t="s">
        <v>177</v>
      </c>
      <c r="I98" t="str">
        <f t="shared" si="11"/>
        <v>532601_Travel &amp; Transportation, Domestic, Others</v>
      </c>
      <c r="W98" t="s">
        <v>791</v>
      </c>
      <c r="AB98" t="s">
        <v>792</v>
      </c>
      <c r="AC98" t="s">
        <v>226</v>
      </c>
      <c r="AD98" t="s">
        <v>793</v>
      </c>
    </row>
    <row r="99" spans="2:30">
      <c r="B99" t="s">
        <v>9</v>
      </c>
      <c r="C99" t="s">
        <v>173</v>
      </c>
      <c r="D99" t="s">
        <v>178</v>
      </c>
      <c r="I99" t="str">
        <f t="shared" si="11"/>
        <v>532601_Travel &amp; Transportation, Domestic, Meal</v>
      </c>
      <c r="W99" t="s">
        <v>794</v>
      </c>
      <c r="AB99" t="s">
        <v>795</v>
      </c>
      <c r="AC99" t="s">
        <v>226</v>
      </c>
      <c r="AD99" t="s">
        <v>796</v>
      </c>
    </row>
    <row r="100" spans="2:30">
      <c r="B100" t="s">
        <v>9</v>
      </c>
      <c r="C100" t="s">
        <v>173</v>
      </c>
      <c r="D100" t="s">
        <v>177</v>
      </c>
      <c r="I100" t="str">
        <f t="shared" si="11"/>
        <v>532601_Travel &amp; Transportation, Domestic, Others</v>
      </c>
      <c r="W100" t="s">
        <v>797</v>
      </c>
      <c r="AB100" t="s">
        <v>798</v>
      </c>
      <c r="AC100" t="s">
        <v>226</v>
      </c>
      <c r="AD100" t="s">
        <v>799</v>
      </c>
    </row>
    <row r="101" spans="2:30">
      <c r="B101" t="s">
        <v>9</v>
      </c>
      <c r="C101" t="s">
        <v>173</v>
      </c>
      <c r="D101" t="s">
        <v>178</v>
      </c>
      <c r="I101" t="str">
        <f t="shared" si="11"/>
        <v>532601_Travel &amp; Transportation, Domestic, Meal</v>
      </c>
      <c r="W101" t="s">
        <v>800</v>
      </c>
      <c r="AB101" t="s">
        <v>801</v>
      </c>
      <c r="AC101" t="s">
        <v>226</v>
      </c>
      <c r="AD101" t="s">
        <v>802</v>
      </c>
    </row>
    <row r="102" spans="2:30">
      <c r="B102" t="s">
        <v>9</v>
      </c>
      <c r="C102" t="s">
        <v>173</v>
      </c>
      <c r="D102" t="s">
        <v>177</v>
      </c>
      <c r="I102" t="str">
        <f t="shared" si="11"/>
        <v>532601_Travel &amp; Transportation, Domestic, Others</v>
      </c>
      <c r="W102" t="s">
        <v>803</v>
      </c>
      <c r="AB102" t="s">
        <v>804</v>
      </c>
      <c r="AC102" t="s">
        <v>226</v>
      </c>
      <c r="AD102" t="s">
        <v>805</v>
      </c>
    </row>
    <row r="103" spans="2:30">
      <c r="B103" t="s">
        <v>9</v>
      </c>
      <c r="C103" t="s">
        <v>173</v>
      </c>
      <c r="D103" t="s">
        <v>178</v>
      </c>
      <c r="I103" t="str">
        <f t="shared" si="11"/>
        <v>532601_Travel &amp; Transportation, Domestic, Meal</v>
      </c>
      <c r="W103" t="s">
        <v>806</v>
      </c>
      <c r="AB103" t="s">
        <v>807</v>
      </c>
      <c r="AC103" t="s">
        <v>226</v>
      </c>
      <c r="AD103" t="s">
        <v>808</v>
      </c>
    </row>
    <row r="104" spans="2:30">
      <c r="B104" t="s">
        <v>9</v>
      </c>
      <c r="C104" t="s">
        <v>173</v>
      </c>
      <c r="D104" t="s">
        <v>177</v>
      </c>
      <c r="I104" t="str">
        <f t="shared" si="11"/>
        <v>532601_Travel &amp; Transportation, Domestic, Others</v>
      </c>
      <c r="W104" t="s">
        <v>809</v>
      </c>
      <c r="AB104" t="s">
        <v>810</v>
      </c>
      <c r="AC104" t="s">
        <v>226</v>
      </c>
      <c r="AD104" t="s">
        <v>811</v>
      </c>
    </row>
    <row r="105" spans="2:30">
      <c r="B105" t="s">
        <v>9</v>
      </c>
      <c r="C105" t="s">
        <v>173</v>
      </c>
      <c r="D105" t="s">
        <v>178</v>
      </c>
      <c r="I105" t="str">
        <f t="shared" si="11"/>
        <v>532601_Travel &amp; Transportation, Domestic, Meal</v>
      </c>
      <c r="W105" t="s">
        <v>812</v>
      </c>
      <c r="AB105" t="s">
        <v>813</v>
      </c>
      <c r="AC105" t="s">
        <v>226</v>
      </c>
      <c r="AD105" t="s">
        <v>814</v>
      </c>
    </row>
    <row r="106" spans="2:30">
      <c r="B106" t="s">
        <v>9</v>
      </c>
      <c r="C106" t="s">
        <v>173</v>
      </c>
      <c r="D106" t="s">
        <v>177</v>
      </c>
      <c r="I106" t="str">
        <f t="shared" si="11"/>
        <v>532601_Travel &amp; Transportation, Domestic, Others</v>
      </c>
      <c r="W106" t="s">
        <v>815</v>
      </c>
      <c r="AB106" t="s">
        <v>816</v>
      </c>
      <c r="AC106" t="s">
        <v>226</v>
      </c>
      <c r="AD106" t="s">
        <v>817</v>
      </c>
    </row>
    <row r="107" spans="2:30">
      <c r="B107" t="s">
        <v>9</v>
      </c>
      <c r="C107" t="s">
        <v>173</v>
      </c>
      <c r="D107" t="s">
        <v>178</v>
      </c>
      <c r="I107" t="str">
        <f t="shared" si="11"/>
        <v>532601_Travel &amp; Transportation, Domestic, Meal</v>
      </c>
      <c r="W107" t="s">
        <v>818</v>
      </c>
      <c r="AB107" t="s">
        <v>819</v>
      </c>
      <c r="AC107" t="s">
        <v>226</v>
      </c>
      <c r="AD107" t="s">
        <v>820</v>
      </c>
    </row>
    <row r="108" spans="2:30">
      <c r="B108" t="s">
        <v>9</v>
      </c>
      <c r="C108" t="s">
        <v>173</v>
      </c>
      <c r="D108" t="s">
        <v>177</v>
      </c>
      <c r="I108" t="str">
        <f t="shared" si="11"/>
        <v>532601_Travel &amp; Transportation, Domestic, Others</v>
      </c>
      <c r="W108" t="s">
        <v>821</v>
      </c>
      <c r="AB108" t="s">
        <v>822</v>
      </c>
      <c r="AC108" t="s">
        <v>226</v>
      </c>
      <c r="AD108" t="s">
        <v>823</v>
      </c>
    </row>
    <row r="109" spans="2:30">
      <c r="B109" t="s">
        <v>9</v>
      </c>
      <c r="C109" t="s">
        <v>173</v>
      </c>
      <c r="D109" t="s">
        <v>178</v>
      </c>
      <c r="I109" t="str">
        <f t="shared" si="11"/>
        <v>532601_Travel &amp; Transportation, Domestic, Meal</v>
      </c>
      <c r="W109" t="s">
        <v>824</v>
      </c>
      <c r="AB109" t="s">
        <v>825</v>
      </c>
      <c r="AC109" t="s">
        <v>226</v>
      </c>
      <c r="AD109" t="s">
        <v>826</v>
      </c>
    </row>
    <row r="110" spans="2:30">
      <c r="B110" t="s">
        <v>9</v>
      </c>
      <c r="C110" t="s">
        <v>173</v>
      </c>
      <c r="D110" t="s">
        <v>177</v>
      </c>
      <c r="I110" t="str">
        <f t="shared" si="11"/>
        <v>532601_Travel &amp; Transportation, Domestic, Others</v>
      </c>
      <c r="W110" t="s">
        <v>827</v>
      </c>
      <c r="AB110" t="s">
        <v>828</v>
      </c>
      <c r="AC110" t="s">
        <v>226</v>
      </c>
      <c r="AD110" t="s">
        <v>829</v>
      </c>
    </row>
    <row r="111" spans="2:30">
      <c r="B111" t="s">
        <v>9</v>
      </c>
      <c r="C111" t="s">
        <v>173</v>
      </c>
      <c r="D111" t="s">
        <v>178</v>
      </c>
      <c r="I111" t="str">
        <f t="shared" si="11"/>
        <v>532601_Travel &amp; Transportation, Domestic, Meal</v>
      </c>
      <c r="W111" t="s">
        <v>830</v>
      </c>
      <c r="AB111" t="s">
        <v>831</v>
      </c>
      <c r="AC111" t="s">
        <v>226</v>
      </c>
      <c r="AD111" t="s">
        <v>832</v>
      </c>
    </row>
    <row r="112" spans="2:30">
      <c r="B112" t="s">
        <v>9</v>
      </c>
      <c r="C112" t="s">
        <v>173</v>
      </c>
      <c r="D112" t="s">
        <v>177</v>
      </c>
      <c r="I112" t="str">
        <f t="shared" si="11"/>
        <v>532601_Travel &amp; Transportation, Domestic, Others</v>
      </c>
      <c r="W112" t="s">
        <v>833</v>
      </c>
      <c r="AB112" t="s">
        <v>834</v>
      </c>
      <c r="AC112" t="s">
        <v>226</v>
      </c>
      <c r="AD112" t="s">
        <v>835</v>
      </c>
    </row>
    <row r="113" spans="2:30">
      <c r="B113" t="s">
        <v>9</v>
      </c>
      <c r="C113" t="s">
        <v>173</v>
      </c>
      <c r="D113" t="s">
        <v>178</v>
      </c>
      <c r="I113" t="str">
        <f t="shared" si="11"/>
        <v>532601_Travel &amp; Transportation, Domestic, Meal</v>
      </c>
      <c r="W113" t="s">
        <v>836</v>
      </c>
      <c r="AB113" t="s">
        <v>837</v>
      </c>
      <c r="AC113" t="s">
        <v>226</v>
      </c>
      <c r="AD113" t="s">
        <v>838</v>
      </c>
    </row>
    <row r="114" spans="2:30">
      <c r="B114" t="s">
        <v>9</v>
      </c>
      <c r="C114" t="s">
        <v>173</v>
      </c>
      <c r="D114" t="s">
        <v>177</v>
      </c>
      <c r="I114" t="str">
        <f t="shared" si="11"/>
        <v>532601_Travel &amp; Transportation, Domestic, Others</v>
      </c>
      <c r="W114" t="s">
        <v>839</v>
      </c>
      <c r="AB114" t="s">
        <v>840</v>
      </c>
      <c r="AC114" t="s">
        <v>226</v>
      </c>
      <c r="AD114" t="s">
        <v>841</v>
      </c>
    </row>
    <row r="115" spans="2:30">
      <c r="B115" t="s">
        <v>9</v>
      </c>
      <c r="C115" t="s">
        <v>173</v>
      </c>
      <c r="D115" t="s">
        <v>178</v>
      </c>
      <c r="I115" t="str">
        <f t="shared" si="11"/>
        <v>532601_Travel &amp; Transportation, Domestic, Meal</v>
      </c>
      <c r="W115" t="s">
        <v>842</v>
      </c>
      <c r="AB115" t="s">
        <v>843</v>
      </c>
      <c r="AC115" t="s">
        <v>226</v>
      </c>
      <c r="AD115" t="s">
        <v>844</v>
      </c>
    </row>
    <row r="116" spans="2:30">
      <c r="B116" t="s">
        <v>9</v>
      </c>
      <c r="C116" t="s">
        <v>173</v>
      </c>
      <c r="D116" t="s">
        <v>177</v>
      </c>
      <c r="I116" t="str">
        <f t="shared" si="11"/>
        <v>532601_Travel &amp; Transportation, Domestic, Others</v>
      </c>
      <c r="W116" t="s">
        <v>845</v>
      </c>
      <c r="AB116" t="s">
        <v>846</v>
      </c>
      <c r="AC116" t="s">
        <v>226</v>
      </c>
      <c r="AD116" t="s">
        <v>847</v>
      </c>
    </row>
    <row r="117" spans="2:30">
      <c r="B117" t="s">
        <v>9</v>
      </c>
      <c r="C117" t="s">
        <v>173</v>
      </c>
      <c r="D117" t="s">
        <v>178</v>
      </c>
      <c r="I117" t="str">
        <f t="shared" si="11"/>
        <v>532601_Travel &amp; Transportation, Domestic, Meal</v>
      </c>
      <c r="W117" t="s">
        <v>848</v>
      </c>
      <c r="AB117" t="s">
        <v>849</v>
      </c>
      <c r="AC117" t="s">
        <v>226</v>
      </c>
      <c r="AD117" t="s">
        <v>850</v>
      </c>
    </row>
    <row r="118" spans="2:30">
      <c r="B118" t="s">
        <v>9</v>
      </c>
      <c r="C118" t="s">
        <v>173</v>
      </c>
      <c r="D118" t="s">
        <v>177</v>
      </c>
      <c r="I118" t="str">
        <f t="shared" si="11"/>
        <v>532601_Travel &amp; Transportation, Domestic, Others</v>
      </c>
      <c r="W118" t="s">
        <v>851</v>
      </c>
      <c r="AB118" t="s">
        <v>241</v>
      </c>
      <c r="AC118" t="s">
        <v>226</v>
      </c>
      <c r="AD118" t="s">
        <v>852</v>
      </c>
    </row>
    <row r="119" spans="2:30">
      <c r="B119" t="s">
        <v>9</v>
      </c>
      <c r="C119" t="s">
        <v>173</v>
      </c>
      <c r="D119" t="s">
        <v>178</v>
      </c>
      <c r="I119" t="str">
        <f t="shared" si="11"/>
        <v>532601_Travel &amp; Transportation, Domestic, Meal</v>
      </c>
      <c r="W119" t="s">
        <v>853</v>
      </c>
      <c r="AB119" t="s">
        <v>854</v>
      </c>
      <c r="AC119" t="s">
        <v>226</v>
      </c>
      <c r="AD119" t="s">
        <v>855</v>
      </c>
    </row>
    <row r="120" spans="2:30">
      <c r="B120" t="s">
        <v>9</v>
      </c>
      <c r="C120" t="s">
        <v>173</v>
      </c>
      <c r="D120" t="s">
        <v>177</v>
      </c>
      <c r="I120" t="str">
        <f t="shared" si="11"/>
        <v>532601_Travel &amp; Transportation, Domestic, Others</v>
      </c>
      <c r="W120" t="s">
        <v>856</v>
      </c>
      <c r="AB120" t="s">
        <v>857</v>
      </c>
      <c r="AC120" t="s">
        <v>226</v>
      </c>
      <c r="AD120" t="s">
        <v>858</v>
      </c>
    </row>
    <row r="121" spans="2:30">
      <c r="B121" t="s">
        <v>9</v>
      </c>
      <c r="C121" t="s">
        <v>173</v>
      </c>
      <c r="D121" t="s">
        <v>178</v>
      </c>
      <c r="I121" t="str">
        <f t="shared" si="11"/>
        <v>532601_Travel &amp; Transportation, Domestic, Meal</v>
      </c>
      <c r="W121" t="s">
        <v>859</v>
      </c>
      <c r="AB121" t="s">
        <v>860</v>
      </c>
      <c r="AC121" t="s">
        <v>226</v>
      </c>
      <c r="AD121" t="s">
        <v>861</v>
      </c>
    </row>
    <row r="122" spans="2:30">
      <c r="B122" t="s">
        <v>9</v>
      </c>
      <c r="C122" t="s">
        <v>173</v>
      </c>
      <c r="D122" t="s">
        <v>177</v>
      </c>
      <c r="I122" t="str">
        <f t="shared" si="11"/>
        <v>532601_Travel &amp; Transportation, Domestic, Others</v>
      </c>
      <c r="W122" t="s">
        <v>862</v>
      </c>
      <c r="AB122" t="s">
        <v>863</v>
      </c>
      <c r="AC122" t="s">
        <v>226</v>
      </c>
      <c r="AD122" t="s">
        <v>864</v>
      </c>
    </row>
    <row r="123" spans="2:30">
      <c r="B123" t="s">
        <v>9</v>
      </c>
      <c r="C123" t="s">
        <v>173</v>
      </c>
      <c r="D123" t="s">
        <v>178</v>
      </c>
      <c r="I123" t="str">
        <f t="shared" si="11"/>
        <v>532601_Travel &amp; Transportation, Domestic, Meal</v>
      </c>
      <c r="W123" t="s">
        <v>865</v>
      </c>
      <c r="AB123" t="s">
        <v>866</v>
      </c>
      <c r="AC123" t="s">
        <v>226</v>
      </c>
      <c r="AD123" t="s">
        <v>867</v>
      </c>
    </row>
    <row r="124" spans="2:30">
      <c r="B124" t="s">
        <v>9</v>
      </c>
      <c r="C124" t="s">
        <v>173</v>
      </c>
      <c r="D124" t="s">
        <v>177</v>
      </c>
      <c r="I124" t="str">
        <f t="shared" si="11"/>
        <v>532601_Travel &amp; Transportation, Domestic, Others</v>
      </c>
      <c r="W124" t="s">
        <v>868</v>
      </c>
      <c r="AB124" t="s">
        <v>869</v>
      </c>
      <c r="AC124" t="s">
        <v>226</v>
      </c>
      <c r="AD124" t="s">
        <v>870</v>
      </c>
    </row>
    <row r="125" spans="2:30">
      <c r="B125" t="s">
        <v>9</v>
      </c>
      <c r="C125" t="s">
        <v>173</v>
      </c>
      <c r="D125" t="s">
        <v>178</v>
      </c>
      <c r="I125" t="str">
        <f t="shared" si="11"/>
        <v>532601_Travel &amp; Transportation, Domestic, Meal</v>
      </c>
      <c r="W125" t="s">
        <v>871</v>
      </c>
      <c r="AB125" t="s">
        <v>872</v>
      </c>
      <c r="AC125" t="s">
        <v>226</v>
      </c>
      <c r="AD125" t="s">
        <v>873</v>
      </c>
    </row>
    <row r="126" spans="2:30">
      <c r="B126" t="s">
        <v>9</v>
      </c>
      <c r="C126" t="s">
        <v>173</v>
      </c>
      <c r="D126" t="s">
        <v>177</v>
      </c>
      <c r="I126" t="str">
        <f t="shared" ref="I126:I189" si="12">C163&amp;"_"&amp;D163</f>
        <v>532601_Travel &amp; Transportation, Domestic, Others</v>
      </c>
      <c r="W126" t="s">
        <v>874</v>
      </c>
      <c r="AB126" t="s">
        <v>875</v>
      </c>
      <c r="AC126" t="s">
        <v>226</v>
      </c>
      <c r="AD126" t="s">
        <v>876</v>
      </c>
    </row>
    <row r="127" spans="2:30">
      <c r="B127" t="s">
        <v>9</v>
      </c>
      <c r="C127" t="s">
        <v>173</v>
      </c>
      <c r="D127" t="s">
        <v>178</v>
      </c>
      <c r="I127" t="str">
        <f t="shared" si="12"/>
        <v>532601_Travel &amp; Transportation, Domestic, Meal</v>
      </c>
      <c r="W127" t="s">
        <v>877</v>
      </c>
      <c r="AB127" t="s">
        <v>878</v>
      </c>
      <c r="AC127" t="s">
        <v>226</v>
      </c>
      <c r="AD127" t="s">
        <v>879</v>
      </c>
    </row>
    <row r="128" spans="2:30">
      <c r="B128" t="s">
        <v>9</v>
      </c>
      <c r="C128" t="s">
        <v>173</v>
      </c>
      <c r="D128" t="s">
        <v>177</v>
      </c>
      <c r="I128" t="str">
        <f t="shared" si="12"/>
        <v>532601_Travel &amp; Transportation, Domestic, Others</v>
      </c>
      <c r="W128" t="s">
        <v>880</v>
      </c>
      <c r="AB128" t="s">
        <v>881</v>
      </c>
      <c r="AC128" t="s">
        <v>226</v>
      </c>
      <c r="AD128" t="s">
        <v>882</v>
      </c>
    </row>
    <row r="129" spans="2:30">
      <c r="B129" t="s">
        <v>9</v>
      </c>
      <c r="C129" t="s">
        <v>173</v>
      </c>
      <c r="D129" t="s">
        <v>178</v>
      </c>
      <c r="I129" t="str">
        <f t="shared" si="12"/>
        <v>532601_Travel &amp; Transportation, Domestic, Meal</v>
      </c>
      <c r="W129" t="s">
        <v>883</v>
      </c>
      <c r="AB129" t="s">
        <v>884</v>
      </c>
      <c r="AC129" t="s">
        <v>226</v>
      </c>
      <c r="AD129" t="s">
        <v>885</v>
      </c>
    </row>
    <row r="130" spans="2:30">
      <c r="B130" t="s">
        <v>9</v>
      </c>
      <c r="C130" t="s">
        <v>173</v>
      </c>
      <c r="D130" t="s">
        <v>177</v>
      </c>
      <c r="I130" t="str">
        <f t="shared" si="12"/>
        <v>532601_Travel &amp; Transportation, Domestic, Others</v>
      </c>
      <c r="W130" t="s">
        <v>886</v>
      </c>
      <c r="AB130" t="s">
        <v>887</v>
      </c>
      <c r="AC130" t="s">
        <v>226</v>
      </c>
      <c r="AD130" t="s">
        <v>888</v>
      </c>
    </row>
    <row r="131" spans="2:30">
      <c r="B131" t="s">
        <v>9</v>
      </c>
      <c r="C131" t="s">
        <v>173</v>
      </c>
      <c r="D131" t="s">
        <v>178</v>
      </c>
      <c r="I131" t="str">
        <f t="shared" si="12"/>
        <v>532601_Travel &amp; Transportation, Domestic, Meal</v>
      </c>
      <c r="W131" t="s">
        <v>889</v>
      </c>
      <c r="AB131" t="s">
        <v>890</v>
      </c>
      <c r="AC131" t="s">
        <v>226</v>
      </c>
      <c r="AD131" t="s">
        <v>891</v>
      </c>
    </row>
    <row r="132" spans="2:30">
      <c r="B132" t="s">
        <v>9</v>
      </c>
      <c r="C132" t="s">
        <v>173</v>
      </c>
      <c r="D132" t="s">
        <v>177</v>
      </c>
      <c r="I132" t="str">
        <f t="shared" si="12"/>
        <v>532601_Travel &amp; Transportation, Domestic, Others</v>
      </c>
      <c r="W132" t="s">
        <v>892</v>
      </c>
      <c r="AB132" t="s">
        <v>893</v>
      </c>
      <c r="AC132" t="s">
        <v>226</v>
      </c>
      <c r="AD132" t="s">
        <v>894</v>
      </c>
    </row>
    <row r="133" spans="2:30">
      <c r="B133" t="s">
        <v>9</v>
      </c>
      <c r="C133" t="s">
        <v>173</v>
      </c>
      <c r="D133" t="s">
        <v>178</v>
      </c>
      <c r="I133" t="str">
        <f t="shared" si="12"/>
        <v>532601_Travel &amp; Transportation, Domestic, Meal</v>
      </c>
      <c r="W133" t="s">
        <v>895</v>
      </c>
      <c r="AB133" t="s">
        <v>896</v>
      </c>
      <c r="AC133" t="s">
        <v>226</v>
      </c>
      <c r="AD133" t="s">
        <v>897</v>
      </c>
    </row>
    <row r="134" spans="2:30">
      <c r="B134" t="s">
        <v>9</v>
      </c>
      <c r="C134" t="s">
        <v>173</v>
      </c>
      <c r="D134" t="s">
        <v>177</v>
      </c>
      <c r="I134" t="str">
        <f t="shared" si="12"/>
        <v>532601_Travel &amp; Transportation, Domestic, Others</v>
      </c>
      <c r="W134" t="s">
        <v>898</v>
      </c>
      <c r="AB134" t="s">
        <v>899</v>
      </c>
      <c r="AC134" t="s">
        <v>226</v>
      </c>
      <c r="AD134" t="s">
        <v>900</v>
      </c>
    </row>
    <row r="135" spans="2:30">
      <c r="B135" t="s">
        <v>9</v>
      </c>
      <c r="C135" t="s">
        <v>173</v>
      </c>
      <c r="D135" t="s">
        <v>178</v>
      </c>
      <c r="I135" t="str">
        <f t="shared" si="12"/>
        <v>532601_Travel &amp; Transportation, Domestic, Meal</v>
      </c>
      <c r="W135" t="s">
        <v>901</v>
      </c>
      <c r="AB135" t="s">
        <v>902</v>
      </c>
      <c r="AC135" t="s">
        <v>226</v>
      </c>
      <c r="AD135" t="s">
        <v>903</v>
      </c>
    </row>
    <row r="136" spans="2:30">
      <c r="B136" t="s">
        <v>9</v>
      </c>
      <c r="C136" t="s">
        <v>173</v>
      </c>
      <c r="D136" t="s">
        <v>177</v>
      </c>
      <c r="I136" t="str">
        <f t="shared" si="12"/>
        <v>532601_Travel &amp; Transportation, Domestic, Others</v>
      </c>
      <c r="W136" t="s">
        <v>904</v>
      </c>
      <c r="AB136" t="s">
        <v>905</v>
      </c>
      <c r="AC136" t="s">
        <v>226</v>
      </c>
      <c r="AD136" t="s">
        <v>906</v>
      </c>
    </row>
    <row r="137" spans="2:30">
      <c r="B137" t="s">
        <v>9</v>
      </c>
      <c r="C137" t="s">
        <v>173</v>
      </c>
      <c r="D137" t="s">
        <v>178</v>
      </c>
      <c r="I137" t="str">
        <f t="shared" si="12"/>
        <v>532601_Travel &amp; Transportation, Domestic, Meal</v>
      </c>
      <c r="W137" t="s">
        <v>907</v>
      </c>
      <c r="AB137" t="s">
        <v>908</v>
      </c>
      <c r="AC137" t="s">
        <v>226</v>
      </c>
      <c r="AD137" t="s">
        <v>909</v>
      </c>
    </row>
    <row r="138" spans="2:30">
      <c r="B138" t="s">
        <v>9</v>
      </c>
      <c r="C138" t="s">
        <v>173</v>
      </c>
      <c r="D138" t="s">
        <v>177</v>
      </c>
      <c r="I138" t="str">
        <f t="shared" si="12"/>
        <v>532601_Travel &amp; Transportation, Domestic, Others</v>
      </c>
      <c r="W138" t="s">
        <v>910</v>
      </c>
      <c r="AB138" t="s">
        <v>911</v>
      </c>
      <c r="AC138" t="s">
        <v>226</v>
      </c>
      <c r="AD138" t="s">
        <v>912</v>
      </c>
    </row>
    <row r="139" spans="2:30">
      <c r="B139" t="s">
        <v>9</v>
      </c>
      <c r="C139" t="s">
        <v>173</v>
      </c>
      <c r="D139" t="s">
        <v>178</v>
      </c>
      <c r="I139" t="str">
        <f t="shared" si="12"/>
        <v>532601_Travel &amp; Transportation, Domestic, Meal</v>
      </c>
      <c r="W139" t="s">
        <v>913</v>
      </c>
      <c r="AB139" t="s">
        <v>914</v>
      </c>
      <c r="AC139" t="s">
        <v>226</v>
      </c>
      <c r="AD139" t="s">
        <v>915</v>
      </c>
    </row>
    <row r="140" spans="2:30">
      <c r="B140" t="s">
        <v>9</v>
      </c>
      <c r="C140" t="s">
        <v>173</v>
      </c>
      <c r="D140" t="s">
        <v>177</v>
      </c>
      <c r="I140" t="str">
        <f t="shared" si="12"/>
        <v>532601_Travel &amp; Transportation, Domestic, Others</v>
      </c>
      <c r="W140" t="s">
        <v>916</v>
      </c>
      <c r="AB140" t="s">
        <v>917</v>
      </c>
      <c r="AC140" t="s">
        <v>226</v>
      </c>
      <c r="AD140" t="s">
        <v>918</v>
      </c>
    </row>
    <row r="141" spans="2:30">
      <c r="B141" t="s">
        <v>9</v>
      </c>
      <c r="C141" t="s">
        <v>173</v>
      </c>
      <c r="D141" t="s">
        <v>178</v>
      </c>
      <c r="I141" t="str">
        <f t="shared" si="12"/>
        <v>532601_Travel &amp; Transportation, Domestic, Meal</v>
      </c>
      <c r="W141" t="s">
        <v>919</v>
      </c>
      <c r="AB141" t="s">
        <v>920</v>
      </c>
      <c r="AC141" t="s">
        <v>226</v>
      </c>
      <c r="AD141" t="s">
        <v>921</v>
      </c>
    </row>
    <row r="142" spans="2:30">
      <c r="B142" t="s">
        <v>9</v>
      </c>
      <c r="C142" t="s">
        <v>173</v>
      </c>
      <c r="D142" t="s">
        <v>177</v>
      </c>
      <c r="I142" t="str">
        <f t="shared" si="12"/>
        <v>532601_Travel &amp; Transportation, Domestic, Others</v>
      </c>
      <c r="W142" t="s">
        <v>922</v>
      </c>
      <c r="AB142" t="s">
        <v>923</v>
      </c>
      <c r="AC142" t="s">
        <v>226</v>
      </c>
      <c r="AD142" t="s">
        <v>924</v>
      </c>
    </row>
    <row r="143" spans="2:30">
      <c r="B143" t="s">
        <v>9</v>
      </c>
      <c r="C143" t="s">
        <v>173</v>
      </c>
      <c r="D143" t="s">
        <v>178</v>
      </c>
      <c r="I143" t="str">
        <f t="shared" si="12"/>
        <v>532601_Travel &amp; Transportation, Domestic, Meal</v>
      </c>
      <c r="W143" t="s">
        <v>925</v>
      </c>
      <c r="AB143" t="s">
        <v>926</v>
      </c>
      <c r="AC143" t="s">
        <v>226</v>
      </c>
      <c r="AD143" t="s">
        <v>927</v>
      </c>
    </row>
    <row r="144" spans="2:30">
      <c r="B144" t="s">
        <v>9</v>
      </c>
      <c r="C144" t="s">
        <v>173</v>
      </c>
      <c r="D144" t="s">
        <v>177</v>
      </c>
      <c r="I144" t="str">
        <f t="shared" si="12"/>
        <v>532601_Travel &amp; Transportation, Domestic, Others</v>
      </c>
      <c r="W144" t="s">
        <v>928</v>
      </c>
      <c r="AB144" t="s">
        <v>929</v>
      </c>
      <c r="AC144" t="s">
        <v>226</v>
      </c>
      <c r="AD144" t="s">
        <v>930</v>
      </c>
    </row>
    <row r="145" spans="2:30">
      <c r="B145" t="s">
        <v>9</v>
      </c>
      <c r="C145" t="s">
        <v>173</v>
      </c>
      <c r="D145" t="s">
        <v>178</v>
      </c>
      <c r="I145" t="str">
        <f t="shared" si="12"/>
        <v>532601_Travel &amp; Transportation, Domestic, Meal</v>
      </c>
      <c r="W145" t="s">
        <v>931</v>
      </c>
      <c r="AB145" t="s">
        <v>932</v>
      </c>
      <c r="AC145" t="s">
        <v>226</v>
      </c>
      <c r="AD145" t="s">
        <v>933</v>
      </c>
    </row>
    <row r="146" spans="2:30">
      <c r="B146" t="s">
        <v>9</v>
      </c>
      <c r="C146" t="s">
        <v>173</v>
      </c>
      <c r="D146" t="s">
        <v>177</v>
      </c>
      <c r="I146" t="str">
        <f t="shared" si="12"/>
        <v>532601_Travel &amp; Transportation, Domestic, Others</v>
      </c>
      <c r="W146" t="s">
        <v>934</v>
      </c>
      <c r="AB146" t="s">
        <v>935</v>
      </c>
      <c r="AC146" t="s">
        <v>226</v>
      </c>
      <c r="AD146" t="s">
        <v>936</v>
      </c>
    </row>
    <row r="147" spans="2:30">
      <c r="B147" t="s">
        <v>9</v>
      </c>
      <c r="C147" t="s">
        <v>173</v>
      </c>
      <c r="D147" t="s">
        <v>178</v>
      </c>
      <c r="I147" t="str">
        <f t="shared" si="12"/>
        <v>532601_Travel &amp; Transportation, Domestic, Meal</v>
      </c>
      <c r="W147" t="s">
        <v>937</v>
      </c>
      <c r="AB147" t="s">
        <v>938</v>
      </c>
      <c r="AC147" t="s">
        <v>226</v>
      </c>
      <c r="AD147" t="s">
        <v>939</v>
      </c>
    </row>
    <row r="148" spans="2:30">
      <c r="B148" t="s">
        <v>9</v>
      </c>
      <c r="C148" t="s">
        <v>173</v>
      </c>
      <c r="D148" t="s">
        <v>177</v>
      </c>
      <c r="I148" t="str">
        <f t="shared" si="12"/>
        <v>532601_Travel &amp; Transportation, Domestic, Others</v>
      </c>
      <c r="W148" t="s">
        <v>940</v>
      </c>
      <c r="AB148" t="s">
        <v>941</v>
      </c>
      <c r="AC148" t="s">
        <v>226</v>
      </c>
      <c r="AD148" t="s">
        <v>942</v>
      </c>
    </row>
    <row r="149" spans="2:30">
      <c r="B149" t="s">
        <v>9</v>
      </c>
      <c r="C149" t="s">
        <v>173</v>
      </c>
      <c r="D149" t="s">
        <v>178</v>
      </c>
      <c r="I149" t="str">
        <f t="shared" si="12"/>
        <v>532601_Travel &amp; Transportation, Domestic, Meal</v>
      </c>
      <c r="W149" t="s">
        <v>943</v>
      </c>
      <c r="AB149" t="s">
        <v>944</v>
      </c>
      <c r="AC149" t="s">
        <v>226</v>
      </c>
      <c r="AD149" t="s">
        <v>945</v>
      </c>
    </row>
    <row r="150" spans="2:30">
      <c r="B150" t="s">
        <v>9</v>
      </c>
      <c r="C150" t="s">
        <v>173</v>
      </c>
      <c r="D150" t="s">
        <v>177</v>
      </c>
      <c r="I150" t="str">
        <f t="shared" si="12"/>
        <v>532601_Travel &amp; Transportation, Domestic, Others</v>
      </c>
      <c r="W150" t="s">
        <v>946</v>
      </c>
      <c r="AB150" t="s">
        <v>947</v>
      </c>
      <c r="AC150" t="s">
        <v>226</v>
      </c>
      <c r="AD150" t="s">
        <v>948</v>
      </c>
    </row>
    <row r="151" spans="2:30">
      <c r="B151" t="s">
        <v>9</v>
      </c>
      <c r="C151" t="s">
        <v>173</v>
      </c>
      <c r="D151" t="s">
        <v>178</v>
      </c>
      <c r="I151" t="str">
        <f t="shared" si="12"/>
        <v>532601_Travel &amp; Transportation, Domestic, Meal</v>
      </c>
      <c r="W151" t="s">
        <v>949</v>
      </c>
      <c r="AB151" t="s">
        <v>950</v>
      </c>
      <c r="AC151" t="s">
        <v>226</v>
      </c>
      <c r="AD151" t="s">
        <v>951</v>
      </c>
    </row>
    <row r="152" spans="2:30">
      <c r="B152" t="s">
        <v>9</v>
      </c>
      <c r="C152" t="s">
        <v>173</v>
      </c>
      <c r="D152" t="s">
        <v>177</v>
      </c>
      <c r="I152" t="str">
        <f t="shared" si="12"/>
        <v>532601_Travel &amp; Transportation, Domestic, Others</v>
      </c>
      <c r="W152" t="s">
        <v>952</v>
      </c>
      <c r="AB152" t="s">
        <v>953</v>
      </c>
      <c r="AC152" t="s">
        <v>226</v>
      </c>
      <c r="AD152" t="s">
        <v>954</v>
      </c>
    </row>
    <row r="153" spans="2:30">
      <c r="B153" t="s">
        <v>9</v>
      </c>
      <c r="C153" t="s">
        <v>173</v>
      </c>
      <c r="D153" t="s">
        <v>178</v>
      </c>
      <c r="I153" t="str">
        <f t="shared" si="12"/>
        <v>532601_Travel &amp; Transportation, Domestic, Meal</v>
      </c>
      <c r="W153" t="s">
        <v>955</v>
      </c>
      <c r="AB153" t="s">
        <v>956</v>
      </c>
      <c r="AC153" t="s">
        <v>226</v>
      </c>
      <c r="AD153" t="s">
        <v>957</v>
      </c>
    </row>
    <row r="154" spans="2:30">
      <c r="B154" t="s">
        <v>9</v>
      </c>
      <c r="C154" t="s">
        <v>173</v>
      </c>
      <c r="D154" t="s">
        <v>177</v>
      </c>
      <c r="I154" t="str">
        <f t="shared" si="12"/>
        <v>532601_Travel &amp; Transportation, Domestic, Others</v>
      </c>
      <c r="W154" t="s">
        <v>958</v>
      </c>
      <c r="AB154" t="s">
        <v>959</v>
      </c>
      <c r="AC154" t="s">
        <v>226</v>
      </c>
      <c r="AD154" t="s">
        <v>960</v>
      </c>
    </row>
    <row r="155" spans="2:30">
      <c r="B155" t="s">
        <v>9</v>
      </c>
      <c r="C155" t="s">
        <v>173</v>
      </c>
      <c r="D155" t="s">
        <v>178</v>
      </c>
      <c r="I155" t="str">
        <f t="shared" si="12"/>
        <v>532601_Travel &amp; Transportation, Domestic, Meal</v>
      </c>
      <c r="W155" t="s">
        <v>961</v>
      </c>
      <c r="AB155" t="s">
        <v>962</v>
      </c>
      <c r="AC155" t="s">
        <v>226</v>
      </c>
      <c r="AD155" t="s">
        <v>963</v>
      </c>
    </row>
    <row r="156" spans="2:30">
      <c r="B156" t="s">
        <v>9</v>
      </c>
      <c r="C156" t="s">
        <v>173</v>
      </c>
      <c r="D156" t="s">
        <v>177</v>
      </c>
      <c r="I156" t="str">
        <f t="shared" si="12"/>
        <v>532601_Travel &amp; Transportation, Domestic, Others</v>
      </c>
      <c r="W156" t="s">
        <v>964</v>
      </c>
      <c r="AB156" t="s">
        <v>965</v>
      </c>
      <c r="AC156" t="s">
        <v>226</v>
      </c>
      <c r="AD156" t="s">
        <v>966</v>
      </c>
    </row>
    <row r="157" spans="2:30">
      <c r="B157" t="s">
        <v>9</v>
      </c>
      <c r="C157" t="s">
        <v>173</v>
      </c>
      <c r="D157" t="s">
        <v>178</v>
      </c>
      <c r="I157" t="str">
        <f t="shared" si="12"/>
        <v>532601_Travel &amp; Transportation, Domestic, Meal</v>
      </c>
      <c r="W157" t="s">
        <v>967</v>
      </c>
      <c r="AB157" t="s">
        <v>968</v>
      </c>
      <c r="AC157" t="s">
        <v>226</v>
      </c>
      <c r="AD157" t="s">
        <v>969</v>
      </c>
    </row>
    <row r="158" spans="2:30">
      <c r="B158" t="s">
        <v>9</v>
      </c>
      <c r="C158" t="s">
        <v>173</v>
      </c>
      <c r="D158" t="s">
        <v>177</v>
      </c>
      <c r="I158" t="str">
        <f t="shared" si="12"/>
        <v>532601_Travel &amp; Transportation, Domestic, Others</v>
      </c>
      <c r="W158" t="s">
        <v>970</v>
      </c>
      <c r="AB158" t="s">
        <v>971</v>
      </c>
      <c r="AC158" t="s">
        <v>226</v>
      </c>
      <c r="AD158" t="s">
        <v>972</v>
      </c>
    </row>
    <row r="159" spans="2:30">
      <c r="B159" t="s">
        <v>9</v>
      </c>
      <c r="C159" t="s">
        <v>173</v>
      </c>
      <c r="D159" t="s">
        <v>178</v>
      </c>
      <c r="I159" t="str">
        <f t="shared" si="12"/>
        <v>532601_Travel &amp; Transportation, Domestic, Meal</v>
      </c>
      <c r="W159" t="s">
        <v>973</v>
      </c>
      <c r="AB159" t="s">
        <v>974</v>
      </c>
      <c r="AC159" t="s">
        <v>226</v>
      </c>
      <c r="AD159" t="s">
        <v>975</v>
      </c>
    </row>
    <row r="160" spans="2:30">
      <c r="B160" t="s">
        <v>9</v>
      </c>
      <c r="C160" t="s">
        <v>173</v>
      </c>
      <c r="D160" t="s">
        <v>177</v>
      </c>
      <c r="I160" t="str">
        <f t="shared" si="12"/>
        <v>532601_Travel &amp; Transportation, Domestic, Others</v>
      </c>
      <c r="W160" t="s">
        <v>976</v>
      </c>
      <c r="AB160" t="s">
        <v>977</v>
      </c>
      <c r="AC160" t="s">
        <v>226</v>
      </c>
      <c r="AD160" t="s">
        <v>978</v>
      </c>
    </row>
    <row r="161" spans="2:30">
      <c r="B161" t="s">
        <v>9</v>
      </c>
      <c r="C161" t="s">
        <v>173</v>
      </c>
      <c r="D161" t="s">
        <v>178</v>
      </c>
      <c r="I161" t="str">
        <f t="shared" si="12"/>
        <v>532601_Travel &amp; Transportation, Domestic, Meal</v>
      </c>
      <c r="W161" t="s">
        <v>979</v>
      </c>
      <c r="AB161" t="s">
        <v>980</v>
      </c>
      <c r="AC161" t="s">
        <v>226</v>
      </c>
      <c r="AD161" t="s">
        <v>981</v>
      </c>
    </row>
    <row r="162" spans="2:30">
      <c r="B162" t="s">
        <v>9</v>
      </c>
      <c r="C162" t="s">
        <v>173</v>
      </c>
      <c r="D162" t="s">
        <v>177</v>
      </c>
      <c r="I162" t="str">
        <f t="shared" si="12"/>
        <v>532601_Travel &amp; Transportation, Domestic, Others</v>
      </c>
      <c r="W162" t="s">
        <v>982</v>
      </c>
      <c r="AB162" t="s">
        <v>983</v>
      </c>
      <c r="AC162" t="s">
        <v>226</v>
      </c>
      <c r="AD162" t="s">
        <v>984</v>
      </c>
    </row>
    <row r="163" spans="2:30">
      <c r="B163" t="s">
        <v>9</v>
      </c>
      <c r="C163" t="s">
        <v>173</v>
      </c>
      <c r="D163" t="s">
        <v>178</v>
      </c>
      <c r="I163" t="str">
        <f t="shared" si="12"/>
        <v>532601_Travel &amp; Transportation, Domestic, Meal</v>
      </c>
      <c r="W163" t="s">
        <v>985</v>
      </c>
      <c r="AB163" t="s">
        <v>986</v>
      </c>
      <c r="AC163" t="s">
        <v>226</v>
      </c>
      <c r="AD163" t="s">
        <v>987</v>
      </c>
    </row>
    <row r="164" spans="2:30">
      <c r="B164" t="s">
        <v>9</v>
      </c>
      <c r="C164" t="s">
        <v>173</v>
      </c>
      <c r="D164" t="s">
        <v>177</v>
      </c>
      <c r="I164" t="str">
        <f t="shared" si="12"/>
        <v>_</v>
      </c>
      <c r="W164" t="s">
        <v>988</v>
      </c>
      <c r="AB164" t="s">
        <v>989</v>
      </c>
      <c r="AC164" t="s">
        <v>226</v>
      </c>
      <c r="AD164" t="s">
        <v>990</v>
      </c>
    </row>
    <row r="165" spans="2:30">
      <c r="B165" t="s">
        <v>9</v>
      </c>
      <c r="C165" t="s">
        <v>173</v>
      </c>
      <c r="D165" t="s">
        <v>178</v>
      </c>
      <c r="I165" t="str">
        <f t="shared" si="12"/>
        <v>_</v>
      </c>
      <c r="W165" t="s">
        <v>991</v>
      </c>
      <c r="AB165" t="s">
        <v>992</v>
      </c>
      <c r="AC165" t="s">
        <v>226</v>
      </c>
      <c r="AD165" t="s">
        <v>993</v>
      </c>
    </row>
    <row r="166" spans="2:30">
      <c r="B166" t="s">
        <v>9</v>
      </c>
      <c r="C166" t="s">
        <v>173</v>
      </c>
      <c r="D166" t="s">
        <v>177</v>
      </c>
      <c r="I166" t="str">
        <f t="shared" si="12"/>
        <v>_</v>
      </c>
      <c r="W166" t="s">
        <v>994</v>
      </c>
      <c r="AB166" t="s">
        <v>995</v>
      </c>
      <c r="AC166" t="s">
        <v>226</v>
      </c>
      <c r="AD166" t="s">
        <v>996</v>
      </c>
    </row>
    <row r="167" spans="2:30">
      <c r="B167" t="s">
        <v>9</v>
      </c>
      <c r="C167" t="s">
        <v>173</v>
      </c>
      <c r="D167" t="s">
        <v>178</v>
      </c>
      <c r="I167" t="str">
        <f t="shared" si="12"/>
        <v>_</v>
      </c>
      <c r="W167" t="s">
        <v>997</v>
      </c>
      <c r="AB167" t="s">
        <v>998</v>
      </c>
      <c r="AC167" t="s">
        <v>226</v>
      </c>
      <c r="AD167" t="s">
        <v>999</v>
      </c>
    </row>
    <row r="168" spans="2:30">
      <c r="B168" t="s">
        <v>9</v>
      </c>
      <c r="C168" t="s">
        <v>173</v>
      </c>
      <c r="D168" t="s">
        <v>177</v>
      </c>
      <c r="I168" t="str">
        <f t="shared" si="12"/>
        <v>_</v>
      </c>
      <c r="W168" t="s">
        <v>1000</v>
      </c>
      <c r="AB168" t="s">
        <v>1001</v>
      </c>
      <c r="AC168" t="s">
        <v>226</v>
      </c>
      <c r="AD168" t="s">
        <v>1002</v>
      </c>
    </row>
    <row r="169" spans="2:30">
      <c r="B169" t="s">
        <v>9</v>
      </c>
      <c r="C169" t="s">
        <v>173</v>
      </c>
      <c r="D169" t="s">
        <v>178</v>
      </c>
      <c r="I169" t="str">
        <f t="shared" si="12"/>
        <v>_</v>
      </c>
      <c r="W169" t="s">
        <v>1003</v>
      </c>
      <c r="AB169" t="s">
        <v>1004</v>
      </c>
      <c r="AC169" t="s">
        <v>226</v>
      </c>
      <c r="AD169" t="s">
        <v>1005</v>
      </c>
    </row>
    <row r="170" spans="2:30">
      <c r="B170" t="s">
        <v>9</v>
      </c>
      <c r="C170" t="s">
        <v>173</v>
      </c>
      <c r="D170" t="s">
        <v>177</v>
      </c>
      <c r="I170" t="str">
        <f t="shared" si="12"/>
        <v>_</v>
      </c>
      <c r="W170" t="s">
        <v>1006</v>
      </c>
      <c r="AB170" t="s">
        <v>1007</v>
      </c>
      <c r="AC170" t="s">
        <v>226</v>
      </c>
      <c r="AD170" t="s">
        <v>1008</v>
      </c>
    </row>
    <row r="171" spans="2:30">
      <c r="B171" t="s">
        <v>9</v>
      </c>
      <c r="C171" t="s">
        <v>173</v>
      </c>
      <c r="D171" t="s">
        <v>178</v>
      </c>
      <c r="I171" t="str">
        <f t="shared" si="12"/>
        <v>_</v>
      </c>
      <c r="W171" t="s">
        <v>1009</v>
      </c>
      <c r="AB171" t="s">
        <v>1010</v>
      </c>
      <c r="AC171" t="s">
        <v>226</v>
      </c>
      <c r="AD171" t="s">
        <v>1011</v>
      </c>
    </row>
    <row r="172" spans="2:30">
      <c r="B172" t="s">
        <v>9</v>
      </c>
      <c r="C172" t="s">
        <v>173</v>
      </c>
      <c r="D172" t="s">
        <v>177</v>
      </c>
      <c r="I172" t="str">
        <f t="shared" si="12"/>
        <v>_</v>
      </c>
      <c r="W172" t="s">
        <v>1012</v>
      </c>
      <c r="AB172" t="s">
        <v>1013</v>
      </c>
      <c r="AC172" t="s">
        <v>226</v>
      </c>
      <c r="AD172" t="s">
        <v>1014</v>
      </c>
    </row>
    <row r="173" spans="2:30">
      <c r="B173" t="s">
        <v>9</v>
      </c>
      <c r="C173" t="s">
        <v>173</v>
      </c>
      <c r="D173" t="s">
        <v>178</v>
      </c>
      <c r="I173" t="str">
        <f t="shared" si="12"/>
        <v>_</v>
      </c>
      <c r="W173" t="s">
        <v>1015</v>
      </c>
      <c r="AB173" t="s">
        <v>1016</v>
      </c>
      <c r="AC173" t="s">
        <v>226</v>
      </c>
      <c r="AD173" t="s">
        <v>1017</v>
      </c>
    </row>
    <row r="174" spans="2:30">
      <c r="B174" t="s">
        <v>9</v>
      </c>
      <c r="C174" t="s">
        <v>173</v>
      </c>
      <c r="D174" t="s">
        <v>177</v>
      </c>
      <c r="I174" t="str">
        <f t="shared" si="12"/>
        <v>_</v>
      </c>
      <c r="W174" t="s">
        <v>1018</v>
      </c>
      <c r="AB174" t="s">
        <v>1019</v>
      </c>
      <c r="AC174" t="s">
        <v>226</v>
      </c>
      <c r="AD174" t="s">
        <v>1020</v>
      </c>
    </row>
    <row r="175" spans="2:30">
      <c r="B175" t="s">
        <v>9</v>
      </c>
      <c r="C175" t="s">
        <v>173</v>
      </c>
      <c r="D175" t="s">
        <v>178</v>
      </c>
      <c r="I175" t="str">
        <f t="shared" si="12"/>
        <v>_</v>
      </c>
      <c r="W175" t="s">
        <v>1021</v>
      </c>
      <c r="AB175" t="s">
        <v>1022</v>
      </c>
      <c r="AC175" t="s">
        <v>226</v>
      </c>
      <c r="AD175" t="s">
        <v>1023</v>
      </c>
    </row>
    <row r="176" spans="2:30">
      <c r="B176" t="s">
        <v>9</v>
      </c>
      <c r="C176" t="s">
        <v>173</v>
      </c>
      <c r="D176" t="s">
        <v>177</v>
      </c>
      <c r="I176" t="str">
        <f t="shared" si="12"/>
        <v>_</v>
      </c>
      <c r="W176" t="s">
        <v>1024</v>
      </c>
      <c r="AB176" t="s">
        <v>1025</v>
      </c>
      <c r="AC176" t="s">
        <v>226</v>
      </c>
      <c r="AD176" t="s">
        <v>1026</v>
      </c>
    </row>
    <row r="177" spans="2:30">
      <c r="B177" t="s">
        <v>9</v>
      </c>
      <c r="C177" t="s">
        <v>173</v>
      </c>
      <c r="D177" t="s">
        <v>178</v>
      </c>
      <c r="I177" t="str">
        <f t="shared" si="12"/>
        <v>_</v>
      </c>
      <c r="W177" t="s">
        <v>1027</v>
      </c>
      <c r="AB177" t="s">
        <v>1028</v>
      </c>
      <c r="AC177" t="s">
        <v>226</v>
      </c>
      <c r="AD177" t="s">
        <v>1029</v>
      </c>
    </row>
    <row r="178" spans="2:30">
      <c r="B178" t="s">
        <v>9</v>
      </c>
      <c r="C178" t="s">
        <v>173</v>
      </c>
      <c r="D178" t="s">
        <v>177</v>
      </c>
      <c r="I178" t="str">
        <f t="shared" si="12"/>
        <v>_</v>
      </c>
      <c r="W178" t="s">
        <v>1030</v>
      </c>
      <c r="AB178" t="s">
        <v>1031</v>
      </c>
      <c r="AC178" t="s">
        <v>226</v>
      </c>
      <c r="AD178" t="s">
        <v>1032</v>
      </c>
    </row>
    <row r="179" spans="2:30">
      <c r="B179" t="s">
        <v>9</v>
      </c>
      <c r="C179" t="s">
        <v>173</v>
      </c>
      <c r="D179" t="s">
        <v>178</v>
      </c>
      <c r="I179" t="str">
        <f t="shared" si="12"/>
        <v>_</v>
      </c>
      <c r="W179" t="s">
        <v>1033</v>
      </c>
      <c r="AB179" t="s">
        <v>1034</v>
      </c>
      <c r="AC179" t="s">
        <v>226</v>
      </c>
      <c r="AD179" t="s">
        <v>1035</v>
      </c>
    </row>
    <row r="180" spans="2:30">
      <c r="B180" t="s">
        <v>9</v>
      </c>
      <c r="C180" t="s">
        <v>173</v>
      </c>
      <c r="D180" t="s">
        <v>177</v>
      </c>
      <c r="I180" t="str">
        <f t="shared" si="12"/>
        <v>_</v>
      </c>
      <c r="W180" t="s">
        <v>1036</v>
      </c>
      <c r="AB180" t="s">
        <v>1037</v>
      </c>
      <c r="AC180" t="s">
        <v>226</v>
      </c>
      <c r="AD180" t="s">
        <v>1038</v>
      </c>
    </row>
    <row r="181" spans="2:30">
      <c r="B181" t="s">
        <v>9</v>
      </c>
      <c r="C181" t="s">
        <v>173</v>
      </c>
      <c r="D181" t="s">
        <v>178</v>
      </c>
      <c r="I181" t="str">
        <f t="shared" si="12"/>
        <v>_</v>
      </c>
      <c r="W181" t="s">
        <v>1039</v>
      </c>
      <c r="AB181" t="s">
        <v>1040</v>
      </c>
      <c r="AC181" t="s">
        <v>226</v>
      </c>
      <c r="AD181" t="s">
        <v>1041</v>
      </c>
    </row>
    <row r="182" spans="2:30">
      <c r="B182" t="s">
        <v>9</v>
      </c>
      <c r="C182" t="s">
        <v>173</v>
      </c>
      <c r="D182" t="s">
        <v>177</v>
      </c>
      <c r="I182" t="str">
        <f t="shared" si="12"/>
        <v>_</v>
      </c>
      <c r="W182" t="s">
        <v>1042</v>
      </c>
      <c r="AB182" t="s">
        <v>1043</v>
      </c>
      <c r="AC182" t="s">
        <v>226</v>
      </c>
      <c r="AD182" t="s">
        <v>1044</v>
      </c>
    </row>
    <row r="183" spans="2:30">
      <c r="B183" t="s">
        <v>9</v>
      </c>
      <c r="C183" t="s">
        <v>173</v>
      </c>
      <c r="D183" t="s">
        <v>178</v>
      </c>
      <c r="I183" t="str">
        <f t="shared" si="12"/>
        <v>_</v>
      </c>
      <c r="W183" t="s">
        <v>1045</v>
      </c>
      <c r="AB183" t="s">
        <v>1046</v>
      </c>
      <c r="AC183" t="s">
        <v>226</v>
      </c>
      <c r="AD183" t="s">
        <v>1047</v>
      </c>
    </row>
    <row r="184" spans="2:30">
      <c r="B184" t="s">
        <v>9</v>
      </c>
      <c r="C184" t="s">
        <v>173</v>
      </c>
      <c r="D184" t="s">
        <v>177</v>
      </c>
      <c r="I184" t="str">
        <f t="shared" si="12"/>
        <v>_</v>
      </c>
      <c r="W184" t="s">
        <v>1048</v>
      </c>
      <c r="AB184" t="s">
        <v>1049</v>
      </c>
      <c r="AC184" t="s">
        <v>226</v>
      </c>
      <c r="AD184" t="s">
        <v>1050</v>
      </c>
    </row>
    <row r="185" spans="2:30">
      <c r="B185" t="s">
        <v>9</v>
      </c>
      <c r="C185" t="s">
        <v>173</v>
      </c>
      <c r="D185" t="s">
        <v>178</v>
      </c>
      <c r="I185" t="str">
        <f t="shared" si="12"/>
        <v>_</v>
      </c>
      <c r="W185" t="s">
        <v>1051</v>
      </c>
      <c r="AB185" t="s">
        <v>1052</v>
      </c>
      <c r="AC185" t="s">
        <v>226</v>
      </c>
      <c r="AD185" t="s">
        <v>1053</v>
      </c>
    </row>
    <row r="186" spans="2:30">
      <c r="B186" t="s">
        <v>9</v>
      </c>
      <c r="C186" t="s">
        <v>173</v>
      </c>
      <c r="D186" t="s">
        <v>177</v>
      </c>
      <c r="I186" t="str">
        <f t="shared" si="12"/>
        <v>_</v>
      </c>
      <c r="W186" t="s">
        <v>1054</v>
      </c>
      <c r="AB186" t="s">
        <v>1055</v>
      </c>
      <c r="AC186" t="s">
        <v>226</v>
      </c>
      <c r="AD186" t="s">
        <v>1056</v>
      </c>
    </row>
    <row r="187" spans="2:30">
      <c r="B187" t="s">
        <v>9</v>
      </c>
      <c r="C187" t="s">
        <v>173</v>
      </c>
      <c r="D187" t="s">
        <v>178</v>
      </c>
      <c r="I187" t="str">
        <f t="shared" si="12"/>
        <v>_</v>
      </c>
      <c r="W187" t="s">
        <v>1057</v>
      </c>
      <c r="AB187" t="s">
        <v>1058</v>
      </c>
      <c r="AC187" t="s">
        <v>226</v>
      </c>
      <c r="AD187" t="s">
        <v>1059</v>
      </c>
    </row>
    <row r="188" spans="2:30">
      <c r="B188" t="s">
        <v>9</v>
      </c>
      <c r="C188" t="s">
        <v>173</v>
      </c>
      <c r="D188" t="s">
        <v>177</v>
      </c>
      <c r="I188" t="str">
        <f t="shared" si="12"/>
        <v>_</v>
      </c>
      <c r="W188" t="s">
        <v>1060</v>
      </c>
      <c r="AB188" t="s">
        <v>1061</v>
      </c>
      <c r="AC188" t="s">
        <v>226</v>
      </c>
      <c r="AD188" t="s">
        <v>1062</v>
      </c>
    </row>
    <row r="189" spans="2:30">
      <c r="B189" t="s">
        <v>9</v>
      </c>
      <c r="C189" t="s">
        <v>173</v>
      </c>
      <c r="D189" t="s">
        <v>178</v>
      </c>
      <c r="I189" t="str">
        <f t="shared" si="12"/>
        <v>_</v>
      </c>
      <c r="W189" t="s">
        <v>1063</v>
      </c>
      <c r="AB189" t="s">
        <v>1064</v>
      </c>
      <c r="AC189" t="s">
        <v>226</v>
      </c>
      <c r="AD189" t="s">
        <v>1065</v>
      </c>
    </row>
    <row r="190" spans="2:30">
      <c r="B190" t="s">
        <v>9</v>
      </c>
      <c r="C190" t="s">
        <v>173</v>
      </c>
      <c r="D190" t="s">
        <v>177</v>
      </c>
      <c r="I190" t="str">
        <f t="shared" ref="I190:I200" si="13">C227&amp;"_"&amp;D227</f>
        <v>_</v>
      </c>
      <c r="W190" t="s">
        <v>1066</v>
      </c>
      <c r="AB190" t="s">
        <v>1067</v>
      </c>
      <c r="AC190" t="s">
        <v>226</v>
      </c>
      <c r="AD190" t="s">
        <v>1068</v>
      </c>
    </row>
    <row r="191" spans="2:30">
      <c r="B191" t="s">
        <v>9</v>
      </c>
      <c r="C191" t="s">
        <v>173</v>
      </c>
      <c r="D191" t="s">
        <v>178</v>
      </c>
      <c r="I191" t="str">
        <f t="shared" si="13"/>
        <v>_</v>
      </c>
      <c r="W191" t="s">
        <v>1069</v>
      </c>
      <c r="AB191" t="s">
        <v>1070</v>
      </c>
      <c r="AC191" t="s">
        <v>226</v>
      </c>
      <c r="AD191" t="s">
        <v>1071</v>
      </c>
    </row>
    <row r="192" spans="2:30">
      <c r="B192" t="s">
        <v>9</v>
      </c>
      <c r="C192" t="s">
        <v>173</v>
      </c>
      <c r="D192" t="s">
        <v>177</v>
      </c>
      <c r="I192" t="str">
        <f t="shared" si="13"/>
        <v>_</v>
      </c>
      <c r="W192" t="s">
        <v>1072</v>
      </c>
      <c r="AB192" t="s">
        <v>1073</v>
      </c>
      <c r="AC192" t="s">
        <v>226</v>
      </c>
      <c r="AD192" t="s">
        <v>1074</v>
      </c>
    </row>
    <row r="193" spans="2:30">
      <c r="B193" t="s">
        <v>9</v>
      </c>
      <c r="C193" t="s">
        <v>173</v>
      </c>
      <c r="D193" t="s">
        <v>178</v>
      </c>
      <c r="I193" t="str">
        <f t="shared" si="13"/>
        <v>_</v>
      </c>
      <c r="W193" t="s">
        <v>1075</v>
      </c>
      <c r="AB193" t="s">
        <v>1076</v>
      </c>
      <c r="AC193" t="s">
        <v>226</v>
      </c>
      <c r="AD193" t="s">
        <v>1077</v>
      </c>
    </row>
    <row r="194" spans="2:30">
      <c r="B194" t="s">
        <v>9</v>
      </c>
      <c r="C194" t="s">
        <v>173</v>
      </c>
      <c r="D194" t="s">
        <v>177</v>
      </c>
      <c r="I194" t="str">
        <f t="shared" si="13"/>
        <v>_</v>
      </c>
      <c r="W194" t="s">
        <v>1078</v>
      </c>
      <c r="AB194" t="s">
        <v>1079</v>
      </c>
      <c r="AC194" t="s">
        <v>226</v>
      </c>
      <c r="AD194" t="s">
        <v>1080</v>
      </c>
    </row>
    <row r="195" spans="2:30">
      <c r="B195" t="s">
        <v>9</v>
      </c>
      <c r="C195" t="s">
        <v>173</v>
      </c>
      <c r="D195" t="s">
        <v>178</v>
      </c>
      <c r="I195" t="str">
        <f t="shared" si="13"/>
        <v>_</v>
      </c>
      <c r="W195" t="s">
        <v>1081</v>
      </c>
      <c r="AB195" t="s">
        <v>1082</v>
      </c>
      <c r="AC195" t="s">
        <v>226</v>
      </c>
      <c r="AD195" t="s">
        <v>1083</v>
      </c>
    </row>
    <row r="196" spans="2:30">
      <c r="B196" t="s">
        <v>9</v>
      </c>
      <c r="C196" t="s">
        <v>173</v>
      </c>
      <c r="D196" t="s">
        <v>177</v>
      </c>
      <c r="I196" t="str">
        <f t="shared" si="13"/>
        <v>_</v>
      </c>
      <c r="W196" t="s">
        <v>1084</v>
      </c>
      <c r="AB196" t="s">
        <v>1085</v>
      </c>
      <c r="AC196" t="s">
        <v>226</v>
      </c>
      <c r="AD196" t="s">
        <v>1086</v>
      </c>
    </row>
    <row r="197" spans="2:30">
      <c r="B197" t="s">
        <v>9</v>
      </c>
      <c r="C197" t="s">
        <v>173</v>
      </c>
      <c r="D197" t="s">
        <v>178</v>
      </c>
      <c r="I197" t="str">
        <f t="shared" si="13"/>
        <v>_</v>
      </c>
      <c r="W197" t="s">
        <v>1087</v>
      </c>
      <c r="AB197" t="s">
        <v>1088</v>
      </c>
      <c r="AC197" t="s">
        <v>226</v>
      </c>
      <c r="AD197" t="s">
        <v>1089</v>
      </c>
    </row>
    <row r="198" spans="2:30">
      <c r="B198" t="s">
        <v>9</v>
      </c>
      <c r="C198" t="s">
        <v>173</v>
      </c>
      <c r="D198" t="s">
        <v>177</v>
      </c>
      <c r="I198" t="str">
        <f t="shared" si="13"/>
        <v>_</v>
      </c>
      <c r="W198" t="s">
        <v>1090</v>
      </c>
      <c r="AB198" t="s">
        <v>1091</v>
      </c>
      <c r="AC198" t="s">
        <v>226</v>
      </c>
      <c r="AD198" t="s">
        <v>1092</v>
      </c>
    </row>
    <row r="199" spans="2:30">
      <c r="B199" t="s">
        <v>9</v>
      </c>
      <c r="C199" t="s">
        <v>173</v>
      </c>
      <c r="D199" t="s">
        <v>178</v>
      </c>
      <c r="I199" t="str">
        <f t="shared" si="13"/>
        <v>_</v>
      </c>
      <c r="W199" t="s">
        <v>1093</v>
      </c>
      <c r="AB199" t="s">
        <v>1094</v>
      </c>
      <c r="AC199" t="s">
        <v>226</v>
      </c>
      <c r="AD199" t="s">
        <v>1095</v>
      </c>
    </row>
    <row r="200" spans="2:30">
      <c r="B200" t="s">
        <v>9</v>
      </c>
      <c r="C200" t="s">
        <v>173</v>
      </c>
      <c r="D200" t="s">
        <v>177</v>
      </c>
      <c r="I200" t="str">
        <f t="shared" si="13"/>
        <v>_</v>
      </c>
      <c r="W200" t="s">
        <v>1096</v>
      </c>
      <c r="AB200" t="s">
        <v>1097</v>
      </c>
      <c r="AC200" t="s">
        <v>226</v>
      </c>
      <c r="AD200" t="s">
        <v>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149"/>
  <sheetViews>
    <sheetView topLeftCell="S13" zoomScale="60" zoomScaleNormal="60" workbookViewId="0">
      <selection activeCell="Y40" sqref="Y40"/>
    </sheetView>
  </sheetViews>
  <sheetFormatPr defaultRowHeight="14.5"/>
  <cols>
    <col min="1" max="1" width="20" customWidth="1"/>
    <col min="2" max="2" width="27" bestFit="1" customWidth="1"/>
    <col min="3" max="3" width="37" bestFit="1" customWidth="1"/>
    <col min="4" max="4" width="58.453125" bestFit="1" customWidth="1"/>
    <col min="5" max="5" width="57.81640625" bestFit="1" customWidth="1"/>
    <col min="6" max="6" width="45.54296875" bestFit="1" customWidth="1"/>
    <col min="7" max="7" width="39.1796875" bestFit="1" customWidth="1"/>
    <col min="8" max="8" width="51.453125" bestFit="1" customWidth="1"/>
    <col min="9" max="9" width="49.453125" bestFit="1" customWidth="1"/>
    <col min="10" max="10" width="58.453125" bestFit="1" customWidth="1"/>
    <col min="11" max="11" width="46.81640625" bestFit="1" customWidth="1"/>
    <col min="12" max="12" width="44.453125" bestFit="1" customWidth="1"/>
    <col min="13" max="14" width="62.453125" bestFit="1" customWidth="1"/>
    <col min="15" max="15" width="65.81640625" bestFit="1" customWidth="1"/>
    <col min="16" max="18" width="61.453125" bestFit="1" customWidth="1"/>
    <col min="19" max="19" width="2" style="7" customWidth="1"/>
    <col min="20" max="20" width="39" style="8" bestFit="1" customWidth="1"/>
    <col min="21" max="21" width="24.81640625" style="8" bestFit="1" customWidth="1"/>
    <col min="22" max="22" width="18.453125" style="8" customWidth="1"/>
    <col min="23" max="23" width="22.453125" style="8" bestFit="1" customWidth="1"/>
    <col min="24" max="24" width="17.81640625" style="8" bestFit="1" customWidth="1"/>
    <col min="25" max="25" width="18.54296875" bestFit="1" customWidth="1"/>
    <col min="26" max="26" width="8.54296875" bestFit="1" customWidth="1"/>
    <col min="27" max="27" width="2.54296875" style="7" customWidth="1"/>
    <col min="28" max="28" width="58.453125" bestFit="1" customWidth="1"/>
    <col min="29" max="29" width="40.54296875" bestFit="1" customWidth="1"/>
    <col min="30" max="30" width="32.81640625" bestFit="1" customWidth="1"/>
    <col min="31" max="31" width="26.54296875" bestFit="1" customWidth="1"/>
    <col min="32" max="32" width="37.453125" bestFit="1" customWidth="1"/>
    <col min="33" max="33" width="17.81640625" bestFit="1" customWidth="1"/>
    <col min="34" max="34" width="21.81640625" bestFit="1" customWidth="1"/>
    <col min="35" max="35" width="19.1796875" bestFit="1" customWidth="1"/>
    <col min="36" max="36" width="42.453125" bestFit="1" customWidth="1"/>
    <col min="37" max="37" width="29.81640625" bestFit="1" customWidth="1"/>
    <col min="38" max="38" width="34" bestFit="1" customWidth="1"/>
    <col min="39" max="39" width="46" bestFit="1" customWidth="1"/>
    <col min="40" max="40" width="58.453125" bestFit="1" customWidth="1"/>
  </cols>
  <sheetData>
    <row r="2" spans="1:41">
      <c r="A2" t="s">
        <v>5</v>
      </c>
      <c r="B2" t="s">
        <v>468</v>
      </c>
      <c r="C2" t="s">
        <v>13</v>
      </c>
      <c r="D2" t="s">
        <v>6</v>
      </c>
      <c r="E2" t="s">
        <v>49</v>
      </c>
      <c r="F2" t="s">
        <v>303</v>
      </c>
      <c r="G2" t="s">
        <v>214</v>
      </c>
      <c r="H2" t="s">
        <v>370</v>
      </c>
      <c r="I2" t="s">
        <v>371</v>
      </c>
      <c r="J2" t="s">
        <v>15</v>
      </c>
      <c r="K2" t="s">
        <v>16</v>
      </c>
      <c r="L2" t="s">
        <v>17</v>
      </c>
      <c r="M2" t="s">
        <v>365</v>
      </c>
      <c r="N2" t="s">
        <v>366</v>
      </c>
      <c r="O2" t="s">
        <v>14</v>
      </c>
      <c r="P2" t="s">
        <v>304</v>
      </c>
      <c r="Q2" t="s">
        <v>305</v>
      </c>
      <c r="R2" t="s">
        <v>306</v>
      </c>
      <c r="T2" s="8" t="s">
        <v>465</v>
      </c>
      <c r="W2" s="1" t="s">
        <v>1</v>
      </c>
      <c r="X2" s="1" t="s">
        <v>1</v>
      </c>
      <c r="Y2" s="1" t="s">
        <v>1</v>
      </c>
      <c r="Z2" s="1" t="s">
        <v>301</v>
      </c>
      <c r="AB2" t="s">
        <v>258</v>
      </c>
      <c r="AC2" t="s">
        <v>271</v>
      </c>
      <c r="AD2" t="s">
        <v>273</v>
      </c>
      <c r="AE2" t="s">
        <v>274</v>
      </c>
      <c r="AF2" t="s">
        <v>397</v>
      </c>
      <c r="AG2" t="s">
        <v>292</v>
      </c>
      <c r="AH2" t="s">
        <v>383</v>
      </c>
      <c r="AI2" t="s">
        <v>390</v>
      </c>
      <c r="AJ2" t="s">
        <v>392</v>
      </c>
      <c r="AK2" t="s">
        <v>394</v>
      </c>
      <c r="AL2" t="s">
        <v>383</v>
      </c>
      <c r="AM2" t="s">
        <v>258</v>
      </c>
      <c r="AN2" t="s">
        <v>383</v>
      </c>
      <c r="AO2" t="s">
        <v>1132</v>
      </c>
    </row>
    <row r="3" spans="1:41">
      <c r="A3" t="s">
        <v>13</v>
      </c>
      <c r="B3" t="s">
        <v>469</v>
      </c>
      <c r="C3" t="s">
        <v>307</v>
      </c>
      <c r="D3" t="s">
        <v>308</v>
      </c>
      <c r="E3" t="s">
        <v>312</v>
      </c>
      <c r="F3" t="s">
        <v>316</v>
      </c>
      <c r="G3" t="s">
        <v>318</v>
      </c>
      <c r="H3" t="s">
        <v>322</v>
      </c>
      <c r="I3" t="s">
        <v>330</v>
      </c>
      <c r="J3" t="s">
        <v>337</v>
      </c>
      <c r="K3" t="s">
        <v>338</v>
      </c>
      <c r="L3" t="s">
        <v>342</v>
      </c>
      <c r="M3" t="s">
        <v>346</v>
      </c>
      <c r="N3" t="s">
        <v>349</v>
      </c>
      <c r="O3" t="s">
        <v>350</v>
      </c>
      <c r="P3" t="s">
        <v>356</v>
      </c>
      <c r="Q3" t="s">
        <v>360</v>
      </c>
      <c r="R3" t="s">
        <v>364</v>
      </c>
      <c r="T3" s="8" t="s">
        <v>307</v>
      </c>
      <c r="U3" s="8" t="s">
        <v>13</v>
      </c>
      <c r="W3" t="s">
        <v>28</v>
      </c>
      <c r="X3" t="s">
        <v>373</v>
      </c>
      <c r="Y3" t="s">
        <v>28</v>
      </c>
      <c r="Z3">
        <v>810000</v>
      </c>
      <c r="AB3" t="s">
        <v>259</v>
      </c>
      <c r="AC3" t="s">
        <v>272</v>
      </c>
      <c r="AE3" t="s">
        <v>275</v>
      </c>
      <c r="AF3" t="s">
        <v>281</v>
      </c>
      <c r="AH3" t="s">
        <v>384</v>
      </c>
      <c r="AI3" t="s">
        <v>391</v>
      </c>
      <c r="AJ3" t="s">
        <v>393</v>
      </c>
      <c r="AK3" t="s">
        <v>395</v>
      </c>
      <c r="AL3" t="s">
        <v>384</v>
      </c>
      <c r="AM3" t="s">
        <v>259</v>
      </c>
      <c r="AN3" t="s">
        <v>384</v>
      </c>
      <c r="AO3" t="s">
        <v>1133</v>
      </c>
    </row>
    <row r="4" spans="1:41">
      <c r="A4" t="s">
        <v>372</v>
      </c>
      <c r="B4" t="s">
        <v>470</v>
      </c>
      <c r="D4" t="s">
        <v>309</v>
      </c>
      <c r="E4" t="s">
        <v>313</v>
      </c>
      <c r="F4" t="s">
        <v>317</v>
      </c>
      <c r="G4" t="s">
        <v>319</v>
      </c>
      <c r="H4" t="s">
        <v>323</v>
      </c>
      <c r="I4" t="s">
        <v>331</v>
      </c>
      <c r="K4" t="s">
        <v>339</v>
      </c>
      <c r="L4" t="s">
        <v>343</v>
      </c>
      <c r="M4" t="s">
        <v>347</v>
      </c>
      <c r="O4" t="s">
        <v>351</v>
      </c>
      <c r="P4" t="s">
        <v>357</v>
      </c>
      <c r="Q4" t="s">
        <v>361</v>
      </c>
      <c r="R4" t="s">
        <v>354</v>
      </c>
      <c r="T4" s="8" t="s">
        <v>308</v>
      </c>
      <c r="U4" s="8" t="s">
        <v>372</v>
      </c>
      <c r="W4" t="s">
        <v>36</v>
      </c>
      <c r="X4" t="s">
        <v>374</v>
      </c>
      <c r="Y4" t="s">
        <v>36</v>
      </c>
      <c r="Z4">
        <v>820000</v>
      </c>
      <c r="AB4" t="s">
        <v>260</v>
      </c>
      <c r="AE4" t="s">
        <v>276</v>
      </c>
      <c r="AF4" t="s">
        <v>399</v>
      </c>
      <c r="AH4" t="s">
        <v>385</v>
      </c>
      <c r="AJ4" t="s">
        <v>546</v>
      </c>
      <c r="AK4" t="s">
        <v>396</v>
      </c>
      <c r="AL4" t="s">
        <v>385</v>
      </c>
      <c r="AM4" t="s">
        <v>260</v>
      </c>
      <c r="AN4" t="s">
        <v>385</v>
      </c>
      <c r="AO4" t="s">
        <v>1134</v>
      </c>
    </row>
    <row r="5" spans="1:41">
      <c r="A5" t="s">
        <v>49</v>
      </c>
      <c r="B5" t="s">
        <v>471</v>
      </c>
      <c r="D5" t="s">
        <v>310</v>
      </c>
      <c r="E5" t="s">
        <v>314</v>
      </c>
      <c r="G5" t="s">
        <v>320</v>
      </c>
      <c r="H5" t="s">
        <v>324</v>
      </c>
      <c r="I5" t="s">
        <v>332</v>
      </c>
      <c r="K5" t="s">
        <v>340</v>
      </c>
      <c r="L5" t="s">
        <v>344</v>
      </c>
      <c r="M5" t="s">
        <v>348</v>
      </c>
      <c r="O5" t="s">
        <v>352</v>
      </c>
      <c r="P5" t="s">
        <v>358</v>
      </c>
      <c r="Q5" t="s">
        <v>362</v>
      </c>
      <c r="R5" t="s">
        <v>355</v>
      </c>
      <c r="T5" s="8" t="s">
        <v>309</v>
      </c>
      <c r="U5" s="8" t="s">
        <v>372</v>
      </c>
      <c r="W5" t="s">
        <v>52</v>
      </c>
      <c r="X5" t="s">
        <v>375</v>
      </c>
      <c r="Y5" t="s">
        <v>52</v>
      </c>
      <c r="Z5">
        <v>830000</v>
      </c>
      <c r="AB5" t="s">
        <v>261</v>
      </c>
      <c r="AE5" t="s">
        <v>277</v>
      </c>
      <c r="AF5" t="s">
        <v>398</v>
      </c>
      <c r="AH5" t="s">
        <v>386</v>
      </c>
      <c r="AJ5" t="s">
        <v>1106</v>
      </c>
      <c r="AK5" t="s">
        <v>1105</v>
      </c>
      <c r="AL5" t="s">
        <v>386</v>
      </c>
      <c r="AM5" t="s">
        <v>261</v>
      </c>
      <c r="AN5" t="s">
        <v>386</v>
      </c>
      <c r="AO5" t="s">
        <v>1150</v>
      </c>
    </row>
    <row r="6" spans="1:41">
      <c r="A6" t="s">
        <v>303</v>
      </c>
      <c r="B6" t="s">
        <v>472</v>
      </c>
      <c r="D6" t="s">
        <v>311</v>
      </c>
      <c r="E6" t="s">
        <v>315</v>
      </c>
      <c r="H6" t="s">
        <v>325</v>
      </c>
      <c r="I6" t="s">
        <v>333</v>
      </c>
      <c r="K6" t="s">
        <v>341</v>
      </c>
      <c r="L6" t="s">
        <v>345</v>
      </c>
      <c r="P6" t="s">
        <v>359</v>
      </c>
      <c r="Q6" t="s">
        <v>363</v>
      </c>
      <c r="T6" s="8" t="s">
        <v>310</v>
      </c>
      <c r="U6" s="8" t="s">
        <v>372</v>
      </c>
      <c r="W6" t="s">
        <v>44</v>
      </c>
      <c r="X6" t="s">
        <v>376</v>
      </c>
      <c r="Y6" t="s">
        <v>44</v>
      </c>
      <c r="Z6">
        <v>840000</v>
      </c>
      <c r="AB6" t="s">
        <v>262</v>
      </c>
      <c r="AE6" t="s">
        <v>278</v>
      </c>
      <c r="AF6" t="s">
        <v>400</v>
      </c>
      <c r="AH6" t="s">
        <v>531</v>
      </c>
      <c r="AJ6" t="s">
        <v>547</v>
      </c>
      <c r="AL6" t="s">
        <v>531</v>
      </c>
      <c r="AM6" t="s">
        <v>262</v>
      </c>
      <c r="AN6" t="s">
        <v>531</v>
      </c>
    </row>
    <row r="7" spans="1:41">
      <c r="A7" t="s">
        <v>214</v>
      </c>
      <c r="B7" t="s">
        <v>473</v>
      </c>
      <c r="H7" t="s">
        <v>326</v>
      </c>
      <c r="I7" t="s">
        <v>334</v>
      </c>
      <c r="T7" s="8" t="s">
        <v>311</v>
      </c>
      <c r="U7" s="8" t="s">
        <v>372</v>
      </c>
      <c r="W7" t="s">
        <v>373</v>
      </c>
      <c r="X7"/>
      <c r="AB7" t="s">
        <v>263</v>
      </c>
      <c r="AE7" t="s">
        <v>279</v>
      </c>
      <c r="AF7" t="s">
        <v>401</v>
      </c>
      <c r="AH7" t="s">
        <v>387</v>
      </c>
      <c r="AJ7" t="s">
        <v>548</v>
      </c>
      <c r="AL7" t="s">
        <v>387</v>
      </c>
      <c r="AM7" t="s">
        <v>263</v>
      </c>
      <c r="AN7" t="s">
        <v>387</v>
      </c>
    </row>
    <row r="8" spans="1:41">
      <c r="A8" t="s">
        <v>370</v>
      </c>
      <c r="B8" t="s">
        <v>474</v>
      </c>
      <c r="H8" t="s">
        <v>327</v>
      </c>
      <c r="I8" t="s">
        <v>335</v>
      </c>
      <c r="T8" s="8" t="s">
        <v>312</v>
      </c>
      <c r="U8" s="8" t="s">
        <v>49</v>
      </c>
      <c r="W8" t="s">
        <v>374</v>
      </c>
      <c r="X8" s="1" t="s">
        <v>1</v>
      </c>
      <c r="AB8" t="s">
        <v>264</v>
      </c>
      <c r="AF8" t="s">
        <v>402</v>
      </c>
      <c r="AH8" t="s">
        <v>388</v>
      </c>
      <c r="AJ8" t="s">
        <v>549</v>
      </c>
      <c r="AL8" t="s">
        <v>388</v>
      </c>
      <c r="AM8" t="s">
        <v>264</v>
      </c>
      <c r="AN8" t="s">
        <v>388</v>
      </c>
    </row>
    <row r="9" spans="1:41">
      <c r="A9" t="s">
        <v>371</v>
      </c>
      <c r="B9" t="s">
        <v>475</v>
      </c>
      <c r="H9" t="s">
        <v>328</v>
      </c>
      <c r="I9" t="s">
        <v>336</v>
      </c>
      <c r="T9" s="8" t="s">
        <v>313</v>
      </c>
      <c r="U9" s="8" t="s">
        <v>49</v>
      </c>
      <c r="W9" t="s">
        <v>375</v>
      </c>
      <c r="X9" t="s">
        <v>466</v>
      </c>
      <c r="AB9" t="s">
        <v>1103</v>
      </c>
      <c r="AF9" t="s">
        <v>403</v>
      </c>
      <c r="AH9" t="s">
        <v>389</v>
      </c>
      <c r="AL9" t="s">
        <v>389</v>
      </c>
      <c r="AM9" t="s">
        <v>265</v>
      </c>
      <c r="AN9" t="s">
        <v>389</v>
      </c>
    </row>
    <row r="10" spans="1:41">
      <c r="A10" t="s">
        <v>15</v>
      </c>
      <c r="B10" t="s">
        <v>476</v>
      </c>
      <c r="H10" t="s">
        <v>329</v>
      </c>
      <c r="T10" s="8" t="s">
        <v>314</v>
      </c>
      <c r="U10" s="8" t="s">
        <v>49</v>
      </c>
      <c r="W10" t="s">
        <v>376</v>
      </c>
      <c r="X10"/>
      <c r="AB10" t="s">
        <v>1104</v>
      </c>
      <c r="AF10" t="s">
        <v>288</v>
      </c>
      <c r="AL10" t="s">
        <v>390</v>
      </c>
      <c r="AM10" t="s">
        <v>266</v>
      </c>
      <c r="AN10" t="s">
        <v>390</v>
      </c>
    </row>
    <row r="11" spans="1:41">
      <c r="A11" t="s">
        <v>16</v>
      </c>
      <c r="B11" t="s">
        <v>477</v>
      </c>
      <c r="T11" s="8" t="s">
        <v>315</v>
      </c>
      <c r="U11" s="8" t="s">
        <v>49</v>
      </c>
      <c r="W11" s="8" t="s">
        <v>466</v>
      </c>
      <c r="X11"/>
      <c r="AB11" t="s">
        <v>265</v>
      </c>
      <c r="AF11" t="s">
        <v>289</v>
      </c>
      <c r="AL11" t="s">
        <v>391</v>
      </c>
      <c r="AM11" t="s">
        <v>267</v>
      </c>
      <c r="AN11" t="s">
        <v>391</v>
      </c>
    </row>
    <row r="12" spans="1:41">
      <c r="A12" t="s">
        <v>17</v>
      </c>
      <c r="B12" t="s">
        <v>478</v>
      </c>
      <c r="T12" s="8" t="s">
        <v>316</v>
      </c>
      <c r="U12" s="8" t="s">
        <v>303</v>
      </c>
      <c r="X12"/>
      <c r="AB12" t="s">
        <v>266</v>
      </c>
      <c r="AF12" t="s">
        <v>404</v>
      </c>
      <c r="AL12" t="s">
        <v>392</v>
      </c>
      <c r="AM12" t="s">
        <v>268</v>
      </c>
      <c r="AN12" t="s">
        <v>392</v>
      </c>
    </row>
    <row r="13" spans="1:41">
      <c r="A13" t="s">
        <v>365</v>
      </c>
      <c r="B13" t="s">
        <v>479</v>
      </c>
      <c r="T13" s="8" t="s">
        <v>317</v>
      </c>
      <c r="U13" s="8" t="s">
        <v>303</v>
      </c>
      <c r="AB13" t="s">
        <v>267</v>
      </c>
      <c r="AF13" t="s">
        <v>405</v>
      </c>
      <c r="AL13" t="s">
        <v>393</v>
      </c>
      <c r="AM13" t="s">
        <v>269</v>
      </c>
      <c r="AN13" t="s">
        <v>393</v>
      </c>
    </row>
    <row r="14" spans="1:41">
      <c r="A14" t="s">
        <v>366</v>
      </c>
      <c r="B14" t="s">
        <v>480</v>
      </c>
      <c r="T14" s="8" t="s">
        <v>318</v>
      </c>
      <c r="U14" s="8" t="s">
        <v>214</v>
      </c>
      <c r="W14" s="1" t="s">
        <v>1</v>
      </c>
      <c r="X14" s="1" t="s">
        <v>301</v>
      </c>
      <c r="Y14" s="1" t="s">
        <v>21</v>
      </c>
      <c r="AB14" t="s">
        <v>268</v>
      </c>
      <c r="AL14" t="s">
        <v>546</v>
      </c>
      <c r="AM14" t="s">
        <v>270</v>
      </c>
      <c r="AN14" t="s">
        <v>546</v>
      </c>
    </row>
    <row r="15" spans="1:41">
      <c r="A15" t="s">
        <v>14</v>
      </c>
      <c r="B15" t="s">
        <v>481</v>
      </c>
      <c r="T15" s="8" t="s">
        <v>319</v>
      </c>
      <c r="U15" s="8" t="s">
        <v>214</v>
      </c>
      <c r="W15" t="s">
        <v>28</v>
      </c>
      <c r="X15">
        <v>810000</v>
      </c>
      <c r="Y15" s="3">
        <v>44593</v>
      </c>
      <c r="AB15" t="s">
        <v>269</v>
      </c>
      <c r="AL15" t="s">
        <v>1106</v>
      </c>
      <c r="AM15" t="s">
        <v>545</v>
      </c>
      <c r="AN15" t="s">
        <v>1106</v>
      </c>
    </row>
    <row r="16" spans="1:41">
      <c r="A16" t="s">
        <v>367</v>
      </c>
      <c r="B16" t="s">
        <v>482</v>
      </c>
      <c r="T16" s="8" t="s">
        <v>320</v>
      </c>
      <c r="U16" s="8" t="s">
        <v>214</v>
      </c>
      <c r="W16" t="s">
        <v>36</v>
      </c>
      <c r="X16">
        <v>820000</v>
      </c>
      <c r="Y16" s="3">
        <v>44621</v>
      </c>
      <c r="AB16" t="s">
        <v>270</v>
      </c>
      <c r="AL16" t="s">
        <v>547</v>
      </c>
      <c r="AM16" t="s">
        <v>271</v>
      </c>
      <c r="AN16" t="s">
        <v>547</v>
      </c>
    </row>
    <row r="17" spans="1:40">
      <c r="A17" t="s">
        <v>368</v>
      </c>
      <c r="B17" t="s">
        <v>483</v>
      </c>
      <c r="T17" s="8" t="s">
        <v>322</v>
      </c>
      <c r="U17" s="8" t="s">
        <v>459</v>
      </c>
      <c r="W17" t="s">
        <v>52</v>
      </c>
      <c r="X17">
        <v>830000</v>
      </c>
      <c r="Y17" s="3">
        <v>44652</v>
      </c>
      <c r="AB17" t="s">
        <v>545</v>
      </c>
      <c r="AL17" t="s">
        <v>548</v>
      </c>
      <c r="AM17" t="s">
        <v>272</v>
      </c>
      <c r="AN17" t="s">
        <v>548</v>
      </c>
    </row>
    <row r="18" spans="1:40">
      <c r="A18" t="s">
        <v>369</v>
      </c>
      <c r="B18" t="s">
        <v>484</v>
      </c>
      <c r="T18" s="8" t="s">
        <v>323</v>
      </c>
      <c r="U18" s="8" t="s">
        <v>459</v>
      </c>
      <c r="W18" t="s">
        <v>44</v>
      </c>
      <c r="X18">
        <v>840000</v>
      </c>
      <c r="Y18" s="3">
        <v>44682</v>
      </c>
      <c r="AL18" t="s">
        <v>549</v>
      </c>
      <c r="AM18" t="s">
        <v>273</v>
      </c>
      <c r="AN18" t="s">
        <v>549</v>
      </c>
    </row>
    <row r="19" spans="1:40">
      <c r="T19" s="8" t="s">
        <v>324</v>
      </c>
      <c r="U19" s="8" t="s">
        <v>459</v>
      </c>
      <c r="W19" t="s">
        <v>373</v>
      </c>
      <c r="X19">
        <v>910000</v>
      </c>
      <c r="Y19" s="3">
        <v>44713</v>
      </c>
      <c r="AL19" t="s">
        <v>394</v>
      </c>
      <c r="AM19" t="s">
        <v>274</v>
      </c>
      <c r="AN19" t="s">
        <v>394</v>
      </c>
    </row>
    <row r="20" spans="1:4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T20" s="8" t="s">
        <v>325</v>
      </c>
      <c r="U20" s="8" t="s">
        <v>459</v>
      </c>
      <c r="W20" t="s">
        <v>374</v>
      </c>
      <c r="X20">
        <v>920000</v>
      </c>
      <c r="Y20" s="3">
        <v>44743</v>
      </c>
      <c r="AL20" t="s">
        <v>395</v>
      </c>
      <c r="AM20" t="s">
        <v>275</v>
      </c>
      <c r="AN20" t="s">
        <v>395</v>
      </c>
    </row>
    <row r="21" spans="1:40">
      <c r="C21" s="1" t="s">
        <v>13</v>
      </c>
      <c r="D21" s="1" t="s">
        <v>6</v>
      </c>
      <c r="E21" s="1" t="s">
        <v>496</v>
      </c>
      <c r="F21" s="1" t="s">
        <v>502</v>
      </c>
      <c r="G21" s="1" t="s">
        <v>214</v>
      </c>
      <c r="H21" s="1" t="s">
        <v>506</v>
      </c>
      <c r="I21" s="1" t="s">
        <v>513</v>
      </c>
      <c r="J21" s="1" t="s">
        <v>15</v>
      </c>
      <c r="K21" s="1" t="s">
        <v>243</v>
      </c>
      <c r="L21" s="1" t="s">
        <v>17</v>
      </c>
      <c r="M21" s="1" t="s">
        <v>508</v>
      </c>
      <c r="N21" s="1" t="s">
        <v>509</v>
      </c>
      <c r="O21" s="1" t="s">
        <v>14</v>
      </c>
      <c r="P21" s="1" t="s">
        <v>511</v>
      </c>
      <c r="Q21" s="1" t="s">
        <v>530</v>
      </c>
      <c r="R21" s="1" t="s">
        <v>306</v>
      </c>
      <c r="T21" s="8" t="s">
        <v>326</v>
      </c>
      <c r="U21" s="8" t="s">
        <v>459</v>
      </c>
      <c r="W21" t="s">
        <v>375</v>
      </c>
      <c r="X21">
        <v>930000</v>
      </c>
      <c r="Y21" s="3">
        <v>44774</v>
      </c>
      <c r="AL21" t="s">
        <v>396</v>
      </c>
      <c r="AM21" t="s">
        <v>276</v>
      </c>
      <c r="AN21" t="s">
        <v>396</v>
      </c>
    </row>
    <row r="22" spans="1:40">
      <c r="A22" t="s">
        <v>307</v>
      </c>
      <c r="B22" t="s">
        <v>469</v>
      </c>
      <c r="C22" t="s">
        <v>485</v>
      </c>
      <c r="D22" t="s">
        <v>488</v>
      </c>
      <c r="E22" s="1" t="s">
        <v>539</v>
      </c>
      <c r="F22" s="47" t="s">
        <v>542</v>
      </c>
      <c r="G22" t="s">
        <v>627</v>
      </c>
      <c r="H22" t="s">
        <v>543</v>
      </c>
      <c r="I22" t="s">
        <v>543</v>
      </c>
      <c r="J22" t="s">
        <v>507</v>
      </c>
      <c r="K22" t="s">
        <v>660</v>
      </c>
      <c r="L22" s="46" t="s">
        <v>670</v>
      </c>
      <c r="M22" t="s">
        <v>654</v>
      </c>
      <c r="N22" t="s">
        <v>654</v>
      </c>
      <c r="O22" s="46" t="s">
        <v>653</v>
      </c>
      <c r="P22" t="s">
        <v>543</v>
      </c>
      <c r="Q22" t="s">
        <v>543</v>
      </c>
      <c r="R22" t="s">
        <v>543</v>
      </c>
      <c r="T22" s="8" t="s">
        <v>327</v>
      </c>
      <c r="U22" s="8" t="s">
        <v>459</v>
      </c>
      <c r="W22" t="s">
        <v>376</v>
      </c>
      <c r="X22">
        <v>940000</v>
      </c>
      <c r="Y22" s="3">
        <v>44805</v>
      </c>
      <c r="AL22" t="s">
        <v>1105</v>
      </c>
      <c r="AM22" t="s">
        <v>277</v>
      </c>
      <c r="AN22" t="s">
        <v>1105</v>
      </c>
    </row>
    <row r="23" spans="1:40">
      <c r="A23" t="s">
        <v>308</v>
      </c>
      <c r="B23" t="s">
        <v>470</v>
      </c>
      <c r="C23" t="s">
        <v>486</v>
      </c>
      <c r="D23" s="8" t="s">
        <v>550</v>
      </c>
      <c r="E23" s="48" t="s">
        <v>576</v>
      </c>
      <c r="F23" s="47" t="s">
        <v>592</v>
      </c>
      <c r="G23" t="s">
        <v>645</v>
      </c>
      <c r="H23" t="s">
        <v>654</v>
      </c>
      <c r="I23" t="s">
        <v>654</v>
      </c>
      <c r="J23" t="s">
        <v>655</v>
      </c>
      <c r="K23" t="s">
        <v>661</v>
      </c>
      <c r="L23" t="s">
        <v>533</v>
      </c>
      <c r="M23" t="s">
        <v>674</v>
      </c>
      <c r="N23" t="s">
        <v>674</v>
      </c>
      <c r="O23" s="46" t="s">
        <v>654</v>
      </c>
      <c r="P23" t="s">
        <v>673</v>
      </c>
      <c r="Q23" t="s">
        <v>673</v>
      </c>
      <c r="R23" s="46" t="s">
        <v>654</v>
      </c>
      <c r="T23" s="8" t="s">
        <v>328</v>
      </c>
      <c r="U23" s="8" t="s">
        <v>459</v>
      </c>
      <c r="W23" s="8" t="s">
        <v>466</v>
      </c>
      <c r="X23" s="42" t="str">
        <f>TEXT(0,"000000")</f>
        <v>000000</v>
      </c>
      <c r="Y23" s="3">
        <v>44835</v>
      </c>
      <c r="AM23" t="s">
        <v>278</v>
      </c>
      <c r="AN23" t="s">
        <v>258</v>
      </c>
    </row>
    <row r="24" spans="1:40">
      <c r="A24" t="s">
        <v>309</v>
      </c>
      <c r="B24" t="s">
        <v>512</v>
      </c>
      <c r="C24" t="s">
        <v>487</v>
      </c>
      <c r="D24" s="8" t="s">
        <v>551</v>
      </c>
      <c r="E24" s="48" t="s">
        <v>577</v>
      </c>
      <c r="F24" s="47" t="s">
        <v>616</v>
      </c>
      <c r="G24" t="s">
        <v>652</v>
      </c>
      <c r="H24" t="s">
        <v>655</v>
      </c>
      <c r="I24" t="s">
        <v>655</v>
      </c>
      <c r="J24" t="s">
        <v>657</v>
      </c>
      <c r="K24" t="s">
        <v>662</v>
      </c>
      <c r="L24" t="s">
        <v>646</v>
      </c>
      <c r="M24" t="s">
        <v>675</v>
      </c>
      <c r="N24" t="s">
        <v>675</v>
      </c>
      <c r="O24" s="46" t="s">
        <v>674</v>
      </c>
      <c r="P24" t="s">
        <v>678</v>
      </c>
      <c r="Q24" t="s">
        <v>678</v>
      </c>
      <c r="R24" t="s">
        <v>655</v>
      </c>
      <c r="T24" s="8" t="s">
        <v>329</v>
      </c>
      <c r="U24" s="8" t="s">
        <v>459</v>
      </c>
      <c r="Y24" s="3">
        <v>44866</v>
      </c>
      <c r="AM24" t="s">
        <v>279</v>
      </c>
      <c r="AN24" t="s">
        <v>259</v>
      </c>
    </row>
    <row r="25" spans="1:40">
      <c r="A25" t="s">
        <v>310</v>
      </c>
      <c r="B25" t="s">
        <v>514</v>
      </c>
      <c r="C25" t="s">
        <v>532</v>
      </c>
      <c r="D25" s="8" t="s">
        <v>552</v>
      </c>
      <c r="E25" s="48" t="s">
        <v>578</v>
      </c>
      <c r="F25" s="47" t="s">
        <v>618</v>
      </c>
      <c r="G25" t="s">
        <v>503</v>
      </c>
      <c r="H25" t="s">
        <v>656</v>
      </c>
      <c r="I25" t="s">
        <v>656</v>
      </c>
      <c r="J25" t="s">
        <v>658</v>
      </c>
      <c r="K25" t="s">
        <v>507</v>
      </c>
      <c r="L25" t="s">
        <v>652</v>
      </c>
      <c r="M25" t="s">
        <v>655</v>
      </c>
      <c r="N25" t="s">
        <v>655</v>
      </c>
      <c r="O25" s="46" t="s">
        <v>594</v>
      </c>
      <c r="P25" t="s">
        <v>655</v>
      </c>
      <c r="Q25" t="s">
        <v>655</v>
      </c>
      <c r="R25" t="s">
        <v>659</v>
      </c>
      <c r="T25" s="8" t="s">
        <v>330</v>
      </c>
      <c r="U25" s="8" t="s">
        <v>460</v>
      </c>
      <c r="W25" s="8" t="s">
        <v>22</v>
      </c>
      <c r="Y25" s="3">
        <v>44896</v>
      </c>
      <c r="AM25" t="s">
        <v>397</v>
      </c>
      <c r="AN25" t="s">
        <v>260</v>
      </c>
    </row>
    <row r="26" spans="1:40">
      <c r="A26" t="s">
        <v>311</v>
      </c>
      <c r="B26" t="s">
        <v>515</v>
      </c>
      <c r="D26" s="8" t="s">
        <v>553</v>
      </c>
      <c r="E26" s="48" t="s">
        <v>579</v>
      </c>
      <c r="F26" t="s">
        <v>652</v>
      </c>
      <c r="G26" t="s">
        <v>504</v>
      </c>
      <c r="H26" t="s">
        <v>597</v>
      </c>
      <c r="I26" t="s">
        <v>597</v>
      </c>
      <c r="J26" t="s">
        <v>656</v>
      </c>
      <c r="K26" t="s">
        <v>543</v>
      </c>
      <c r="L26" t="s">
        <v>1126</v>
      </c>
      <c r="M26" t="s">
        <v>659</v>
      </c>
      <c r="N26" t="s">
        <v>659</v>
      </c>
      <c r="O26" s="46" t="s">
        <v>595</v>
      </c>
      <c r="P26" t="s">
        <v>676</v>
      </c>
      <c r="Q26" t="s">
        <v>676</v>
      </c>
      <c r="R26" t="s">
        <v>597</v>
      </c>
      <c r="T26" s="8" t="s">
        <v>331</v>
      </c>
      <c r="U26" s="8" t="s">
        <v>460</v>
      </c>
      <c r="W26" s="8" t="s">
        <v>31</v>
      </c>
      <c r="Y26" s="3">
        <v>44927</v>
      </c>
      <c r="AM26" t="s">
        <v>281</v>
      </c>
      <c r="AN26" t="s">
        <v>261</v>
      </c>
    </row>
    <row r="27" spans="1:40">
      <c r="A27" t="s">
        <v>312</v>
      </c>
      <c r="B27" t="s">
        <v>516</v>
      </c>
      <c r="D27" s="8" t="s">
        <v>554</v>
      </c>
      <c r="E27" s="48" t="s">
        <v>580</v>
      </c>
      <c r="F27" s="47" t="s">
        <v>684</v>
      </c>
      <c r="G27" t="s">
        <v>505</v>
      </c>
      <c r="J27" t="s">
        <v>597</v>
      </c>
      <c r="K27" t="s">
        <v>663</v>
      </c>
      <c r="L27" t="s">
        <v>685</v>
      </c>
      <c r="M27" s="46" t="s">
        <v>597</v>
      </c>
      <c r="N27" s="46" t="s">
        <v>597</v>
      </c>
      <c r="O27" s="46" t="s">
        <v>659</v>
      </c>
      <c r="P27" t="s">
        <v>597</v>
      </c>
      <c r="Q27" t="s">
        <v>597</v>
      </c>
      <c r="R27" t="s">
        <v>680</v>
      </c>
      <c r="T27" s="8" t="s">
        <v>332</v>
      </c>
      <c r="U27" s="8" t="s">
        <v>460</v>
      </c>
      <c r="W27" s="8" t="s">
        <v>39</v>
      </c>
      <c r="Y27" s="3">
        <v>44958</v>
      </c>
      <c r="AM27" t="s">
        <v>399</v>
      </c>
      <c r="AN27" t="s">
        <v>262</v>
      </c>
    </row>
    <row r="28" spans="1:40">
      <c r="A28" t="s">
        <v>313</v>
      </c>
      <c r="B28" t="s">
        <v>516</v>
      </c>
      <c r="D28" s="8" t="s">
        <v>555</v>
      </c>
      <c r="E28" s="48" t="s">
        <v>581</v>
      </c>
      <c r="F28" s="47" t="s">
        <v>1121</v>
      </c>
      <c r="J28" t="s">
        <v>652</v>
      </c>
      <c r="K28" t="s">
        <v>664</v>
      </c>
      <c r="L28" t="s">
        <v>671</v>
      </c>
      <c r="M28" t="s">
        <v>669</v>
      </c>
      <c r="N28" t="s">
        <v>669</v>
      </c>
      <c r="O28" s="46" t="s">
        <v>596</v>
      </c>
      <c r="P28" t="s">
        <v>679</v>
      </c>
      <c r="Q28" t="s">
        <v>679</v>
      </c>
      <c r="R28" t="s">
        <v>681</v>
      </c>
      <c r="T28" s="8" t="s">
        <v>333</v>
      </c>
      <c r="U28" s="8" t="s">
        <v>460</v>
      </c>
      <c r="W28" s="8" t="s">
        <v>46</v>
      </c>
      <c r="Y28" s="3">
        <v>44986</v>
      </c>
      <c r="AM28" t="s">
        <v>398</v>
      </c>
      <c r="AN28" t="s">
        <v>263</v>
      </c>
    </row>
    <row r="29" spans="1:40">
      <c r="A29" t="s">
        <v>314</v>
      </c>
      <c r="B29" t="s">
        <v>517</v>
      </c>
      <c r="D29" t="s">
        <v>556</v>
      </c>
      <c r="E29" s="48" t="s">
        <v>582</v>
      </c>
      <c r="F29" s="47" t="s">
        <v>1122</v>
      </c>
      <c r="J29" s="47" t="s">
        <v>684</v>
      </c>
      <c r="K29" t="s">
        <v>665</v>
      </c>
      <c r="L29" t="s">
        <v>672</v>
      </c>
      <c r="M29" s="46" t="s">
        <v>670</v>
      </c>
      <c r="N29" s="46" t="s">
        <v>670</v>
      </c>
      <c r="O29" s="46" t="s">
        <v>676</v>
      </c>
      <c r="P29" s="46" t="s">
        <v>670</v>
      </c>
      <c r="Q29" s="46" t="s">
        <v>670</v>
      </c>
      <c r="R29" t="s">
        <v>682</v>
      </c>
      <c r="T29" s="8" t="s">
        <v>334</v>
      </c>
      <c r="U29" s="8" t="s">
        <v>460</v>
      </c>
      <c r="W29" s="8" t="s">
        <v>54</v>
      </c>
      <c r="Y29" s="3"/>
      <c r="AM29" t="s">
        <v>400</v>
      </c>
      <c r="AN29" t="s">
        <v>264</v>
      </c>
    </row>
    <row r="30" spans="1:40">
      <c r="A30" t="s">
        <v>315</v>
      </c>
      <c r="B30" t="s">
        <v>517</v>
      </c>
      <c r="D30" t="s">
        <v>561</v>
      </c>
      <c r="E30" s="48" t="s">
        <v>583</v>
      </c>
      <c r="F30" s="47" t="s">
        <v>1123</v>
      </c>
      <c r="K30" t="s">
        <v>654</v>
      </c>
      <c r="M30" s="46"/>
      <c r="O30" s="46" t="s">
        <v>677</v>
      </c>
      <c r="P30" s="47" t="s">
        <v>684</v>
      </c>
      <c r="Q30" s="47" t="s">
        <v>684</v>
      </c>
      <c r="R30" t="s">
        <v>683</v>
      </c>
      <c r="T30" s="8" t="s">
        <v>335</v>
      </c>
      <c r="U30" s="8" t="s">
        <v>460</v>
      </c>
      <c r="W30" s="8" t="s">
        <v>60</v>
      </c>
      <c r="Y30" s="3"/>
      <c r="AM30" t="s">
        <v>401</v>
      </c>
      <c r="AN30" t="s">
        <v>265</v>
      </c>
    </row>
    <row r="31" spans="1:40">
      <c r="A31" t="s">
        <v>316</v>
      </c>
      <c r="B31" t="s">
        <v>472</v>
      </c>
      <c r="D31" t="s">
        <v>562</v>
      </c>
      <c r="E31" s="48" t="s">
        <v>584</v>
      </c>
      <c r="F31" s="47" t="s">
        <v>1125</v>
      </c>
      <c r="K31" t="s">
        <v>656</v>
      </c>
      <c r="O31" s="46" t="s">
        <v>597</v>
      </c>
      <c r="P31" t="s">
        <v>652</v>
      </c>
      <c r="Q31" t="s">
        <v>652</v>
      </c>
      <c r="R31" t="s">
        <v>627</v>
      </c>
      <c r="T31" s="8" t="s">
        <v>336</v>
      </c>
      <c r="U31" s="8" t="s">
        <v>460</v>
      </c>
      <c r="W31" s="8" t="s">
        <v>65</v>
      </c>
      <c r="Y31" s="3"/>
      <c r="AM31" t="s">
        <v>402</v>
      </c>
      <c r="AN31" t="s">
        <v>266</v>
      </c>
    </row>
    <row r="32" spans="1:40">
      <c r="A32" t="s">
        <v>317</v>
      </c>
      <c r="B32" t="s">
        <v>472</v>
      </c>
      <c r="D32" t="s">
        <v>563</v>
      </c>
      <c r="E32" s="48" t="s">
        <v>585</v>
      </c>
      <c r="F32" s="47" t="s">
        <v>1124</v>
      </c>
      <c r="K32" t="s">
        <v>596</v>
      </c>
      <c r="O32" s="46" t="s">
        <v>510</v>
      </c>
      <c r="R32" s="46" t="s">
        <v>1115</v>
      </c>
      <c r="T32" s="8" t="s">
        <v>337</v>
      </c>
      <c r="U32" s="8" t="s">
        <v>461</v>
      </c>
      <c r="W32" s="8" t="s">
        <v>69</v>
      </c>
      <c r="AM32" t="s">
        <v>403</v>
      </c>
      <c r="AN32" t="s">
        <v>267</v>
      </c>
    </row>
    <row r="33" spans="1:40">
      <c r="A33" t="s">
        <v>318</v>
      </c>
      <c r="B33" t="s">
        <v>473</v>
      </c>
      <c r="D33" t="s">
        <v>564</v>
      </c>
      <c r="E33" s="48" t="s">
        <v>586</v>
      </c>
      <c r="F33" s="47" t="s">
        <v>687</v>
      </c>
      <c r="K33" t="s">
        <v>597</v>
      </c>
      <c r="O33" s="46" t="s">
        <v>544</v>
      </c>
      <c r="R33" t="s">
        <v>652</v>
      </c>
      <c r="T33" s="8" t="s">
        <v>338</v>
      </c>
      <c r="U33" s="8" t="s">
        <v>461</v>
      </c>
      <c r="AM33" t="s">
        <v>288</v>
      </c>
      <c r="AN33" t="s">
        <v>268</v>
      </c>
    </row>
    <row r="34" spans="1:40">
      <c r="A34" t="s">
        <v>319</v>
      </c>
      <c r="B34" t="s">
        <v>473</v>
      </c>
      <c r="D34" t="s">
        <v>565</v>
      </c>
      <c r="E34" s="48" t="s">
        <v>587</v>
      </c>
      <c r="F34" s="47" t="s">
        <v>686</v>
      </c>
      <c r="K34" t="s">
        <v>499</v>
      </c>
      <c r="O34" s="46" t="s">
        <v>1115</v>
      </c>
      <c r="T34" s="8" t="s">
        <v>339</v>
      </c>
      <c r="U34" s="8" t="s">
        <v>461</v>
      </c>
      <c r="X34" s="8" t="s">
        <v>2</v>
      </c>
      <c r="Y34" s="53"/>
      <c r="AM34" t="s">
        <v>289</v>
      </c>
      <c r="AN34" t="s">
        <v>269</v>
      </c>
    </row>
    <row r="35" spans="1:40">
      <c r="A35" t="s">
        <v>320</v>
      </c>
      <c r="B35" t="s">
        <v>473</v>
      </c>
      <c r="D35" t="s">
        <v>566</v>
      </c>
      <c r="E35" s="48" t="s">
        <v>588</v>
      </c>
      <c r="F35" s="8"/>
      <c r="K35" t="s">
        <v>666</v>
      </c>
      <c r="O35" s="46" t="s">
        <v>1116</v>
      </c>
      <c r="T35" s="8" t="s">
        <v>340</v>
      </c>
      <c r="U35" s="8" t="s">
        <v>459</v>
      </c>
      <c r="X35" s="8" t="s">
        <v>30</v>
      </c>
      <c r="Y35" s="53">
        <v>15000</v>
      </c>
      <c r="AM35" t="s">
        <v>404</v>
      </c>
      <c r="AN35" t="s">
        <v>270</v>
      </c>
    </row>
    <row r="36" spans="1:40">
      <c r="A36" t="s">
        <v>321</v>
      </c>
      <c r="B36" t="s">
        <v>518</v>
      </c>
      <c r="D36" s="47" t="s">
        <v>567</v>
      </c>
      <c r="E36" s="48" t="s">
        <v>589</v>
      </c>
      <c r="F36" s="8"/>
      <c r="K36" t="s">
        <v>667</v>
      </c>
      <c r="O36" s="46"/>
      <c r="T36" s="8" t="s">
        <v>341</v>
      </c>
      <c r="U36" s="8" t="s">
        <v>460</v>
      </c>
      <c r="X36" s="8" t="s">
        <v>38</v>
      </c>
      <c r="Y36" s="53">
        <v>110</v>
      </c>
      <c r="AM36" t="s">
        <v>405</v>
      </c>
      <c r="AN36" t="s">
        <v>545</v>
      </c>
    </row>
    <row r="37" spans="1:40">
      <c r="A37" t="s">
        <v>322</v>
      </c>
      <c r="B37" t="s">
        <v>518</v>
      </c>
      <c r="D37" s="8" t="s">
        <v>568</v>
      </c>
      <c r="E37" s="48" t="s">
        <v>590</v>
      </c>
      <c r="F37" s="8"/>
      <c r="O37" s="46"/>
      <c r="T37" s="8" t="s">
        <v>342</v>
      </c>
      <c r="U37" s="8" t="s">
        <v>461</v>
      </c>
      <c r="X37" s="8" t="s">
        <v>45</v>
      </c>
      <c r="Y37" s="53">
        <v>430</v>
      </c>
      <c r="AM37" t="s">
        <v>292</v>
      </c>
      <c r="AN37" t="s">
        <v>271</v>
      </c>
    </row>
    <row r="38" spans="1:40">
      <c r="A38" t="s">
        <v>323</v>
      </c>
      <c r="B38" t="s">
        <v>518</v>
      </c>
      <c r="D38" t="s">
        <v>489</v>
      </c>
      <c r="E38" s="48" t="s">
        <v>591</v>
      </c>
      <c r="F38" s="8"/>
      <c r="O38" s="46"/>
      <c r="T38" s="8" t="s">
        <v>343</v>
      </c>
      <c r="U38" s="8" t="s">
        <v>461</v>
      </c>
      <c r="X38" s="8" t="s">
        <v>53</v>
      </c>
      <c r="Y38" s="53">
        <v>1</v>
      </c>
      <c r="AN38" t="s">
        <v>272</v>
      </c>
    </row>
    <row r="39" spans="1:40">
      <c r="A39" t="s">
        <v>324</v>
      </c>
      <c r="B39" t="s">
        <v>518</v>
      </c>
      <c r="D39" t="s">
        <v>495</v>
      </c>
      <c r="E39" s="48" t="s">
        <v>497</v>
      </c>
      <c r="F39" s="8"/>
      <c r="K39" s="1" t="s">
        <v>244</v>
      </c>
      <c r="M39" s="1"/>
      <c r="O39" s="46"/>
      <c r="T39" s="8" t="s">
        <v>344</v>
      </c>
      <c r="U39" s="8" t="s">
        <v>461</v>
      </c>
      <c r="Y39" s="53"/>
      <c r="AN39" t="s">
        <v>273</v>
      </c>
    </row>
    <row r="40" spans="1:40">
      <c r="A40" t="s">
        <v>325</v>
      </c>
      <c r="B40" t="s">
        <v>518</v>
      </c>
      <c r="D40" t="s">
        <v>1127</v>
      </c>
      <c r="E40" s="48" t="s">
        <v>1118</v>
      </c>
      <c r="F40" s="8"/>
      <c r="K40" t="s">
        <v>660</v>
      </c>
      <c r="O40" s="46"/>
      <c r="T40" s="8" t="s">
        <v>345</v>
      </c>
      <c r="U40" s="8" t="s">
        <v>461</v>
      </c>
      <c r="X40" s="8" t="s">
        <v>30</v>
      </c>
      <c r="Y40" s="53">
        <f>Y35</f>
        <v>15000</v>
      </c>
      <c r="AN40" t="s">
        <v>274</v>
      </c>
    </row>
    <row r="41" spans="1:40" ht="15" thickBot="1">
      <c r="A41" t="s">
        <v>326</v>
      </c>
      <c r="B41" t="s">
        <v>518</v>
      </c>
      <c r="D41" t="s">
        <v>1130</v>
      </c>
      <c r="E41" s="54" t="s">
        <v>613</v>
      </c>
      <c r="K41" t="s">
        <v>661</v>
      </c>
      <c r="O41" s="46"/>
      <c r="T41" s="8" t="s">
        <v>346</v>
      </c>
      <c r="U41" s="8" t="s">
        <v>459</v>
      </c>
      <c r="X41" s="8" t="s">
        <v>38</v>
      </c>
      <c r="Y41" s="53">
        <f>Y36</f>
        <v>110</v>
      </c>
      <c r="AN41" t="s">
        <v>275</v>
      </c>
    </row>
    <row r="42" spans="1:40">
      <c r="A42" t="s">
        <v>327</v>
      </c>
      <c r="B42" t="s">
        <v>518</v>
      </c>
      <c r="D42" t="s">
        <v>557</v>
      </c>
      <c r="E42" s="55" t="s">
        <v>535</v>
      </c>
      <c r="K42" t="s">
        <v>662</v>
      </c>
      <c r="O42" s="46"/>
      <c r="T42" s="8" t="s">
        <v>347</v>
      </c>
      <c r="U42" s="8" t="s">
        <v>459</v>
      </c>
      <c r="X42" s="8" t="s">
        <v>45</v>
      </c>
      <c r="Y42" s="53">
        <f>Y37</f>
        <v>430</v>
      </c>
      <c r="AN42" t="s">
        <v>276</v>
      </c>
    </row>
    <row r="43" spans="1:40">
      <c r="A43" t="s">
        <v>328</v>
      </c>
      <c r="B43" t="s">
        <v>518</v>
      </c>
      <c r="D43" t="s">
        <v>558</v>
      </c>
      <c r="E43" s="48" t="s">
        <v>536</v>
      </c>
      <c r="K43" t="s">
        <v>507</v>
      </c>
      <c r="O43" s="46"/>
      <c r="T43" s="8" t="s">
        <v>348</v>
      </c>
      <c r="U43" s="8" t="s">
        <v>459</v>
      </c>
      <c r="AN43" t="s">
        <v>277</v>
      </c>
    </row>
    <row r="44" spans="1:40">
      <c r="A44" t="s">
        <v>329</v>
      </c>
      <c r="B44" t="s">
        <v>518</v>
      </c>
      <c r="D44" t="s">
        <v>533</v>
      </c>
      <c r="E44" s="48" t="s">
        <v>537</v>
      </c>
      <c r="K44" t="s">
        <v>543</v>
      </c>
      <c r="T44" s="8" t="s">
        <v>349</v>
      </c>
      <c r="U44" s="8" t="s">
        <v>460</v>
      </c>
      <c r="X44" s="8" t="s">
        <v>53</v>
      </c>
      <c r="Y44">
        <v>1</v>
      </c>
      <c r="AN44" t="s">
        <v>278</v>
      </c>
    </row>
    <row r="45" spans="1:40" ht="15" thickBot="1">
      <c r="A45" t="s">
        <v>330</v>
      </c>
      <c r="B45" t="s">
        <v>519</v>
      </c>
      <c r="D45" s="8" t="s">
        <v>571</v>
      </c>
      <c r="E45" s="54" t="s">
        <v>538</v>
      </c>
      <c r="K45" t="s">
        <v>663</v>
      </c>
      <c r="T45" s="8" t="s">
        <v>350</v>
      </c>
      <c r="U45" s="8" t="s">
        <v>461</v>
      </c>
      <c r="AN45" t="s">
        <v>279</v>
      </c>
    </row>
    <row r="46" spans="1:40">
      <c r="A46" t="s">
        <v>331</v>
      </c>
      <c r="B46" t="s">
        <v>519</v>
      </c>
      <c r="D46" s="8" t="s">
        <v>572</v>
      </c>
      <c r="E46" t="s">
        <v>620</v>
      </c>
      <c r="K46" t="s">
        <v>664</v>
      </c>
      <c r="T46" s="8" t="s">
        <v>351</v>
      </c>
      <c r="U46" s="8" t="s">
        <v>461</v>
      </c>
      <c r="AN46" t="s">
        <v>397</v>
      </c>
    </row>
    <row r="47" spans="1:40">
      <c r="A47" t="s">
        <v>332</v>
      </c>
      <c r="B47" t="s">
        <v>519</v>
      </c>
      <c r="D47" s="46" t="s">
        <v>494</v>
      </c>
      <c r="E47" t="s">
        <v>621</v>
      </c>
      <c r="K47" t="s">
        <v>665</v>
      </c>
      <c r="T47" s="8" t="s">
        <v>352</v>
      </c>
      <c r="U47" s="8" t="s">
        <v>461</v>
      </c>
      <c r="X47" s="1" t="s">
        <v>20</v>
      </c>
      <c r="AN47" t="s">
        <v>281</v>
      </c>
    </row>
    <row r="48" spans="1:40">
      <c r="A48" t="s">
        <v>333</v>
      </c>
      <c r="B48" t="s">
        <v>519</v>
      </c>
      <c r="D48" t="s">
        <v>573</v>
      </c>
      <c r="E48" t="s">
        <v>622</v>
      </c>
      <c r="K48" t="s">
        <v>654</v>
      </c>
      <c r="T48" s="8" t="s">
        <v>353</v>
      </c>
      <c r="U48" s="8" t="s">
        <v>461</v>
      </c>
      <c r="X48" t="s">
        <v>29</v>
      </c>
      <c r="Y48" t="s">
        <v>406</v>
      </c>
      <c r="AN48" t="s">
        <v>399</v>
      </c>
    </row>
    <row r="49" spans="1:40" ht="15" thickBot="1">
      <c r="A49" t="s">
        <v>334</v>
      </c>
      <c r="B49" t="s">
        <v>519</v>
      </c>
      <c r="D49" t="s">
        <v>559</v>
      </c>
      <c r="E49" s="54" t="s">
        <v>623</v>
      </c>
      <c r="K49" t="s">
        <v>656</v>
      </c>
      <c r="T49" s="8" t="s">
        <v>354</v>
      </c>
      <c r="U49" s="8" t="s">
        <v>461</v>
      </c>
      <c r="X49" t="s">
        <v>37</v>
      </c>
      <c r="Y49" t="s">
        <v>407</v>
      </c>
      <c r="AN49" t="s">
        <v>398</v>
      </c>
    </row>
    <row r="50" spans="1:40">
      <c r="A50" t="s">
        <v>335</v>
      </c>
      <c r="B50" t="s">
        <v>519</v>
      </c>
      <c r="D50" t="s">
        <v>1128</v>
      </c>
      <c r="E50" t="s">
        <v>598</v>
      </c>
      <c r="K50" t="s">
        <v>596</v>
      </c>
      <c r="T50" s="8" t="s">
        <v>355</v>
      </c>
      <c r="U50" s="8" t="s">
        <v>461</v>
      </c>
      <c r="AN50" t="s">
        <v>400</v>
      </c>
    </row>
    <row r="51" spans="1:40">
      <c r="A51" t="s">
        <v>336</v>
      </c>
      <c r="B51" t="s">
        <v>519</v>
      </c>
      <c r="D51" t="s">
        <v>1126</v>
      </c>
      <c r="E51" t="s">
        <v>599</v>
      </c>
      <c r="K51" t="s">
        <v>597</v>
      </c>
      <c r="T51" s="8" t="s">
        <v>356</v>
      </c>
      <c r="U51" s="8" t="s">
        <v>459</v>
      </c>
      <c r="Y51" s="3">
        <v>44562</v>
      </c>
      <c r="AN51" t="s">
        <v>401</v>
      </c>
    </row>
    <row r="52" spans="1:40">
      <c r="A52" t="s">
        <v>337</v>
      </c>
      <c r="B52" t="s">
        <v>476</v>
      </c>
      <c r="D52" t="s">
        <v>574</v>
      </c>
      <c r="E52" t="s">
        <v>600</v>
      </c>
      <c r="K52" t="s">
        <v>499</v>
      </c>
      <c r="T52" s="8" t="s">
        <v>357</v>
      </c>
      <c r="U52" s="8" t="s">
        <v>459</v>
      </c>
      <c r="Y52" s="3">
        <v>44593</v>
      </c>
      <c r="AN52" t="s">
        <v>402</v>
      </c>
    </row>
    <row r="53" spans="1:40">
      <c r="A53" t="s">
        <v>338</v>
      </c>
      <c r="B53" t="s">
        <v>477</v>
      </c>
      <c r="D53" t="s">
        <v>575</v>
      </c>
      <c r="E53" t="s">
        <v>601</v>
      </c>
      <c r="K53" t="s">
        <v>666</v>
      </c>
      <c r="T53" s="8" t="s">
        <v>358</v>
      </c>
      <c r="U53" s="8" t="s">
        <v>459</v>
      </c>
      <c r="W53" t="s">
        <v>5</v>
      </c>
      <c r="X53" s="8" t="s">
        <v>4</v>
      </c>
      <c r="Y53" s="3">
        <v>44621</v>
      </c>
      <c r="AN53" t="s">
        <v>403</v>
      </c>
    </row>
    <row r="54" spans="1:40">
      <c r="A54" t="s">
        <v>339</v>
      </c>
      <c r="B54" t="s">
        <v>520</v>
      </c>
      <c r="D54" t="s">
        <v>652</v>
      </c>
      <c r="E54" t="s">
        <v>602</v>
      </c>
      <c r="K54" t="s">
        <v>667</v>
      </c>
      <c r="T54" s="8" t="s">
        <v>359</v>
      </c>
      <c r="U54" s="8" t="s">
        <v>459</v>
      </c>
      <c r="W54" t="s">
        <v>13</v>
      </c>
      <c r="X54" s="8" t="s">
        <v>13</v>
      </c>
      <c r="Y54" s="3">
        <v>44652</v>
      </c>
      <c r="AN54" t="s">
        <v>288</v>
      </c>
    </row>
    <row r="55" spans="1:40">
      <c r="A55" t="s">
        <v>340</v>
      </c>
      <c r="B55" t="s">
        <v>521</v>
      </c>
      <c r="D55" t="s">
        <v>1129</v>
      </c>
      <c r="E55" t="s">
        <v>603</v>
      </c>
      <c r="T55" s="8" t="s">
        <v>360</v>
      </c>
      <c r="U55" s="8" t="s">
        <v>460</v>
      </c>
      <c r="W55" t="s">
        <v>372</v>
      </c>
      <c r="X55" s="8" t="s">
        <v>372</v>
      </c>
      <c r="Y55" s="3">
        <v>44682</v>
      </c>
      <c r="AN55" t="s">
        <v>289</v>
      </c>
    </row>
    <row r="56" spans="1:40">
      <c r="A56" t="s">
        <v>341</v>
      </c>
      <c r="B56" t="s">
        <v>522</v>
      </c>
      <c r="D56" t="s">
        <v>543</v>
      </c>
      <c r="E56" t="s">
        <v>604</v>
      </c>
      <c r="T56" s="8" t="s">
        <v>361</v>
      </c>
      <c r="U56" s="8" t="s">
        <v>460</v>
      </c>
      <c r="W56" t="s">
        <v>49</v>
      </c>
      <c r="X56" s="8" t="s">
        <v>408</v>
      </c>
      <c r="Y56" s="3">
        <v>44713</v>
      </c>
      <c r="AN56" t="s">
        <v>404</v>
      </c>
    </row>
    <row r="57" spans="1:40">
      <c r="A57" t="s">
        <v>342</v>
      </c>
      <c r="B57" t="s">
        <v>478</v>
      </c>
      <c r="D57" t="s">
        <v>654</v>
      </c>
      <c r="E57" t="s">
        <v>605</v>
      </c>
      <c r="T57" s="8" t="s">
        <v>362</v>
      </c>
      <c r="U57" s="8" t="s">
        <v>460</v>
      </c>
      <c r="W57" t="s">
        <v>303</v>
      </c>
      <c r="X57" s="8" t="s">
        <v>303</v>
      </c>
      <c r="Y57" s="3">
        <v>44743</v>
      </c>
      <c r="AN57" t="s">
        <v>405</v>
      </c>
    </row>
    <row r="58" spans="1:40">
      <c r="A58" t="s">
        <v>343</v>
      </c>
      <c r="B58" t="s">
        <v>478</v>
      </c>
      <c r="D58" t="s">
        <v>597</v>
      </c>
      <c r="E58" t="s">
        <v>606</v>
      </c>
      <c r="T58" s="8" t="s">
        <v>363</v>
      </c>
      <c r="U58" s="8" t="s">
        <v>460</v>
      </c>
      <c r="W58" t="s">
        <v>214</v>
      </c>
      <c r="X58" s="8" t="s">
        <v>214</v>
      </c>
      <c r="Y58" s="3">
        <v>44774</v>
      </c>
      <c r="AN58" t="s">
        <v>292</v>
      </c>
    </row>
    <row r="59" spans="1:40">
      <c r="A59" t="s">
        <v>344</v>
      </c>
      <c r="B59" t="s">
        <v>478</v>
      </c>
      <c r="E59" t="s">
        <v>607</v>
      </c>
      <c r="K59" s="1" t="s">
        <v>242</v>
      </c>
      <c r="T59" s="8" t="s">
        <v>364</v>
      </c>
      <c r="U59" s="8" t="s">
        <v>461</v>
      </c>
      <c r="W59" t="s">
        <v>370</v>
      </c>
      <c r="X59" s="8" t="s">
        <v>409</v>
      </c>
      <c r="Y59" s="3">
        <v>44805</v>
      </c>
    </row>
    <row r="60" spans="1:40">
      <c r="A60" t="s">
        <v>345</v>
      </c>
      <c r="B60" t="s">
        <v>478</v>
      </c>
      <c r="E60" t="s">
        <v>608</v>
      </c>
      <c r="K60" t="s">
        <v>543</v>
      </c>
      <c r="W60" t="s">
        <v>371</v>
      </c>
      <c r="X60" s="8" t="s">
        <v>410</v>
      </c>
      <c r="Y60" s="3">
        <v>44835</v>
      </c>
    </row>
    <row r="61" spans="1:40">
      <c r="A61" t="s">
        <v>346</v>
      </c>
      <c r="B61" t="s">
        <v>523</v>
      </c>
      <c r="E61" t="s">
        <v>609</v>
      </c>
      <c r="K61" t="s">
        <v>597</v>
      </c>
      <c r="W61" t="s">
        <v>15</v>
      </c>
      <c r="X61" s="8" t="s">
        <v>15</v>
      </c>
      <c r="Y61" s="3">
        <v>44866</v>
      </c>
    </row>
    <row r="62" spans="1:40">
      <c r="A62" t="s">
        <v>347</v>
      </c>
      <c r="B62" t="s">
        <v>523</v>
      </c>
      <c r="E62" t="s">
        <v>610</v>
      </c>
      <c r="K62" t="s">
        <v>668</v>
      </c>
      <c r="W62" t="s">
        <v>16</v>
      </c>
      <c r="X62" s="8" t="s">
        <v>411</v>
      </c>
      <c r="Y62" s="3">
        <v>44896</v>
      </c>
    </row>
    <row r="63" spans="1:40">
      <c r="A63" t="s">
        <v>348</v>
      </c>
      <c r="B63" t="s">
        <v>523</v>
      </c>
      <c r="E63" t="s">
        <v>611</v>
      </c>
      <c r="K63" t="s">
        <v>669</v>
      </c>
      <c r="T63" s="8" t="s">
        <v>381</v>
      </c>
      <c r="W63" t="s">
        <v>17</v>
      </c>
      <c r="X63" s="8" t="s">
        <v>17</v>
      </c>
      <c r="Y63" s="3">
        <v>44927</v>
      </c>
    </row>
    <row r="64" spans="1:40">
      <c r="A64" t="s">
        <v>349</v>
      </c>
      <c r="B64" t="s">
        <v>524</v>
      </c>
      <c r="E64" t="s">
        <v>612</v>
      </c>
      <c r="K64" t="s">
        <v>670</v>
      </c>
      <c r="T64" s="8" t="s">
        <v>307</v>
      </c>
      <c r="U64" s="8" t="s">
        <v>467</v>
      </c>
      <c r="W64" t="s">
        <v>365</v>
      </c>
      <c r="X64" s="8" t="s">
        <v>412</v>
      </c>
      <c r="Y64" s="3">
        <v>44958</v>
      </c>
    </row>
    <row r="65" spans="1:25">
      <c r="A65" t="s">
        <v>350</v>
      </c>
      <c r="B65" t="s">
        <v>481</v>
      </c>
      <c r="E65" t="s">
        <v>628</v>
      </c>
      <c r="T65" s="8" t="s">
        <v>308</v>
      </c>
      <c r="U65" s="8" t="s">
        <v>467</v>
      </c>
      <c r="W65" t="s">
        <v>366</v>
      </c>
      <c r="X65" s="8" t="s">
        <v>413</v>
      </c>
      <c r="Y65" s="3">
        <v>44986</v>
      </c>
    </row>
    <row r="66" spans="1:25">
      <c r="A66" t="s">
        <v>351</v>
      </c>
      <c r="B66" t="s">
        <v>525</v>
      </c>
      <c r="E66" t="s">
        <v>629</v>
      </c>
      <c r="T66" s="8" t="s">
        <v>309</v>
      </c>
      <c r="U66" s="8" t="s">
        <v>467</v>
      </c>
      <c r="W66" t="s">
        <v>14</v>
      </c>
      <c r="X66" s="8" t="s">
        <v>14</v>
      </c>
      <c r="Y66" s="3">
        <v>45017</v>
      </c>
    </row>
    <row r="67" spans="1:25">
      <c r="A67" t="s">
        <v>352</v>
      </c>
      <c r="B67" t="s">
        <v>526</v>
      </c>
      <c r="E67" t="s">
        <v>630</v>
      </c>
      <c r="T67" s="8" t="s">
        <v>310</v>
      </c>
      <c r="U67" s="8" t="s">
        <v>467</v>
      </c>
      <c r="W67" t="s">
        <v>367</v>
      </c>
      <c r="X67" s="8" t="s">
        <v>414</v>
      </c>
      <c r="Y67" s="3">
        <v>45047</v>
      </c>
    </row>
    <row r="68" spans="1:25">
      <c r="A68" t="s">
        <v>353</v>
      </c>
      <c r="B68" t="s">
        <v>529</v>
      </c>
      <c r="E68" t="s">
        <v>631</v>
      </c>
      <c r="T68" s="8" t="s">
        <v>311</v>
      </c>
      <c r="U68" s="8" t="s">
        <v>467</v>
      </c>
      <c r="W68" t="s">
        <v>368</v>
      </c>
      <c r="X68" s="8" t="s">
        <v>415</v>
      </c>
      <c r="Y68" s="3">
        <v>45078</v>
      </c>
    </row>
    <row r="69" spans="1:25">
      <c r="A69" t="s">
        <v>354</v>
      </c>
      <c r="B69" t="s">
        <v>529</v>
      </c>
      <c r="E69" t="s">
        <v>632</v>
      </c>
      <c r="T69" s="8" t="s">
        <v>312</v>
      </c>
      <c r="U69" s="8" t="s">
        <v>467</v>
      </c>
      <c r="W69" t="s">
        <v>369</v>
      </c>
      <c r="X69" s="8" t="s">
        <v>416</v>
      </c>
      <c r="Y69" s="3">
        <v>45108</v>
      </c>
    </row>
    <row r="70" spans="1:25">
      <c r="A70" t="s">
        <v>355</v>
      </c>
      <c r="B70" t="s">
        <v>529</v>
      </c>
      <c r="E70" t="s">
        <v>633</v>
      </c>
      <c r="T70" s="8" t="s">
        <v>313</v>
      </c>
      <c r="U70" s="8" t="s">
        <v>467</v>
      </c>
      <c r="Y70" s="3">
        <v>45139</v>
      </c>
    </row>
    <row r="71" spans="1:25">
      <c r="A71" t="s">
        <v>356</v>
      </c>
      <c r="B71" t="s">
        <v>527</v>
      </c>
      <c r="E71" t="s">
        <v>634</v>
      </c>
      <c r="T71" s="8" t="s">
        <v>314</v>
      </c>
      <c r="U71" s="8" t="s">
        <v>467</v>
      </c>
    </row>
    <row r="72" spans="1:25">
      <c r="A72" t="s">
        <v>357</v>
      </c>
      <c r="B72" t="s">
        <v>527</v>
      </c>
      <c r="E72" t="s">
        <v>635</v>
      </c>
      <c r="T72" s="8" t="s">
        <v>315</v>
      </c>
      <c r="U72" s="8" t="s">
        <v>467</v>
      </c>
      <c r="X72" s="8" t="s">
        <v>1108</v>
      </c>
    </row>
    <row r="73" spans="1:25">
      <c r="A73" t="s">
        <v>358</v>
      </c>
      <c r="B73" t="s">
        <v>527</v>
      </c>
      <c r="D73" s="8"/>
      <c r="E73" t="s">
        <v>636</v>
      </c>
      <c r="T73" s="8" t="s">
        <v>316</v>
      </c>
      <c r="U73" s="8" t="s">
        <v>467</v>
      </c>
      <c r="X73" s="8" t="s">
        <v>1109</v>
      </c>
    </row>
    <row r="74" spans="1:25">
      <c r="A74" t="s">
        <v>359</v>
      </c>
      <c r="B74" t="s">
        <v>527</v>
      </c>
      <c r="D74" s="8"/>
      <c r="E74" t="s">
        <v>637</v>
      </c>
      <c r="T74" s="8" t="s">
        <v>317</v>
      </c>
      <c r="U74" s="8" t="s">
        <v>467</v>
      </c>
      <c r="X74" s="8" t="s">
        <v>1110</v>
      </c>
    </row>
    <row r="75" spans="1:25">
      <c r="A75" t="s">
        <v>360</v>
      </c>
      <c r="B75" t="s">
        <v>528</v>
      </c>
      <c r="D75" s="8"/>
      <c r="E75" t="s">
        <v>638</v>
      </c>
      <c r="T75" s="8" t="s">
        <v>318</v>
      </c>
      <c r="U75" s="8" t="s">
        <v>467</v>
      </c>
      <c r="X75" s="8" t="s">
        <v>1111</v>
      </c>
    </row>
    <row r="76" spans="1:25">
      <c r="A76" t="s">
        <v>361</v>
      </c>
      <c r="B76" t="s">
        <v>528</v>
      </c>
      <c r="D76" s="46"/>
      <c r="E76" t="s">
        <v>639</v>
      </c>
      <c r="T76" s="8" t="s">
        <v>319</v>
      </c>
      <c r="U76" s="8" t="s">
        <v>467</v>
      </c>
    </row>
    <row r="77" spans="1:25">
      <c r="A77" t="s">
        <v>362</v>
      </c>
      <c r="B77" t="s">
        <v>528</v>
      </c>
      <c r="E77" t="s">
        <v>640</v>
      </c>
      <c r="T77" s="8" t="s">
        <v>320</v>
      </c>
      <c r="U77" s="8" t="s">
        <v>467</v>
      </c>
    </row>
    <row r="78" spans="1:25">
      <c r="A78" t="s">
        <v>363</v>
      </c>
      <c r="B78" t="s">
        <v>528</v>
      </c>
      <c r="E78" t="s">
        <v>641</v>
      </c>
      <c r="T78" s="8" t="s">
        <v>322</v>
      </c>
      <c r="U78" s="8" t="s">
        <v>462</v>
      </c>
    </row>
    <row r="79" spans="1:25">
      <c r="A79" t="s">
        <v>364</v>
      </c>
      <c r="B79" t="s">
        <v>529</v>
      </c>
      <c r="E79" t="s">
        <v>642</v>
      </c>
      <c r="T79" s="8" t="s">
        <v>323</v>
      </c>
      <c r="U79" s="8" t="s">
        <v>462</v>
      </c>
    </row>
    <row r="80" spans="1:25">
      <c r="E80" t="s">
        <v>1126</v>
      </c>
      <c r="T80" s="8" t="s">
        <v>324</v>
      </c>
      <c r="U80" s="8" t="s">
        <v>462</v>
      </c>
    </row>
    <row r="81" spans="4:21">
      <c r="T81" s="8" t="s">
        <v>325</v>
      </c>
      <c r="U81" s="8" t="s">
        <v>462</v>
      </c>
    </row>
    <row r="82" spans="4:21">
      <c r="T82" s="8" t="s">
        <v>326</v>
      </c>
      <c r="U82" s="8" t="s">
        <v>462</v>
      </c>
    </row>
    <row r="83" spans="4:21">
      <c r="T83" s="8" t="s">
        <v>327</v>
      </c>
      <c r="U83" s="8" t="s">
        <v>462</v>
      </c>
    </row>
    <row r="84" spans="4:21">
      <c r="D84" s="1"/>
      <c r="T84" s="8" t="s">
        <v>328</v>
      </c>
      <c r="U84" s="8" t="s">
        <v>462</v>
      </c>
    </row>
    <row r="85" spans="4:21">
      <c r="T85" s="8" t="s">
        <v>329</v>
      </c>
      <c r="U85" s="8" t="s">
        <v>462</v>
      </c>
    </row>
    <row r="86" spans="4:21">
      <c r="T86" s="8" t="s">
        <v>330</v>
      </c>
      <c r="U86" s="8" t="s">
        <v>463</v>
      </c>
    </row>
    <row r="87" spans="4:21">
      <c r="T87" s="8" t="s">
        <v>331</v>
      </c>
      <c r="U87" s="8" t="s">
        <v>463</v>
      </c>
    </row>
    <row r="88" spans="4:21">
      <c r="D88" s="1" t="s">
        <v>8</v>
      </c>
      <c r="T88" s="8" t="s">
        <v>332</v>
      </c>
      <c r="U88" s="8" t="s">
        <v>463</v>
      </c>
    </row>
    <row r="89" spans="4:21">
      <c r="D89" t="s">
        <v>490</v>
      </c>
      <c r="T89" s="8" t="s">
        <v>333</v>
      </c>
      <c r="U89" s="8" t="s">
        <v>463</v>
      </c>
    </row>
    <row r="90" spans="4:21">
      <c r="D90" t="s">
        <v>491</v>
      </c>
      <c r="T90" s="8" t="s">
        <v>334</v>
      </c>
      <c r="U90" s="8" t="s">
        <v>463</v>
      </c>
    </row>
    <row r="91" spans="4:21">
      <c r="D91" t="s">
        <v>533</v>
      </c>
      <c r="T91" s="8" t="s">
        <v>335</v>
      </c>
      <c r="U91" s="8" t="s">
        <v>463</v>
      </c>
    </row>
    <row r="92" spans="4:21">
      <c r="D92" t="s">
        <v>492</v>
      </c>
      <c r="T92" s="8" t="s">
        <v>336</v>
      </c>
      <c r="U92" s="8" t="s">
        <v>463</v>
      </c>
    </row>
    <row r="93" spans="4:21">
      <c r="D93" t="s">
        <v>493</v>
      </c>
      <c r="T93" s="8" t="s">
        <v>337</v>
      </c>
      <c r="U93" s="8" t="s">
        <v>464</v>
      </c>
    </row>
    <row r="94" spans="4:21">
      <c r="D94" t="s">
        <v>494</v>
      </c>
      <c r="T94" s="8" t="s">
        <v>338</v>
      </c>
      <c r="U94" s="8" t="s">
        <v>464</v>
      </c>
    </row>
    <row r="95" spans="4:21">
      <c r="D95" t="s">
        <v>534</v>
      </c>
      <c r="T95" s="8" t="s">
        <v>339</v>
      </c>
      <c r="U95" s="8" t="s">
        <v>464</v>
      </c>
    </row>
    <row r="96" spans="4:21">
      <c r="T96" s="8" t="s">
        <v>340</v>
      </c>
      <c r="U96" s="8" t="s">
        <v>462</v>
      </c>
    </row>
    <row r="97" spans="5:21">
      <c r="T97" s="8" t="s">
        <v>341</v>
      </c>
      <c r="U97" s="8" t="s">
        <v>463</v>
      </c>
    </row>
    <row r="98" spans="5:21">
      <c r="T98" s="8" t="s">
        <v>342</v>
      </c>
      <c r="U98" s="8" t="s">
        <v>464</v>
      </c>
    </row>
    <row r="99" spans="5:21">
      <c r="T99" s="8" t="s">
        <v>343</v>
      </c>
      <c r="U99" s="8" t="s">
        <v>464</v>
      </c>
    </row>
    <row r="100" spans="5:21">
      <c r="T100" s="8" t="s">
        <v>344</v>
      </c>
      <c r="U100" s="8" t="s">
        <v>464</v>
      </c>
    </row>
    <row r="101" spans="5:21">
      <c r="T101" s="8" t="s">
        <v>345</v>
      </c>
      <c r="U101" s="8" t="s">
        <v>464</v>
      </c>
    </row>
    <row r="102" spans="5:21">
      <c r="T102" s="8" t="s">
        <v>346</v>
      </c>
      <c r="U102" s="8" t="s">
        <v>462</v>
      </c>
    </row>
    <row r="103" spans="5:21">
      <c r="T103" s="8" t="s">
        <v>347</v>
      </c>
      <c r="U103" s="8" t="s">
        <v>462</v>
      </c>
    </row>
    <row r="104" spans="5:21">
      <c r="T104" s="8" t="s">
        <v>348</v>
      </c>
      <c r="U104" s="8" t="s">
        <v>462</v>
      </c>
    </row>
    <row r="105" spans="5:21">
      <c r="T105" s="8" t="s">
        <v>349</v>
      </c>
      <c r="U105" s="8" t="s">
        <v>463</v>
      </c>
    </row>
    <row r="106" spans="5:21">
      <c r="T106" s="8" t="s">
        <v>350</v>
      </c>
      <c r="U106" s="8" t="s">
        <v>464</v>
      </c>
    </row>
    <row r="107" spans="5:21">
      <c r="T107" s="8" t="s">
        <v>351</v>
      </c>
      <c r="U107" s="8" t="s">
        <v>464</v>
      </c>
    </row>
    <row r="108" spans="5:21">
      <c r="E108" s="1"/>
      <c r="T108" s="8" t="s">
        <v>352</v>
      </c>
      <c r="U108" s="8" t="s">
        <v>464</v>
      </c>
    </row>
    <row r="109" spans="5:21">
      <c r="E109" s="1" t="s">
        <v>207</v>
      </c>
      <c r="T109" s="8" t="s">
        <v>353</v>
      </c>
      <c r="U109" s="8" t="s">
        <v>464</v>
      </c>
    </row>
    <row r="110" spans="5:21">
      <c r="E110" s="46" t="s">
        <v>544</v>
      </c>
      <c r="T110" s="8" t="s">
        <v>354</v>
      </c>
      <c r="U110" s="8" t="s">
        <v>464</v>
      </c>
    </row>
    <row r="111" spans="5:21">
      <c r="E111" t="s">
        <v>540</v>
      </c>
      <c r="T111" s="8" t="s">
        <v>355</v>
      </c>
      <c r="U111" s="8" t="s">
        <v>464</v>
      </c>
    </row>
    <row r="112" spans="5:21">
      <c r="E112" s="46" t="s">
        <v>541</v>
      </c>
      <c r="T112" s="8" t="s">
        <v>356</v>
      </c>
      <c r="U112" s="8" t="s">
        <v>462</v>
      </c>
    </row>
    <row r="113" spans="5:21">
      <c r="E113" t="s">
        <v>500</v>
      </c>
      <c r="T113" s="8" t="s">
        <v>357</v>
      </c>
      <c r="U113" s="8" t="s">
        <v>462</v>
      </c>
    </row>
    <row r="114" spans="5:21">
      <c r="E114" t="s">
        <v>498</v>
      </c>
      <c r="T114" s="8" t="s">
        <v>358</v>
      </c>
      <c r="U114" s="8" t="s">
        <v>462</v>
      </c>
    </row>
    <row r="115" spans="5:21">
      <c r="E115" t="s">
        <v>592</v>
      </c>
      <c r="T115" s="8" t="s">
        <v>359</v>
      </c>
      <c r="U115" s="8" t="s">
        <v>462</v>
      </c>
    </row>
    <row r="116" spans="5:21">
      <c r="E116" t="s">
        <v>593</v>
      </c>
      <c r="T116" s="8" t="s">
        <v>360</v>
      </c>
      <c r="U116" s="8" t="s">
        <v>463</v>
      </c>
    </row>
    <row r="117" spans="5:21">
      <c r="E117" t="s">
        <v>594</v>
      </c>
      <c r="T117" s="8" t="s">
        <v>361</v>
      </c>
      <c r="U117" s="8" t="s">
        <v>463</v>
      </c>
    </row>
    <row r="118" spans="5:21">
      <c r="E118" t="s">
        <v>595</v>
      </c>
      <c r="T118" s="8" t="s">
        <v>362</v>
      </c>
      <c r="U118" s="8" t="s">
        <v>463</v>
      </c>
    </row>
    <row r="119" spans="5:21">
      <c r="E119" t="s">
        <v>596</v>
      </c>
      <c r="T119" s="8" t="s">
        <v>363</v>
      </c>
      <c r="U119" s="8" t="s">
        <v>463</v>
      </c>
    </row>
    <row r="120" spans="5:21">
      <c r="E120" t="s">
        <v>597</v>
      </c>
      <c r="T120" s="8" t="s">
        <v>364</v>
      </c>
      <c r="U120" s="8" t="s">
        <v>464</v>
      </c>
    </row>
    <row r="121" spans="5:21">
      <c r="E121" t="s">
        <v>499</v>
      </c>
    </row>
    <row r="122" spans="5:21">
      <c r="E122" t="s">
        <v>1120</v>
      </c>
    </row>
    <row r="123" spans="5:21">
      <c r="E123" t="s">
        <v>560</v>
      </c>
    </row>
    <row r="124" spans="5:21">
      <c r="E124" t="s">
        <v>614</v>
      </c>
    </row>
    <row r="125" spans="5:21">
      <c r="E125" t="s">
        <v>615</v>
      </c>
    </row>
    <row r="126" spans="5:21">
      <c r="E126" t="s">
        <v>616</v>
      </c>
    </row>
    <row r="127" spans="5:21">
      <c r="E127" t="s">
        <v>501</v>
      </c>
    </row>
    <row r="128" spans="5:21">
      <c r="E128" t="s">
        <v>617</v>
      </c>
    </row>
    <row r="129" spans="5:5">
      <c r="E129" t="s">
        <v>618</v>
      </c>
    </row>
    <row r="130" spans="5:5">
      <c r="E130" t="s">
        <v>619</v>
      </c>
    </row>
    <row r="131" spans="5:5">
      <c r="E131" t="s">
        <v>624</v>
      </c>
    </row>
    <row r="132" spans="5:5">
      <c r="E132" t="s">
        <v>625</v>
      </c>
    </row>
    <row r="133" spans="5:5">
      <c r="E133" t="s">
        <v>626</v>
      </c>
    </row>
    <row r="134" spans="5:5">
      <c r="E134" t="s">
        <v>627</v>
      </c>
    </row>
    <row r="135" spans="5:5">
      <c r="E135" t="s">
        <v>569</v>
      </c>
    </row>
    <row r="136" spans="5:5">
      <c r="E136" t="s">
        <v>570</v>
      </c>
    </row>
    <row r="137" spans="5:5">
      <c r="E137" s="46" t="s">
        <v>1119</v>
      </c>
    </row>
    <row r="138" spans="5:5">
      <c r="E138" t="s">
        <v>643</v>
      </c>
    </row>
    <row r="139" spans="5:5">
      <c r="E139" t="s">
        <v>644</v>
      </c>
    </row>
    <row r="140" spans="5:5">
      <c r="E140" t="s">
        <v>646</v>
      </c>
    </row>
    <row r="141" spans="5:5">
      <c r="E141" t="s">
        <v>647</v>
      </c>
    </row>
    <row r="142" spans="5:5">
      <c r="E142" t="s">
        <v>648</v>
      </c>
    </row>
    <row r="143" spans="5:5">
      <c r="E143" t="s">
        <v>649</v>
      </c>
    </row>
    <row r="144" spans="5:5">
      <c r="E144" t="s">
        <v>650</v>
      </c>
    </row>
    <row r="145" spans="5:5">
      <c r="E145" t="s">
        <v>651</v>
      </c>
    </row>
    <row r="146" spans="5:5">
      <c r="E146" t="s">
        <v>652</v>
      </c>
    </row>
    <row r="147" spans="5:5">
      <c r="E147" t="s">
        <v>1117</v>
      </c>
    </row>
    <row r="148" spans="5:5">
      <c r="E148" t="s">
        <v>575</v>
      </c>
    </row>
    <row r="149" spans="5:5">
      <c r="E149" s="4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63</vt:i4>
      </vt:variant>
    </vt:vector>
  </HeadingPairs>
  <TitlesOfParts>
    <vt:vector size="67" baseType="lpstr">
      <vt:lpstr>IP form</vt:lpstr>
      <vt:lpstr>EXPENSE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cost_center_unit</vt:lpstr>
      <vt:lpstr>CPL_acc_code</vt:lpstr>
      <vt:lpstr>enb_acc_code</vt:lpstr>
      <vt:lpstr>ENG_BODY</vt:lpstr>
      <vt:lpstr>eng_unit</vt:lpstr>
      <vt:lpstr>enu_acc_code</vt:lpstr>
      <vt:lpstr>fac</vt:lpstr>
      <vt:lpstr>fac_acc_code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profit_center_admin</vt:lpstr>
      <vt:lpstr>profit_center_all</vt:lpstr>
      <vt:lpstr>profit_center_body</vt:lpstr>
      <vt:lpstr>profit_center_unit</vt:lpstr>
      <vt:lpstr>pru_acc_code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Liem Neli Anggraeni</cp:lastModifiedBy>
  <cp:lastPrinted>2020-01-06T09:25:18Z</cp:lastPrinted>
  <dcterms:created xsi:type="dcterms:W3CDTF">2016-12-17T02:35:20Z</dcterms:created>
  <dcterms:modified xsi:type="dcterms:W3CDTF">2022-07-11T03:19:05Z</dcterms:modified>
</cp:coreProperties>
</file>