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平成30年度カリキュラム\"/>
    </mc:Choice>
  </mc:AlternateContent>
  <bookViews>
    <workbookView xWindow="13337" yWindow="-17" windowWidth="13397" windowHeight="10774" xr2:uid="{00000000-000D-0000-FFFF-FFFF00000000}"/>
  </bookViews>
  <sheets>
    <sheet name="コンピュータ教育学院＿一般" sheetId="1" r:id="rId1"/>
    <sheet name="コンピュータ教育学院＿グローバル" sheetId="2" r:id="rId2"/>
  </sheets>
  <definedNames>
    <definedName name="_xlnm.Print_Area" localSheetId="1">コンピュータ教育学院＿グローバル!$A$3:$Z$44</definedName>
    <definedName name="_xlnm.Print_Area" localSheetId="0">コンピュータ教育学院＿一般!$A$3:$Z$111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1" l="1"/>
  <c r="E78" i="1" s="1"/>
  <c r="Y20" i="2" l="1"/>
  <c r="R20" i="2" s="1"/>
  <c r="L20" i="2"/>
  <c r="E20" i="2" s="1"/>
  <c r="J42" i="2" l="1"/>
  <c r="H42" i="2"/>
  <c r="X37" i="2"/>
  <c r="W37" i="2"/>
  <c r="K37" i="2"/>
  <c r="J37" i="2"/>
  <c r="Y36" i="2"/>
  <c r="R36" i="2" s="1"/>
  <c r="L36" i="2"/>
  <c r="E36" i="2" s="1"/>
  <c r="Y35" i="2"/>
  <c r="R35" i="2" s="1"/>
  <c r="L35" i="2"/>
  <c r="E35" i="2" s="1"/>
  <c r="Y34" i="2"/>
  <c r="R34" i="2" s="1"/>
  <c r="L34" i="2"/>
  <c r="E34" i="2" s="1"/>
  <c r="Y33" i="2"/>
  <c r="R33" i="2" s="1"/>
  <c r="L33" i="2"/>
  <c r="E33" i="2" s="1"/>
  <c r="Y32" i="2"/>
  <c r="R32" i="2" s="1"/>
  <c r="L32" i="2"/>
  <c r="E32" i="2" s="1"/>
  <c r="Y31" i="2"/>
  <c r="R31" i="2" s="1"/>
  <c r="L31" i="2"/>
  <c r="E31" i="2" s="1"/>
  <c r="Y30" i="2"/>
  <c r="L30" i="2"/>
  <c r="E30" i="2" s="1"/>
  <c r="X29" i="2"/>
  <c r="W29" i="2"/>
  <c r="K29" i="2"/>
  <c r="J29" i="2"/>
  <c r="Y28" i="2"/>
  <c r="R28" i="2" s="1"/>
  <c r="L28" i="2"/>
  <c r="E28" i="2" s="1"/>
  <c r="Y27" i="2"/>
  <c r="R27" i="2" s="1"/>
  <c r="L27" i="2"/>
  <c r="E27" i="2" s="1"/>
  <c r="Y26" i="2"/>
  <c r="R26" i="2" s="1"/>
  <c r="L26" i="2"/>
  <c r="E26" i="2" s="1"/>
  <c r="Y25" i="2"/>
  <c r="R25" i="2" s="1"/>
  <c r="L25" i="2"/>
  <c r="E25" i="2" s="1"/>
  <c r="H41" i="2" s="1"/>
  <c r="Y24" i="2"/>
  <c r="R24" i="2" s="1"/>
  <c r="L24" i="2"/>
  <c r="E24" i="2" s="1"/>
  <c r="Y23" i="2"/>
  <c r="R23" i="2" s="1"/>
  <c r="L23" i="2"/>
  <c r="E23" i="2" s="1"/>
  <c r="Y22" i="2"/>
  <c r="R22" i="2" s="1"/>
  <c r="L22" i="2"/>
  <c r="E22" i="2" s="1"/>
  <c r="Y21" i="2"/>
  <c r="R21" i="2" s="1"/>
  <c r="L21" i="2"/>
  <c r="E21" i="2" s="1"/>
  <c r="Y19" i="2"/>
  <c r="R19" i="2" s="1"/>
  <c r="L19" i="2"/>
  <c r="E19" i="2" s="1"/>
  <c r="Y18" i="2"/>
  <c r="L18" i="2"/>
  <c r="E18" i="2" s="1"/>
  <c r="X17" i="2"/>
  <c r="W17" i="2"/>
  <c r="K17" i="2"/>
  <c r="J17" i="2"/>
  <c r="Y16" i="2"/>
  <c r="R16" i="2" s="1"/>
  <c r="L16" i="2"/>
  <c r="E16" i="2" s="1"/>
  <c r="Y15" i="2"/>
  <c r="R15" i="2" s="1"/>
  <c r="L15" i="2"/>
  <c r="E15" i="2" s="1"/>
  <c r="Y14" i="2"/>
  <c r="R14" i="2" s="1"/>
  <c r="L14" i="2"/>
  <c r="E14" i="2" s="1"/>
  <c r="Y13" i="2"/>
  <c r="R13" i="2" s="1"/>
  <c r="L13" i="2"/>
  <c r="E13" i="2" s="1"/>
  <c r="H40" i="2" s="1"/>
  <c r="Y12" i="2"/>
  <c r="R12" i="2" s="1"/>
  <c r="L12" i="2"/>
  <c r="E12" i="2" s="1"/>
  <c r="Y11" i="2"/>
  <c r="R11" i="2" s="1"/>
  <c r="L11" i="2"/>
  <c r="E11" i="2" s="1"/>
  <c r="Y10" i="2"/>
  <c r="R10" i="2" s="1"/>
  <c r="L10" i="2"/>
  <c r="E10" i="2" s="1"/>
  <c r="Y9" i="2"/>
  <c r="R9" i="2" s="1"/>
  <c r="L9" i="2"/>
  <c r="E9" i="2" s="1"/>
  <c r="Y8" i="2"/>
  <c r="R8" i="2" s="1"/>
  <c r="L8" i="2"/>
  <c r="E8" i="2" s="1"/>
  <c r="Y7" i="2"/>
  <c r="R7" i="2" s="1"/>
  <c r="L7" i="2"/>
  <c r="E7" i="2" s="1"/>
  <c r="Y6" i="2"/>
  <c r="L6" i="2"/>
  <c r="E6" i="2" s="1"/>
  <c r="U40" i="2" l="1"/>
  <c r="Y37" i="2"/>
  <c r="Y17" i="2"/>
  <c r="Y29" i="2"/>
  <c r="U42" i="2"/>
  <c r="E17" i="2"/>
  <c r="L40" i="2" s="1"/>
  <c r="I40" i="2" s="1"/>
  <c r="J40" i="2"/>
  <c r="H43" i="2"/>
  <c r="J41" i="2"/>
  <c r="K41" i="2" s="1"/>
  <c r="E29" i="2"/>
  <c r="L41" i="2" s="1"/>
  <c r="I41" i="2" s="1"/>
  <c r="E37" i="2"/>
  <c r="L42" i="2" s="1"/>
  <c r="U41" i="2"/>
  <c r="R6" i="2"/>
  <c r="R18" i="2"/>
  <c r="R30" i="2"/>
  <c r="L17" i="2"/>
  <c r="L29" i="2"/>
  <c r="L37" i="2"/>
  <c r="U43" i="2" l="1"/>
  <c r="R17" i="2"/>
  <c r="Y40" i="2" s="1"/>
  <c r="W40" i="2"/>
  <c r="W42" i="2"/>
  <c r="X42" i="2" s="1"/>
  <c r="R37" i="2"/>
  <c r="Y42" i="2" s="1"/>
  <c r="V42" i="2" s="1"/>
  <c r="K40" i="2"/>
  <c r="J43" i="2"/>
  <c r="W41" i="2"/>
  <c r="R29" i="2"/>
  <c r="Y41" i="2" s="1"/>
  <c r="V41" i="2" s="1"/>
  <c r="L43" i="2"/>
  <c r="I43" i="2" s="1"/>
  <c r="K43" i="2" l="1"/>
  <c r="X40" i="2"/>
  <c r="W43" i="2"/>
  <c r="X41" i="2"/>
  <c r="Y43" i="2"/>
  <c r="V43" i="2" s="1"/>
  <c r="V40" i="2"/>
  <c r="X43" i="2" l="1"/>
  <c r="K104" i="1" l="1"/>
  <c r="J104" i="1"/>
  <c r="L103" i="1"/>
  <c r="E103" i="1"/>
  <c r="L102" i="1"/>
  <c r="E102" i="1" s="1"/>
  <c r="L101" i="1"/>
  <c r="E101" i="1"/>
  <c r="L100" i="1"/>
  <c r="E100" i="1" s="1"/>
  <c r="L99" i="1"/>
  <c r="E99" i="1" s="1"/>
  <c r="L98" i="1"/>
  <c r="E98" i="1" s="1"/>
  <c r="L97" i="1"/>
  <c r="E97" i="1" s="1"/>
  <c r="L96" i="1"/>
  <c r="K95" i="1"/>
  <c r="J95" i="1"/>
  <c r="L94" i="1"/>
  <c r="E94" i="1"/>
  <c r="L93" i="1"/>
  <c r="E93" i="1" s="1"/>
  <c r="H109" i="1" s="1"/>
  <c r="L92" i="1"/>
  <c r="E92" i="1" s="1"/>
  <c r="L91" i="1"/>
  <c r="E91" i="1" s="1"/>
  <c r="L90" i="1"/>
  <c r="E90" i="1"/>
  <c r="L89" i="1"/>
  <c r="E89" i="1" s="1"/>
  <c r="L88" i="1"/>
  <c r="E88" i="1"/>
  <c r="L87" i="1"/>
  <c r="E87" i="1" s="1"/>
  <c r="L86" i="1"/>
  <c r="E86" i="1" s="1"/>
  <c r="J109" i="1" s="1"/>
  <c r="K85" i="1"/>
  <c r="J85" i="1"/>
  <c r="L84" i="1"/>
  <c r="E84" i="1" s="1"/>
  <c r="H108" i="1" s="1"/>
  <c r="L83" i="1"/>
  <c r="E83" i="1"/>
  <c r="L82" i="1"/>
  <c r="E82" i="1" s="1"/>
  <c r="L81" i="1"/>
  <c r="E81" i="1" s="1"/>
  <c r="L80" i="1"/>
  <c r="E80" i="1" s="1"/>
  <c r="L79" i="1"/>
  <c r="E79" i="1" s="1"/>
  <c r="L77" i="1"/>
  <c r="E77" i="1" s="1"/>
  <c r="L76" i="1"/>
  <c r="E76" i="1"/>
  <c r="L75" i="1"/>
  <c r="E75" i="1" s="1"/>
  <c r="L74" i="1"/>
  <c r="E74" i="1"/>
  <c r="L73" i="1"/>
  <c r="E73" i="1" s="1"/>
  <c r="L72" i="1"/>
  <c r="E72" i="1" s="1"/>
  <c r="L71" i="1"/>
  <c r="E71" i="1" s="1"/>
  <c r="K70" i="1"/>
  <c r="J70" i="1"/>
  <c r="L69" i="1"/>
  <c r="E69" i="1"/>
  <c r="H107" i="1" s="1"/>
  <c r="L68" i="1"/>
  <c r="E68" i="1" s="1"/>
  <c r="L67" i="1"/>
  <c r="E67" i="1" s="1"/>
  <c r="L66" i="1"/>
  <c r="E66" i="1" s="1"/>
  <c r="L65" i="1"/>
  <c r="E65" i="1" s="1"/>
  <c r="L64" i="1"/>
  <c r="E64" i="1" s="1"/>
  <c r="L63" i="1"/>
  <c r="E63" i="1"/>
  <c r="L62" i="1"/>
  <c r="E62" i="1" s="1"/>
  <c r="L61" i="1"/>
  <c r="E61" i="1"/>
  <c r="L60" i="1"/>
  <c r="E60" i="1" s="1"/>
  <c r="L59" i="1"/>
  <c r="E59" i="1" s="1"/>
  <c r="J52" i="1"/>
  <c r="H52" i="1"/>
  <c r="X47" i="1"/>
  <c r="W47" i="1"/>
  <c r="K47" i="1"/>
  <c r="J47" i="1"/>
  <c r="Y46" i="1"/>
  <c r="R46" i="1"/>
  <c r="L46" i="1"/>
  <c r="E46" i="1" s="1"/>
  <c r="Y45" i="1"/>
  <c r="R45" i="1" s="1"/>
  <c r="L45" i="1"/>
  <c r="E45" i="1" s="1"/>
  <c r="Y44" i="1"/>
  <c r="R44" i="1" s="1"/>
  <c r="L44" i="1"/>
  <c r="E44" i="1" s="1"/>
  <c r="Y43" i="1"/>
  <c r="R43" i="1"/>
  <c r="L43" i="1"/>
  <c r="E43" i="1" s="1"/>
  <c r="Y42" i="1"/>
  <c r="R42" i="1"/>
  <c r="L42" i="1"/>
  <c r="E42" i="1" s="1"/>
  <c r="Y41" i="1"/>
  <c r="R41" i="1" s="1"/>
  <c r="L41" i="1"/>
  <c r="E41" i="1" s="1"/>
  <c r="Y40" i="1"/>
  <c r="R40" i="1" s="1"/>
  <c r="L40" i="1"/>
  <c r="E40" i="1" s="1"/>
  <c r="Y39" i="1"/>
  <c r="R39" i="1"/>
  <c r="L39" i="1"/>
  <c r="X38" i="1"/>
  <c r="W38" i="1"/>
  <c r="K38" i="1"/>
  <c r="J38" i="1"/>
  <c r="Y37" i="1"/>
  <c r="R37" i="1"/>
  <c r="L37" i="1"/>
  <c r="E37" i="1" s="1"/>
  <c r="H51" i="1" s="1"/>
  <c r="Y36" i="1"/>
  <c r="R36" i="1" s="1"/>
  <c r="L36" i="1"/>
  <c r="E36" i="1" s="1"/>
  <c r="Y35" i="1"/>
  <c r="R35" i="1" s="1"/>
  <c r="L35" i="1"/>
  <c r="E35" i="1" s="1"/>
  <c r="Y34" i="1"/>
  <c r="R34" i="1"/>
  <c r="L34" i="1"/>
  <c r="E34" i="1" s="1"/>
  <c r="Y33" i="1"/>
  <c r="R33" i="1"/>
  <c r="L33" i="1"/>
  <c r="E33" i="1" s="1"/>
  <c r="Y32" i="1"/>
  <c r="R32" i="1" s="1"/>
  <c r="L32" i="1"/>
  <c r="E32" i="1" s="1"/>
  <c r="Y31" i="1"/>
  <c r="R31" i="1" s="1"/>
  <c r="L31" i="1"/>
  <c r="E31" i="1" s="1"/>
  <c r="Y30" i="1"/>
  <c r="R30" i="1"/>
  <c r="L30" i="1"/>
  <c r="E30" i="1" s="1"/>
  <c r="Y29" i="1"/>
  <c r="R29" i="1"/>
  <c r="L29" i="1"/>
  <c r="E29" i="1" s="1"/>
  <c r="Y28" i="1"/>
  <c r="R28" i="1" s="1"/>
  <c r="L28" i="1"/>
  <c r="E28" i="1" s="1"/>
  <c r="Y27" i="1"/>
  <c r="R27" i="1" s="1"/>
  <c r="L27" i="1"/>
  <c r="E27" i="1" s="1"/>
  <c r="Y26" i="1"/>
  <c r="R26" i="1"/>
  <c r="L26" i="1"/>
  <c r="E26" i="1" s="1"/>
  <c r="Y25" i="1"/>
  <c r="R25" i="1"/>
  <c r="L25" i="1"/>
  <c r="E25" i="1" s="1"/>
  <c r="Y24" i="1"/>
  <c r="R24" i="1" s="1"/>
  <c r="L24" i="1"/>
  <c r="E24" i="1" s="1"/>
  <c r="Y23" i="1"/>
  <c r="R23" i="1" s="1"/>
  <c r="L23" i="1"/>
  <c r="E23" i="1" s="1"/>
  <c r="Y22" i="1"/>
  <c r="R22" i="1"/>
  <c r="L22" i="1"/>
  <c r="E22" i="1" s="1"/>
  <c r="Y21" i="1"/>
  <c r="R21" i="1"/>
  <c r="L21" i="1"/>
  <c r="X20" i="1"/>
  <c r="W20" i="1"/>
  <c r="K20" i="1"/>
  <c r="J20" i="1"/>
  <c r="Y19" i="1"/>
  <c r="R19" i="1" s="1"/>
  <c r="U50" i="1" s="1"/>
  <c r="L19" i="1"/>
  <c r="E19" i="1" s="1"/>
  <c r="Y18" i="1"/>
  <c r="R18" i="1" s="1"/>
  <c r="L18" i="1"/>
  <c r="E18" i="1" s="1"/>
  <c r="Y17" i="1"/>
  <c r="R17" i="1"/>
  <c r="L17" i="1"/>
  <c r="E17" i="1" s="1"/>
  <c r="Y16" i="1"/>
  <c r="R16" i="1"/>
  <c r="L16" i="1"/>
  <c r="E16" i="1" s="1"/>
  <c r="Y15" i="1"/>
  <c r="R15" i="1" s="1"/>
  <c r="L15" i="1"/>
  <c r="E15" i="1" s="1"/>
  <c r="Y14" i="1"/>
  <c r="R14" i="1" s="1"/>
  <c r="L14" i="1"/>
  <c r="E14" i="1" s="1"/>
  <c r="Y13" i="1"/>
  <c r="R13" i="1"/>
  <c r="L13" i="1"/>
  <c r="E13" i="1" s="1"/>
  <c r="Y12" i="1"/>
  <c r="R12" i="1"/>
  <c r="L12" i="1"/>
  <c r="E12" i="1" s="1"/>
  <c r="Y11" i="1"/>
  <c r="R11" i="1" s="1"/>
  <c r="L11" i="1"/>
  <c r="E11" i="1" s="1"/>
  <c r="Y10" i="1"/>
  <c r="R10" i="1" s="1"/>
  <c r="L10" i="1"/>
  <c r="E10" i="1" s="1"/>
  <c r="Y9" i="1"/>
  <c r="R9" i="1"/>
  <c r="L9" i="1"/>
  <c r="E9" i="1" s="1"/>
  <c r="Y8" i="1"/>
  <c r="R8" i="1"/>
  <c r="L8" i="1"/>
  <c r="Y20" i="1" l="1"/>
  <c r="Y38" i="1"/>
  <c r="R47" i="1"/>
  <c r="Y52" i="1" s="1"/>
  <c r="Y47" i="1"/>
  <c r="L70" i="1"/>
  <c r="E21" i="1"/>
  <c r="L38" i="1"/>
  <c r="L95" i="1"/>
  <c r="R20" i="1"/>
  <c r="Y50" i="1" s="1"/>
  <c r="V50" i="1" s="1"/>
  <c r="W50" i="1"/>
  <c r="R38" i="1"/>
  <c r="Y51" i="1" s="1"/>
  <c r="H50" i="1"/>
  <c r="U52" i="1"/>
  <c r="H111" i="1"/>
  <c r="J108" i="1"/>
  <c r="E85" i="1"/>
  <c r="L108" i="1" s="1"/>
  <c r="I108" i="1" s="1"/>
  <c r="H110" i="1"/>
  <c r="E8" i="1"/>
  <c r="L20" i="1"/>
  <c r="E96" i="1"/>
  <c r="L104" i="1"/>
  <c r="U51" i="1"/>
  <c r="E39" i="1"/>
  <c r="E47" i="1" s="1"/>
  <c r="L52" i="1" s="1"/>
  <c r="L47" i="1"/>
  <c r="W51" i="1"/>
  <c r="W52" i="1"/>
  <c r="X52" i="1" s="1"/>
  <c r="E70" i="1"/>
  <c r="L107" i="1" s="1"/>
  <c r="L85" i="1"/>
  <c r="J107" i="1"/>
  <c r="E95" i="1"/>
  <c r="L109" i="1" s="1"/>
  <c r="I109" i="1" s="1"/>
  <c r="V51" i="1" l="1"/>
  <c r="V52" i="1"/>
  <c r="X51" i="1"/>
  <c r="K107" i="1"/>
  <c r="E20" i="1"/>
  <c r="L50" i="1" s="1"/>
  <c r="J50" i="1"/>
  <c r="K108" i="1"/>
  <c r="U53" i="1"/>
  <c r="K109" i="1"/>
  <c r="I107" i="1"/>
  <c r="X50" i="1"/>
  <c r="W53" i="1"/>
  <c r="H53" i="1"/>
  <c r="E104" i="1"/>
  <c r="L110" i="1" s="1"/>
  <c r="I110" i="1" s="1"/>
  <c r="J110" i="1"/>
  <c r="K110" i="1" s="1"/>
  <c r="Y53" i="1"/>
  <c r="J51" i="1"/>
  <c r="E38" i="1"/>
  <c r="L51" i="1" s="1"/>
  <c r="I51" i="1" s="1"/>
  <c r="L111" i="1" l="1"/>
  <c r="I111" i="1" s="1"/>
  <c r="X53" i="1"/>
  <c r="K51" i="1"/>
  <c r="L53" i="1"/>
  <c r="I53" i="1" s="1"/>
  <c r="I50" i="1"/>
  <c r="V53" i="1"/>
  <c r="J111" i="1"/>
  <c r="K111" i="1" s="1"/>
  <c r="K50" i="1"/>
  <c r="J53" i="1"/>
  <c r="K53" i="1" l="1"/>
</calcChain>
</file>

<file path=xl/sharedStrings.xml><?xml version="1.0" encoding="utf-8"?>
<sst xmlns="http://schemas.openxmlformats.org/spreadsheetml/2006/main" count="581" uniqueCount="122">
  <si>
    <t>講義</t>
    <rPh sb="0" eb="2">
      <t>コウギ</t>
    </rPh>
    <phoneticPr fontId="3"/>
  </si>
  <si>
    <t>実技</t>
    <rPh sb="0" eb="2">
      <t>ジツギ</t>
    </rPh>
    <phoneticPr fontId="3"/>
  </si>
  <si>
    <t>学科名</t>
    <rPh sb="0" eb="2">
      <t>ガッカ</t>
    </rPh>
    <rPh sb="2" eb="3">
      <t>メイ</t>
    </rPh>
    <phoneticPr fontId="3"/>
  </si>
  <si>
    <t>科目</t>
    <rPh sb="0" eb="2">
      <t>カモク</t>
    </rPh>
    <phoneticPr fontId="3"/>
  </si>
  <si>
    <t>必須・選択の別</t>
    <rPh sb="0" eb="2">
      <t>ヒッス</t>
    </rPh>
    <rPh sb="3" eb="5">
      <t>センタク</t>
    </rPh>
    <rPh sb="6" eb="7">
      <t>ベツ</t>
    </rPh>
    <phoneticPr fontId="3"/>
  </si>
  <si>
    <t>年間授業時間数</t>
    <rPh sb="0" eb="2">
      <t>ネンカン</t>
    </rPh>
    <rPh sb="2" eb="4">
      <t>ジュギョウ</t>
    </rPh>
    <rPh sb="4" eb="7">
      <t>ジカンスウ</t>
    </rPh>
    <phoneticPr fontId="3"/>
  </si>
  <si>
    <t>分類</t>
    <rPh sb="0" eb="2">
      <t>ブンルイ</t>
    </rPh>
    <phoneticPr fontId="3"/>
  </si>
  <si>
    <t>授業方法</t>
    <rPh sb="0" eb="2">
      <t>ジュギョウ</t>
    </rPh>
    <rPh sb="2" eb="4">
      <t>ホウホウ</t>
    </rPh>
    <phoneticPr fontId="3"/>
  </si>
  <si>
    <t>週授業時間数</t>
    <phoneticPr fontId="3"/>
  </si>
  <si>
    <t>週授業時間数</t>
    <rPh sb="0" eb="1">
      <t>シュウ</t>
    </rPh>
    <rPh sb="1" eb="3">
      <t>ジュギョウ</t>
    </rPh>
    <rPh sb="3" eb="6">
      <t>ジカンスウ</t>
    </rPh>
    <phoneticPr fontId="3"/>
  </si>
  <si>
    <t>一般</t>
    <rPh sb="0" eb="2">
      <t>イッパン</t>
    </rPh>
    <phoneticPr fontId="3"/>
  </si>
  <si>
    <t>専門</t>
    <rPh sb="0" eb="2">
      <t>センモン</t>
    </rPh>
    <phoneticPr fontId="3"/>
  </si>
  <si>
    <t>実習</t>
    <rPh sb="0" eb="2">
      <t>ジッシュウ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</si>
  <si>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</si>
  <si>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</si>
  <si>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3"/>
  </si>
  <si>
    <t>パソコン入門</t>
    <rPh sb="4" eb="6">
      <t>ニュウモン</t>
    </rPh>
    <phoneticPr fontId="3"/>
  </si>
  <si>
    <t>○</t>
  </si>
  <si>
    <t>情報システム学科　
１年次</t>
    <rPh sb="0" eb="2">
      <t>ジョウホウ</t>
    </rPh>
    <rPh sb="6" eb="8">
      <t>ガッカ</t>
    </rPh>
    <rPh sb="11" eb="13">
      <t>ネンジ</t>
    </rPh>
    <phoneticPr fontId="3"/>
  </si>
  <si>
    <t>国家試験対策 テクノロジ系Ⅰ</t>
    <rPh sb="0" eb="2">
      <t>コッカ</t>
    </rPh>
    <rPh sb="2" eb="4">
      <t>シケン</t>
    </rPh>
    <rPh sb="4" eb="6">
      <t>タイサク</t>
    </rPh>
    <rPh sb="12" eb="13">
      <t>ケイ</t>
    </rPh>
    <phoneticPr fontId="3"/>
  </si>
  <si>
    <t>国家試験対策 マネジメント系Ⅰ</t>
    <rPh sb="13" eb="14">
      <t>ケイ</t>
    </rPh>
    <phoneticPr fontId="3"/>
  </si>
  <si>
    <t>○</t>
    <phoneticPr fontId="3"/>
  </si>
  <si>
    <t>国家試験対策  ストラテジ系Ⅰ</t>
    <rPh sb="13" eb="14">
      <t>ケイ</t>
    </rPh>
    <phoneticPr fontId="2"/>
  </si>
  <si>
    <t>アルゴリズム</t>
  </si>
  <si>
    <t>ネットワーク基礎</t>
    <phoneticPr fontId="2"/>
  </si>
  <si>
    <t>データベース基礎（SQL含）</t>
    <rPh sb="12" eb="13">
      <t>フク</t>
    </rPh>
    <phoneticPr fontId="2"/>
  </si>
  <si>
    <t>HTML・CSS</t>
  </si>
  <si>
    <t>JAVA Script</t>
    <phoneticPr fontId="2"/>
  </si>
  <si>
    <t>python</t>
    <phoneticPr fontId="2"/>
  </si>
  <si>
    <t>○</t>
    <phoneticPr fontId="2"/>
  </si>
  <si>
    <t>キャリアプランⅠ（就職）</t>
    <phoneticPr fontId="2"/>
  </si>
  <si>
    <t>クラブ活動</t>
    <rPh sb="3" eb="5">
      <t>カツドウ</t>
    </rPh>
    <phoneticPr fontId="3"/>
  </si>
  <si>
    <t>計</t>
    <rPh sb="0" eb="1">
      <t>ケイ</t>
    </rPh>
    <phoneticPr fontId="3"/>
  </si>
  <si>
    <t>情報処理技術学科　
２年次</t>
    <rPh sb="6" eb="8">
      <t>ガッカ</t>
    </rPh>
    <rPh sb="11" eb="13">
      <t>ネンジ</t>
    </rPh>
    <phoneticPr fontId="3"/>
  </si>
  <si>
    <t>国家試験対策</t>
    <rPh sb="0" eb="2">
      <t>コッカ</t>
    </rPh>
    <rPh sb="2" eb="4">
      <t>シケン</t>
    </rPh>
    <rPh sb="4" eb="6">
      <t>タイサク</t>
    </rPh>
    <phoneticPr fontId="3"/>
  </si>
  <si>
    <t>情報システム学科　
２年次</t>
    <rPh sb="6" eb="8">
      <t>ガッカ</t>
    </rPh>
    <rPh sb="11" eb="13">
      <t>ネンジ</t>
    </rPh>
    <phoneticPr fontId="3"/>
  </si>
  <si>
    <t>JAVA Ⅰ</t>
    <phoneticPr fontId="2"/>
  </si>
  <si>
    <t>JAVA Ⅱ</t>
    <phoneticPr fontId="2"/>
  </si>
  <si>
    <t>Oracle Java Bronze対策</t>
    <phoneticPr fontId="2"/>
  </si>
  <si>
    <t>オブジェクト指向</t>
    <phoneticPr fontId="2"/>
  </si>
  <si>
    <t>JAVA Script実習(jQuery等)</t>
    <rPh sb="11" eb="13">
      <t>ジッシュウ</t>
    </rPh>
    <rPh sb="20" eb="21">
      <t>ナド</t>
    </rPh>
    <phoneticPr fontId="2"/>
  </si>
  <si>
    <t>Linux基礎</t>
    <rPh sb="5" eb="7">
      <t>キソ</t>
    </rPh>
    <phoneticPr fontId="2"/>
  </si>
  <si>
    <t>LPIC レベル１（Linux）</t>
    <phoneticPr fontId="2"/>
  </si>
  <si>
    <t>システムデザイン</t>
    <phoneticPr fontId="2"/>
  </si>
  <si>
    <t>データベース演習</t>
    <rPh sb="6" eb="8">
      <t>エンシュウ</t>
    </rPh>
    <phoneticPr fontId="2"/>
  </si>
  <si>
    <t>卒業制作</t>
    <phoneticPr fontId="2"/>
  </si>
  <si>
    <t>フレームワーク（python）</t>
    <phoneticPr fontId="2"/>
  </si>
  <si>
    <t>キャリアプランⅡ（就職）</t>
    <phoneticPr fontId="2"/>
  </si>
  <si>
    <t>クラブ活動</t>
    <phoneticPr fontId="2"/>
  </si>
  <si>
    <t>クラブ活動</t>
  </si>
  <si>
    <t>情報システム学科
　３年次</t>
    <rPh sb="6" eb="8">
      <t>ガッカ</t>
    </rPh>
    <rPh sb="11" eb="13">
      <t>ネンジ</t>
    </rPh>
    <phoneticPr fontId="3"/>
  </si>
  <si>
    <t>JAVA Ⅲ（サーブレット）</t>
    <phoneticPr fontId="2"/>
  </si>
  <si>
    <t>pyhon</t>
    <phoneticPr fontId="2"/>
  </si>
  <si>
    <t>情報セキュリティ</t>
    <rPh sb="0" eb="2">
      <t>ジョウホウ</t>
    </rPh>
    <phoneticPr fontId="2"/>
  </si>
  <si>
    <t>システム設計演習</t>
    <rPh sb="4" eb="6">
      <t>セッケイ</t>
    </rPh>
    <rPh sb="6" eb="8">
      <t>エンシュウ</t>
    </rPh>
    <phoneticPr fontId="2"/>
  </si>
  <si>
    <t>学年</t>
    <rPh sb="0" eb="2">
      <t>ガクネン</t>
    </rPh>
    <phoneticPr fontId="3"/>
  </si>
  <si>
    <t>１年</t>
    <rPh sb="1" eb="2">
      <t>ネン</t>
    </rPh>
    <phoneticPr fontId="3"/>
  </si>
  <si>
    <t>２年</t>
    <rPh sb="1" eb="2">
      <t>ネン</t>
    </rPh>
    <phoneticPr fontId="3"/>
  </si>
  <si>
    <t>３年</t>
    <rPh sb="1" eb="2">
      <t>ネン</t>
    </rPh>
    <phoneticPr fontId="3"/>
  </si>
  <si>
    <t>１-３．経営情報学科（４年課程）</t>
    <rPh sb="4" eb="6">
      <t>ケイエイ</t>
    </rPh>
    <rPh sb="6" eb="8">
      <t>ジョウホウ</t>
    </rPh>
    <rPh sb="8" eb="10">
      <t>ガッカ</t>
    </rPh>
    <rPh sb="12" eb="13">
      <t>ネン</t>
    </rPh>
    <rPh sb="13" eb="15">
      <t>カテイ</t>
    </rPh>
    <phoneticPr fontId="2"/>
  </si>
  <si>
    <t>経営情報学科　
１年次</t>
    <rPh sb="0" eb="2">
      <t>ケイエイ</t>
    </rPh>
    <rPh sb="2" eb="4">
      <t>ジョウホウ</t>
    </rPh>
    <rPh sb="4" eb="6">
      <t>ガッカ</t>
    </rPh>
    <rPh sb="9" eb="11">
      <t>ネンジ</t>
    </rPh>
    <phoneticPr fontId="3"/>
  </si>
  <si>
    <t>経営情報学科　
２年次</t>
    <rPh sb="0" eb="2">
      <t>ケイエイ</t>
    </rPh>
    <rPh sb="2" eb="4">
      <t>ジョウホウ</t>
    </rPh>
    <rPh sb="4" eb="6">
      <t>ガッカ</t>
    </rPh>
    <rPh sb="9" eb="11">
      <t>ネンジ</t>
    </rPh>
    <phoneticPr fontId="3"/>
  </si>
  <si>
    <t>経営情報学科
　３年次</t>
    <rPh sb="0" eb="2">
      <t>ケイエイ</t>
    </rPh>
    <rPh sb="2" eb="4">
      <t>ジョウホウ</t>
    </rPh>
    <rPh sb="4" eb="6">
      <t>ガッカ</t>
    </rPh>
    <rPh sb="9" eb="11">
      <t>ネンジ</t>
    </rPh>
    <phoneticPr fontId="3"/>
  </si>
  <si>
    <t>Webアプリケーション制作</t>
    <phoneticPr fontId="2"/>
  </si>
  <si>
    <t>ネットワーク応用</t>
    <rPh sb="6" eb="8">
      <t>オウヨウ</t>
    </rPh>
    <phoneticPr fontId="2"/>
  </si>
  <si>
    <t>経営情報学科
　４年次</t>
    <rPh sb="0" eb="2">
      <t>ケイエイ</t>
    </rPh>
    <rPh sb="2" eb="4">
      <t>ジョウホウ</t>
    </rPh>
    <rPh sb="4" eb="6">
      <t>ガッカ</t>
    </rPh>
    <rPh sb="9" eb="11">
      <t>ネンジ</t>
    </rPh>
    <phoneticPr fontId="3"/>
  </si>
  <si>
    <t>PHP</t>
    <phoneticPr fontId="2"/>
  </si>
  <si>
    <t>アジャイル開発演習</t>
    <rPh sb="5" eb="7">
      <t>カイハツ</t>
    </rPh>
    <rPh sb="7" eb="9">
      <t>エンシュウ</t>
    </rPh>
    <phoneticPr fontId="2"/>
  </si>
  <si>
    <t>ITベンチャー起業入門</t>
    <rPh sb="7" eb="9">
      <t>キギョウ</t>
    </rPh>
    <rPh sb="9" eb="11">
      <t>ニュウモン</t>
    </rPh>
    <phoneticPr fontId="2"/>
  </si>
  <si>
    <t>Webマーケティング</t>
    <phoneticPr fontId="2"/>
  </si>
  <si>
    <t>３年</t>
    <phoneticPr fontId="2"/>
  </si>
  <si>
    <t>４年</t>
    <phoneticPr fontId="2"/>
  </si>
  <si>
    <t>１．コンピュータ教育学院カリキュラム</t>
    <rPh sb="8" eb="10">
      <t>キョウイク</t>
    </rPh>
    <rPh sb="10" eb="12">
      <t>ガクイン</t>
    </rPh>
    <phoneticPr fontId="2"/>
  </si>
  <si>
    <t>１-１．情報処理技術学科（２年課程　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2"/>
  </si>
  <si>
    <t>１-２．情報システム学科（３年課程　一般コース）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2"/>
  </si>
  <si>
    <t>週授業時間数</t>
    <phoneticPr fontId="3"/>
  </si>
  <si>
    <t>パソコン入門</t>
  </si>
  <si>
    <t>日本語文法（Ｎ３）</t>
    <rPh sb="0" eb="3">
      <t>ニホンゴ</t>
    </rPh>
    <rPh sb="3" eb="5">
      <t>ブンポウ</t>
    </rPh>
    <phoneticPr fontId="1"/>
  </si>
  <si>
    <t>日本語 聴解（Ｎ３）</t>
    <rPh sb="0" eb="3">
      <t>ニホンゴ</t>
    </rPh>
    <rPh sb="4" eb="6">
      <t>チョウカイ</t>
    </rPh>
    <phoneticPr fontId="1"/>
  </si>
  <si>
    <t>日本語 読解（Ｎ３）</t>
    <rPh sb="0" eb="3">
      <t>ニホンゴ</t>
    </rPh>
    <rPh sb="4" eb="6">
      <t>ドッカイ</t>
    </rPh>
    <phoneticPr fontId="1"/>
  </si>
  <si>
    <t>日本語文法（Ｎ２）</t>
    <rPh sb="0" eb="3">
      <t>ニホンゴ</t>
    </rPh>
    <rPh sb="3" eb="5">
      <t>ブンポウ</t>
    </rPh>
    <phoneticPr fontId="1"/>
  </si>
  <si>
    <t>日本語 聴解（Ｎ２）</t>
    <rPh sb="0" eb="3">
      <t>ニホンゴ</t>
    </rPh>
    <rPh sb="4" eb="6">
      <t>チョウカイ</t>
    </rPh>
    <phoneticPr fontId="1"/>
  </si>
  <si>
    <t>日本語 読解（Ｎ２）</t>
    <rPh sb="0" eb="3">
      <t>ニホンゴ</t>
    </rPh>
    <rPh sb="4" eb="6">
      <t>ドッカイ</t>
    </rPh>
    <phoneticPr fontId="1"/>
  </si>
  <si>
    <t>ビジネスマナー</t>
  </si>
  <si>
    <t>１-４．情報処理技術学科（２年課程 グローバルコース）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phoneticPr fontId="2"/>
  </si>
  <si>
    <t>１-５．情報システム学科（３年課程 グローバルコース）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2"/>
  </si>
  <si>
    <t>情報セキュリティ(モラル)</t>
  </si>
  <si>
    <t>Microsoft Word</t>
  </si>
  <si>
    <t>Microsoft Ｅｘｃｅｌ</t>
  </si>
  <si>
    <t>JAVA Ⅰ</t>
  </si>
  <si>
    <t>漢字Ⅰ</t>
  </si>
  <si>
    <t>情報処理技術学科　
１年次</t>
    <rPh sb="11" eb="13">
      <t>ネンジ</t>
    </rPh>
    <phoneticPr fontId="3"/>
  </si>
  <si>
    <t>情報処理技術学科　
２年次</t>
    <rPh sb="11" eb="13">
      <t>ネンジ</t>
    </rPh>
    <phoneticPr fontId="3"/>
  </si>
  <si>
    <t>情報システム学科　
１年次</t>
    <rPh sb="11" eb="13">
      <t>ネンジ</t>
    </rPh>
    <phoneticPr fontId="3"/>
  </si>
  <si>
    <t>情報システム学科　
２年次</t>
    <rPh sb="11" eb="13">
      <t>ネンジ</t>
    </rPh>
    <phoneticPr fontId="3"/>
  </si>
  <si>
    <t>情報システム学科　
　３年次</t>
    <rPh sb="0" eb="2">
      <t>ジョウホウ</t>
    </rPh>
    <rPh sb="6" eb="8">
      <t>ガッカ</t>
    </rPh>
    <rPh sb="12" eb="14">
      <t>ネンジ</t>
    </rPh>
    <phoneticPr fontId="3"/>
  </si>
  <si>
    <t>JAVA Ⅱ</t>
  </si>
  <si>
    <t>情報概論</t>
  </si>
  <si>
    <t>ＣＡＤ</t>
  </si>
  <si>
    <t>データベース基礎（ＳＱＬ含）</t>
    <rPh sb="6" eb="8">
      <t>キソ</t>
    </rPh>
    <rPh sb="12" eb="13">
      <t>ガン</t>
    </rPh>
    <phoneticPr fontId="1"/>
  </si>
  <si>
    <t>漢字Ⅱ</t>
  </si>
  <si>
    <t>キャリアプラン（就職・進学）</t>
    <phoneticPr fontId="2"/>
  </si>
  <si>
    <t>python</t>
  </si>
  <si>
    <t>ｌｉｎｕｘ演習</t>
  </si>
  <si>
    <t>データベース演習</t>
  </si>
  <si>
    <t>Webアルバム制作</t>
    <rPh sb="7" eb="9">
      <t>セイサク</t>
    </rPh>
    <phoneticPr fontId="1"/>
  </si>
  <si>
    <t>卒業制作</t>
  </si>
  <si>
    <t>キャリアプラン（就職）</t>
    <phoneticPr fontId="2"/>
  </si>
  <si>
    <t>HTML・CSS</t>
    <phoneticPr fontId="2"/>
  </si>
  <si>
    <t>HTML・CSS</t>
    <phoneticPr fontId="2"/>
  </si>
  <si>
    <t>○</t>
    <phoneticPr fontId="2"/>
  </si>
  <si>
    <t>○</t>
    <phoneticPr fontId="2"/>
  </si>
  <si>
    <t>○</t>
    <phoneticPr fontId="2"/>
  </si>
  <si>
    <t>JAVA Script</t>
    <phoneticPr fontId="2"/>
  </si>
  <si>
    <t>JAVA Script</t>
    <phoneticPr fontId="2"/>
  </si>
  <si>
    <t>JAVA Ⅱ</t>
    <phoneticPr fontId="2"/>
  </si>
  <si>
    <t>JAVA Script実習(jQuery等)</t>
    <phoneticPr fontId="2"/>
  </si>
  <si>
    <t>システムデザイン</t>
    <phoneticPr fontId="2"/>
  </si>
  <si>
    <t>キャリアプランⅡ（就職）</t>
    <phoneticPr fontId="2"/>
  </si>
  <si>
    <t>pyｔhon</t>
    <phoneticPr fontId="2"/>
  </si>
  <si>
    <t>企</t>
    <rPh sb="0" eb="1">
      <t>キ</t>
    </rPh>
    <phoneticPr fontId="2"/>
  </si>
  <si>
    <t>企</t>
    <rPh sb="0" eb="1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</si>
</sst>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trike/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shrinkToFit="1"/>
    </xf>
    <xf numFmtId="0" fontId="4" fillId="0" borderId="0" xfId="0" applyFont="1">
      <alignment vertical="center"/>
    </xf>
    <xf numFmtId="0" fontId="5" fillId="0" borderId="0" xfId="1" applyFont="1"/>
    <xf numFmtId="0" fontId="5" fillId="0" borderId="0" xfId="1" applyFont="1" applyAlignment="1">
      <alignment shrinkToFit="1"/>
    </xf>
    <xf numFmtId="0" fontId="5" fillId="0" borderId="0" xfId="1" applyFont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5" fillId="0" borderId="8" xfId="1" applyFont="1" applyFill="1" applyBorder="1" applyAlignment="1">
      <alignment shrinkToFit="1"/>
    </xf>
    <xf numFmtId="0" fontId="5" fillId="0" borderId="9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9" xfId="1" applyFont="1" applyFill="1" applyBorder="1"/>
    <xf numFmtId="0" fontId="5" fillId="0" borderId="0" xfId="1" applyFont="1" applyFill="1" applyBorder="1"/>
    <xf numFmtId="0" fontId="5" fillId="0" borderId="0" xfId="1" applyFont="1" applyFill="1"/>
    <xf numFmtId="0" fontId="5" fillId="0" borderId="0" xfId="1" applyFont="1" applyBorder="1"/>
    <xf numFmtId="0" fontId="5" fillId="0" borderId="11" xfId="1" applyFont="1" applyFill="1" applyBorder="1" applyAlignment="1">
      <alignment shrinkToFit="1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/>
    <xf numFmtId="0" fontId="5" fillId="0" borderId="12" xfId="1" applyFont="1" applyFill="1" applyBorder="1"/>
    <xf numFmtId="0" fontId="5" fillId="0" borderId="11" xfId="1" applyFont="1" applyFill="1" applyBorder="1" applyAlignment="1">
      <alignment vertical="center" shrinkToFit="1"/>
    </xf>
    <xf numFmtId="0" fontId="5" fillId="0" borderId="14" xfId="1" applyFont="1" applyFill="1" applyBorder="1" applyAlignment="1">
      <alignment horizontal="center"/>
    </xf>
    <xf numFmtId="0" fontId="5" fillId="0" borderId="14" xfId="1" applyFont="1" applyFill="1" applyBorder="1"/>
    <xf numFmtId="0" fontId="5" fillId="0" borderId="15" xfId="1" applyFont="1" applyFill="1" applyBorder="1" applyAlignment="1">
      <alignment shrinkToFit="1"/>
    </xf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2" borderId="15" xfId="1" applyFont="1" applyFill="1" applyBorder="1" applyAlignment="1">
      <alignment shrinkToFit="1"/>
    </xf>
    <xf numFmtId="0" fontId="5" fillId="2" borderId="16" xfId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16" xfId="1" applyFont="1" applyFill="1" applyBorder="1"/>
    <xf numFmtId="0" fontId="5" fillId="0" borderId="17" xfId="1" applyFont="1" applyFill="1" applyBorder="1" applyAlignment="1">
      <alignment shrinkToFit="1"/>
    </xf>
    <xf numFmtId="0" fontId="5" fillId="0" borderId="18" xfId="1" applyFont="1" applyFill="1" applyBorder="1" applyAlignment="1">
      <alignment horizontal="center"/>
    </xf>
    <xf numFmtId="0" fontId="5" fillId="0" borderId="19" xfId="1" applyFont="1" applyFill="1" applyBorder="1"/>
    <xf numFmtId="0" fontId="5" fillId="0" borderId="18" xfId="1" applyFont="1" applyFill="1" applyBorder="1"/>
    <xf numFmtId="0" fontId="5" fillId="0" borderId="20" xfId="1" applyFont="1" applyFill="1" applyBorder="1" applyAlignment="1">
      <alignment horizontal="center" shrinkToFit="1"/>
    </xf>
    <xf numFmtId="0" fontId="5" fillId="0" borderId="21" xfId="1" applyFont="1" applyFill="1" applyBorder="1" applyAlignment="1">
      <alignment horizontal="center"/>
    </xf>
    <xf numFmtId="0" fontId="5" fillId="0" borderId="20" xfId="1" applyFont="1" applyFill="1" applyBorder="1"/>
    <xf numFmtId="0" fontId="5" fillId="0" borderId="21" xfId="1" applyFont="1" applyFill="1" applyBorder="1"/>
    <xf numFmtId="0" fontId="5" fillId="0" borderId="22" xfId="1" applyFont="1" applyFill="1" applyBorder="1" applyAlignment="1">
      <alignment horizontal="center"/>
    </xf>
    <xf numFmtId="0" fontId="5" fillId="0" borderId="22" xfId="1" applyFont="1" applyFill="1" applyBorder="1"/>
    <xf numFmtId="0" fontId="7" fillId="3" borderId="11" xfId="1" applyFont="1" applyFill="1" applyBorder="1" applyAlignment="1">
      <alignment shrinkToFit="1"/>
    </xf>
    <xf numFmtId="0" fontId="7" fillId="3" borderId="23" xfId="1" applyFont="1" applyFill="1" applyBorder="1" applyAlignment="1">
      <alignment horizontal="center"/>
    </xf>
    <xf numFmtId="0" fontId="7" fillId="3" borderId="12" xfId="1" applyFont="1" applyFill="1" applyBorder="1"/>
    <xf numFmtId="0" fontId="7" fillId="3" borderId="14" xfId="1" applyFont="1" applyFill="1" applyBorder="1" applyAlignment="1">
      <alignment horizontal="center"/>
    </xf>
    <xf numFmtId="0" fontId="7" fillId="3" borderId="14" xfId="1" applyFont="1" applyFill="1" applyBorder="1"/>
    <xf numFmtId="0" fontId="5" fillId="2" borderId="24" xfId="1" applyFont="1" applyFill="1" applyBorder="1" applyAlignment="1">
      <alignment shrinkToFit="1"/>
    </xf>
    <xf numFmtId="0" fontId="5" fillId="2" borderId="23" xfId="1" applyFont="1" applyFill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25" xfId="1" applyFont="1" applyFill="1" applyBorder="1"/>
    <xf numFmtId="0" fontId="5" fillId="2" borderId="14" xfId="1" applyFont="1" applyFill="1" applyBorder="1"/>
    <xf numFmtId="0" fontId="7" fillId="3" borderId="24" xfId="1" applyFont="1" applyFill="1" applyBorder="1" applyAlignment="1">
      <alignment shrinkToFit="1"/>
    </xf>
    <xf numFmtId="0" fontId="7" fillId="3" borderId="25" xfId="1" applyFont="1" applyFill="1" applyBorder="1" applyAlignment="1">
      <alignment horizontal="center"/>
    </xf>
    <xf numFmtId="0" fontId="7" fillId="3" borderId="25" xfId="1" applyFont="1" applyFill="1" applyBorder="1"/>
    <xf numFmtId="0" fontId="5" fillId="4" borderId="24" xfId="1" applyFont="1" applyFill="1" applyBorder="1" applyAlignment="1">
      <alignment shrinkToFit="1"/>
    </xf>
    <xf numFmtId="0" fontId="5" fillId="4" borderId="23" xfId="1" applyFont="1" applyFill="1" applyBorder="1" applyAlignment="1">
      <alignment horizontal="center"/>
    </xf>
    <xf numFmtId="0" fontId="5" fillId="4" borderId="12" xfId="1" applyFont="1" applyFill="1" applyBorder="1"/>
    <xf numFmtId="0" fontId="5" fillId="4" borderId="25" xfId="1" applyFont="1" applyFill="1" applyBorder="1" applyAlignment="1">
      <alignment horizontal="center"/>
    </xf>
    <xf numFmtId="0" fontId="5" fillId="4" borderId="14" xfId="1" applyFont="1" applyFill="1" applyBorder="1" applyAlignment="1">
      <alignment horizontal="center"/>
    </xf>
    <xf numFmtId="0" fontId="5" fillId="4" borderId="25" xfId="1" applyFont="1" applyFill="1" applyBorder="1"/>
    <xf numFmtId="0" fontId="5" fillId="4" borderId="14" xfId="1" applyFont="1" applyFill="1" applyBorder="1"/>
    <xf numFmtId="0" fontId="5" fillId="2" borderId="12" xfId="1" applyFont="1" applyFill="1" applyBorder="1" applyAlignment="1">
      <alignment horizontal="center"/>
    </xf>
    <xf numFmtId="0" fontId="5" fillId="0" borderId="24" xfId="1" applyFont="1" applyFill="1" applyBorder="1" applyAlignment="1">
      <alignment shrinkToFit="1"/>
    </xf>
    <xf numFmtId="0" fontId="5" fillId="0" borderId="25" xfId="1" applyFont="1" applyFill="1" applyBorder="1" applyAlignment="1">
      <alignment horizontal="center"/>
    </xf>
    <xf numFmtId="0" fontId="5" fillId="0" borderId="25" xfId="1" applyFont="1" applyFill="1" applyBorder="1"/>
    <xf numFmtId="0" fontId="7" fillId="3" borderId="12" xfId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/>
    </xf>
    <xf numFmtId="0" fontId="5" fillId="5" borderId="11" xfId="1" applyFont="1" applyFill="1" applyBorder="1" applyAlignment="1">
      <alignment shrinkToFit="1"/>
    </xf>
    <xf numFmtId="0" fontId="5" fillId="5" borderId="12" xfId="1" applyFont="1" applyFill="1" applyBorder="1" applyAlignment="1">
      <alignment horizontal="center"/>
    </xf>
    <xf numFmtId="0" fontId="5" fillId="5" borderId="12" xfId="1" applyFont="1" applyFill="1" applyBorder="1"/>
    <xf numFmtId="0" fontId="5" fillId="5" borderId="25" xfId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0" fontId="5" fillId="5" borderId="26" xfId="1" applyFont="1" applyFill="1" applyBorder="1" applyAlignment="1">
      <alignment horizontal="center"/>
    </xf>
    <xf numFmtId="0" fontId="5" fillId="5" borderId="25" xfId="1" applyFont="1" applyFill="1" applyBorder="1"/>
    <xf numFmtId="0" fontId="5" fillId="5" borderId="14" xfId="1" applyFont="1" applyFill="1" applyBorder="1"/>
    <xf numFmtId="0" fontId="5" fillId="2" borderId="11" xfId="1" applyFont="1" applyFill="1" applyBorder="1" applyAlignment="1">
      <alignment shrinkToFit="1"/>
    </xf>
    <xf numFmtId="0" fontId="5" fillId="0" borderId="26" xfId="1" applyFont="1" applyFill="1" applyBorder="1" applyAlignment="1">
      <alignment horizontal="center"/>
    </xf>
    <xf numFmtId="0" fontId="5" fillId="0" borderId="26" xfId="1" applyFont="1" applyFill="1" applyBorder="1"/>
    <xf numFmtId="0" fontId="5" fillId="0" borderId="27" xfId="1" applyFont="1" applyFill="1" applyBorder="1" applyAlignment="1">
      <alignment horizontal="center"/>
    </xf>
    <xf numFmtId="0" fontId="5" fillId="0" borderId="27" xfId="1" applyFont="1" applyFill="1" applyBorder="1"/>
    <xf numFmtId="0" fontId="5" fillId="0" borderId="4" xfId="1" applyFont="1" applyFill="1" applyBorder="1"/>
    <xf numFmtId="0" fontId="5" fillId="0" borderId="4" xfId="1" applyFont="1" applyFill="1" applyBorder="1" applyAlignment="1">
      <alignment horizontal="center"/>
    </xf>
    <xf numFmtId="0" fontId="5" fillId="2" borderId="8" xfId="1" applyFont="1" applyFill="1" applyBorder="1" applyAlignment="1">
      <alignment shrinkToFit="1"/>
    </xf>
    <xf numFmtId="0" fontId="5" fillId="2" borderId="9" xfId="1" applyFont="1" applyFill="1" applyBorder="1" applyAlignment="1">
      <alignment horizontal="center"/>
    </xf>
    <xf numFmtId="0" fontId="5" fillId="2" borderId="9" xfId="1" applyFont="1" applyFill="1" applyBorder="1"/>
    <xf numFmtId="0" fontId="5" fillId="2" borderId="22" xfId="1" applyFont="1" applyFill="1" applyBorder="1" applyAlignment="1">
      <alignment horizontal="center"/>
    </xf>
    <xf numFmtId="0" fontId="5" fillId="2" borderId="22" xfId="1" applyFont="1" applyFill="1" applyBorder="1"/>
    <xf numFmtId="0" fontId="5" fillId="5" borderId="24" xfId="1" applyFont="1" applyFill="1" applyBorder="1" applyAlignment="1">
      <alignment shrinkToFit="1"/>
    </xf>
    <xf numFmtId="0" fontId="5" fillId="5" borderId="23" xfId="1" applyFont="1" applyFill="1" applyBorder="1" applyAlignment="1">
      <alignment horizontal="center"/>
    </xf>
    <xf numFmtId="0" fontId="5" fillId="5" borderId="0" xfId="1" applyFont="1" applyFill="1" applyBorder="1"/>
    <xf numFmtId="0" fontId="5" fillId="0" borderId="2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shrinkToFit="1"/>
    </xf>
    <xf numFmtId="0" fontId="5" fillId="2" borderId="21" xfId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 shrinkToFit="1"/>
    </xf>
    <xf numFmtId="0" fontId="5" fillId="0" borderId="5" xfId="1" applyFont="1" applyFill="1" applyBorder="1"/>
    <xf numFmtId="0" fontId="5" fillId="0" borderId="6" xfId="1" applyFont="1" applyFill="1" applyBorder="1"/>
    <xf numFmtId="0" fontId="5" fillId="0" borderId="6" xfId="1" applyFont="1" applyFill="1" applyBorder="1" applyAlignment="1">
      <alignment horizontal="center"/>
    </xf>
    <xf numFmtId="0" fontId="9" fillId="0" borderId="29" xfId="1" applyFont="1" applyBorder="1" applyAlignment="1">
      <alignment horizontal="center" vertical="center" textRotation="255" wrapText="1"/>
    </xf>
    <xf numFmtId="0" fontId="5" fillId="0" borderId="29" xfId="1" applyFont="1" applyFill="1" applyBorder="1" applyAlignment="1">
      <alignment horizontal="center" shrinkToFit="1"/>
    </xf>
    <xf numFmtId="0" fontId="5" fillId="0" borderId="29" xfId="1" applyFont="1" applyFill="1" applyBorder="1"/>
    <xf numFmtId="0" fontId="5" fillId="0" borderId="29" xfId="1" applyFont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shrinkToFit="1"/>
    </xf>
    <xf numFmtId="0" fontId="1" fillId="0" borderId="21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Fill="1" applyBorder="1" applyAlignment="1">
      <alignment horizontal="left" vertical="top" shrinkToFit="1"/>
    </xf>
    <xf numFmtId="0" fontId="1" fillId="0" borderId="0" xfId="1" applyFill="1" applyBorder="1" applyAlignment="1">
      <alignment horizontal="left" vertical="top"/>
    </xf>
    <xf numFmtId="0" fontId="1" fillId="0" borderId="0" xfId="1" applyFill="1" applyBorder="1" applyAlignment="1"/>
    <xf numFmtId="0" fontId="1" fillId="0" borderId="0" xfId="1" applyAlignment="1">
      <alignment horizontal="center"/>
    </xf>
    <xf numFmtId="0" fontId="5" fillId="0" borderId="32" xfId="1" applyFont="1" applyFill="1" applyBorder="1" applyAlignment="1">
      <alignment horizontal="center"/>
    </xf>
    <xf numFmtId="176" fontId="1" fillId="0" borderId="33" xfId="1" applyNumberFormat="1" applyFill="1" applyBorder="1"/>
    <xf numFmtId="9" fontId="1" fillId="0" borderId="34" xfId="1" applyNumberFormat="1" applyFill="1" applyBorder="1"/>
    <xf numFmtId="176" fontId="1" fillId="0" borderId="35" xfId="1" applyNumberFormat="1" applyFill="1" applyBorder="1"/>
    <xf numFmtId="9" fontId="1" fillId="0" borderId="36" xfId="1" applyNumberFormat="1" applyFill="1" applyBorder="1"/>
    <xf numFmtId="176" fontId="1" fillId="0" borderId="32" xfId="1" applyNumberFormat="1" applyFill="1" applyBorder="1"/>
    <xf numFmtId="0" fontId="5" fillId="0" borderId="37" xfId="1" applyFont="1" applyFill="1" applyBorder="1" applyAlignment="1">
      <alignment horizontal="center"/>
    </xf>
    <xf numFmtId="176" fontId="1" fillId="0" borderId="38" xfId="1" applyNumberFormat="1" applyFill="1" applyBorder="1"/>
    <xf numFmtId="9" fontId="1" fillId="0" borderId="39" xfId="1" applyNumberFormat="1" applyFill="1" applyBorder="1"/>
    <xf numFmtId="176" fontId="1" fillId="0" borderId="40" xfId="1" applyNumberFormat="1" applyFill="1" applyBorder="1"/>
    <xf numFmtId="9" fontId="1" fillId="0" borderId="41" xfId="1" applyNumberFormat="1" applyFill="1" applyBorder="1"/>
    <xf numFmtId="176" fontId="1" fillId="0" borderId="37" xfId="1" applyNumberFormat="1" applyFill="1" applyBorder="1"/>
    <xf numFmtId="0" fontId="5" fillId="2" borderId="42" xfId="1" applyFont="1" applyFill="1" applyBorder="1" applyAlignment="1">
      <alignment horizontal="center"/>
    </xf>
    <xf numFmtId="176" fontId="1" fillId="2" borderId="43" xfId="1" applyNumberFormat="1" applyFill="1" applyBorder="1"/>
    <xf numFmtId="9" fontId="1" fillId="2" borderId="44" xfId="1" applyNumberFormat="1" applyFill="1" applyBorder="1"/>
    <xf numFmtId="176" fontId="1" fillId="2" borderId="45" xfId="1" applyNumberFormat="1" applyFill="1" applyBorder="1"/>
    <xf numFmtId="9" fontId="1" fillId="2" borderId="46" xfId="1" applyNumberFormat="1" applyFill="1" applyBorder="1"/>
    <xf numFmtId="176" fontId="1" fillId="2" borderId="42" xfId="1" applyNumberFormat="1" applyFill="1" applyBorder="1"/>
    <xf numFmtId="0" fontId="5" fillId="0" borderId="42" xfId="1" applyFont="1" applyFill="1" applyBorder="1" applyAlignment="1">
      <alignment horizontal="center"/>
    </xf>
    <xf numFmtId="176" fontId="1" fillId="0" borderId="43" xfId="1" applyNumberFormat="1" applyFill="1" applyBorder="1"/>
    <xf numFmtId="9" fontId="1" fillId="0" borderId="44" xfId="1" applyNumberFormat="1" applyFill="1" applyBorder="1"/>
    <xf numFmtId="176" fontId="1" fillId="0" borderId="45" xfId="1" applyNumberFormat="1" applyFill="1" applyBorder="1"/>
    <xf numFmtId="9" fontId="1" fillId="0" borderId="46" xfId="1" applyNumberFormat="1" applyFill="1" applyBorder="1"/>
    <xf numFmtId="176" fontId="1" fillId="0" borderId="42" xfId="1" applyNumberFormat="1" applyFill="1" applyBorder="1"/>
    <xf numFmtId="0" fontId="5" fillId="0" borderId="0" xfId="1" applyFont="1" applyFill="1" applyBorder="1" applyAlignment="1">
      <alignment shrinkToFit="1"/>
    </xf>
    <xf numFmtId="0" fontId="5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center"/>
    </xf>
    <xf numFmtId="0" fontId="5" fillId="4" borderId="12" xfId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1" applyFont="1" applyFill="1" applyBorder="1" applyAlignment="1">
      <alignment horizontal="center" shrinkToFit="1"/>
    </xf>
    <xf numFmtId="0" fontId="5" fillId="2" borderId="17" xfId="1" applyFont="1" applyFill="1" applyBorder="1" applyAlignment="1">
      <alignment shrinkToFit="1"/>
    </xf>
    <xf numFmtId="0" fontId="5" fillId="2" borderId="18" xfId="1" applyFont="1" applyFill="1" applyBorder="1" applyAlignment="1">
      <alignment horizontal="center"/>
    </xf>
    <xf numFmtId="0" fontId="5" fillId="2" borderId="18" xfId="1" applyFont="1" applyFill="1" applyBorder="1"/>
    <xf numFmtId="0" fontId="9" fillId="0" borderId="0" xfId="1" applyFont="1" applyBorder="1" applyAlignment="1">
      <alignment horizontal="center" vertical="center" textRotation="255" wrapText="1"/>
    </xf>
    <xf numFmtId="0" fontId="5" fillId="0" borderId="0" xfId="1" applyFont="1" applyFill="1" applyBorder="1" applyAlignment="1">
      <alignment horizontal="center" shrinkToFit="1"/>
    </xf>
    <xf numFmtId="0" fontId="1" fillId="0" borderId="0" xfId="1" applyFill="1" applyBorder="1" applyAlignment="1">
      <alignment horizontal="center"/>
    </xf>
    <xf numFmtId="176" fontId="1" fillId="0" borderId="0" xfId="1" applyNumberFormat="1" applyFill="1" applyBorder="1" applyAlignment="1"/>
    <xf numFmtId="9" fontId="1" fillId="0" borderId="0" xfId="1" applyNumberFormat="1" applyFill="1" applyBorder="1" applyAlignment="1"/>
    <xf numFmtId="0" fontId="5" fillId="0" borderId="47" xfId="1" applyFont="1" applyFill="1" applyBorder="1" applyAlignment="1">
      <alignment horizontal="center"/>
    </xf>
    <xf numFmtId="176" fontId="1" fillId="0" borderId="48" xfId="1" applyNumberFormat="1" applyFill="1" applyBorder="1"/>
    <xf numFmtId="9" fontId="1" fillId="0" borderId="49" xfId="1" applyNumberFormat="1" applyFill="1" applyBorder="1"/>
    <xf numFmtId="176" fontId="1" fillId="0" borderId="50" xfId="1" applyNumberFormat="1" applyFill="1" applyBorder="1"/>
    <xf numFmtId="9" fontId="1" fillId="0" borderId="51" xfId="1" applyNumberFormat="1" applyFill="1" applyBorder="1"/>
    <xf numFmtId="176" fontId="1" fillId="0" borderId="47" xfId="1" applyNumberFormat="1" applyFill="1" applyBorder="1"/>
    <xf numFmtId="0" fontId="5" fillId="0" borderId="5" xfId="1" applyFont="1" applyFill="1" applyBorder="1" applyAlignment="1">
      <alignment horizontal="center"/>
    </xf>
    <xf numFmtId="176" fontId="1" fillId="0" borderId="52" xfId="1" applyNumberFormat="1" applyFill="1" applyBorder="1"/>
    <xf numFmtId="9" fontId="1" fillId="0" borderId="53" xfId="1" applyNumberFormat="1" applyFill="1" applyBorder="1"/>
    <xf numFmtId="176" fontId="1" fillId="0" borderId="54" xfId="1" applyNumberFormat="1" applyFill="1" applyBorder="1"/>
    <xf numFmtId="9" fontId="1" fillId="0" borderId="55" xfId="1" applyNumberFormat="1" applyFill="1" applyBorder="1"/>
    <xf numFmtId="176" fontId="1" fillId="0" borderId="5" xfId="1" applyNumberFormat="1" applyFill="1" applyBorder="1"/>
    <xf numFmtId="0" fontId="5" fillId="2" borderId="27" xfId="1" applyFont="1" applyFill="1" applyBorder="1" applyAlignment="1">
      <alignment horizontal="center"/>
    </xf>
    <xf numFmtId="0" fontId="5" fillId="2" borderId="27" xfId="1" applyFont="1" applyFill="1" applyBorder="1"/>
    <xf numFmtId="0" fontId="5" fillId="0" borderId="28" xfId="1" applyFont="1" applyBorder="1" applyAlignment="1">
      <alignment horizontal="center" shrinkToFit="1"/>
    </xf>
    <xf numFmtId="0" fontId="5" fillId="0" borderId="6" xfId="1" applyFont="1" applyBorder="1"/>
    <xf numFmtId="0" fontId="5" fillId="0" borderId="29" xfId="1" applyFont="1" applyBorder="1" applyAlignment="1">
      <alignment horizontal="center" shrinkToFit="1"/>
    </xf>
    <xf numFmtId="0" fontId="5" fillId="0" borderId="29" xfId="1" applyFont="1" applyBorder="1"/>
    <xf numFmtId="0" fontId="1" fillId="0" borderId="21" xfId="1" applyBorder="1" applyAlignment="1">
      <alignment horizontal="center"/>
    </xf>
    <xf numFmtId="0" fontId="1" fillId="0" borderId="0" xfId="1" applyBorder="1" applyAlignment="1">
      <alignment horizontal="left" vertical="top" shrinkToFit="1"/>
    </xf>
    <xf numFmtId="0" fontId="1" fillId="0" borderId="0" xfId="1" applyBorder="1" applyAlignment="1">
      <alignment horizontal="left" vertical="top"/>
    </xf>
    <xf numFmtId="0" fontId="1" fillId="0" borderId="0" xfId="1" applyBorder="1" applyAlignment="1"/>
    <xf numFmtId="176" fontId="1" fillId="0" borderId="33" xfId="1" applyNumberFormat="1" applyBorder="1"/>
    <xf numFmtId="9" fontId="1" fillId="0" borderId="34" xfId="1" applyNumberFormat="1" applyBorder="1"/>
    <xf numFmtId="176" fontId="1" fillId="0" borderId="35" xfId="1" applyNumberFormat="1" applyBorder="1"/>
    <xf numFmtId="9" fontId="1" fillId="0" borderId="36" xfId="1" applyNumberFormat="1" applyBorder="1"/>
    <xf numFmtId="176" fontId="1" fillId="0" borderId="32" xfId="1" applyNumberFormat="1" applyBorder="1"/>
    <xf numFmtId="176" fontId="1" fillId="0" borderId="38" xfId="1" applyNumberFormat="1" applyBorder="1"/>
    <xf numFmtId="9" fontId="1" fillId="0" borderId="39" xfId="1" applyNumberFormat="1" applyBorder="1"/>
    <xf numFmtId="176" fontId="1" fillId="0" borderId="40" xfId="1" applyNumberFormat="1" applyBorder="1"/>
    <xf numFmtId="9" fontId="1" fillId="0" borderId="41" xfId="1" applyNumberFormat="1" applyBorder="1"/>
    <xf numFmtId="176" fontId="1" fillId="0" borderId="37" xfId="1" applyNumberFormat="1" applyBorder="1"/>
    <xf numFmtId="176" fontId="1" fillId="0" borderId="43" xfId="1" applyNumberFormat="1" applyBorder="1"/>
    <xf numFmtId="9" fontId="1" fillId="0" borderId="44" xfId="1" applyNumberFormat="1" applyBorder="1"/>
    <xf numFmtId="176" fontId="1" fillId="0" borderId="45" xfId="1" applyNumberFormat="1" applyBorder="1"/>
    <xf numFmtId="9" fontId="1" fillId="0" borderId="46" xfId="1" applyNumberFormat="1" applyBorder="1"/>
    <xf numFmtId="176" fontId="1" fillId="0" borderId="42" xfId="1" applyNumberFormat="1" applyBorder="1"/>
    <xf numFmtId="0" fontId="5" fillId="5" borderId="23" xfId="1" applyFont="1" applyFill="1" applyBorder="1" applyAlignment="1">
      <alignment shrinkToFit="1"/>
    </xf>
    <xf numFmtId="0" fontId="5" fillId="0" borderId="12" xfId="1" applyFont="1" applyFill="1" applyBorder="1" applyAlignment="1">
      <alignment shrinkToFit="1"/>
    </xf>
    <xf numFmtId="0" fontId="5" fillId="0" borderId="9" xfId="1" applyFont="1" applyFill="1" applyBorder="1" applyAlignment="1">
      <alignment shrinkToFit="1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/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/>
    <xf numFmtId="0" fontId="7" fillId="3" borderId="23" xfId="1" applyFont="1" applyFill="1" applyBorder="1" applyAlignment="1">
      <alignment shrinkToFit="1"/>
    </xf>
    <xf numFmtId="0" fontId="5" fillId="5" borderId="12" xfId="1" applyFont="1" applyFill="1" applyBorder="1" applyAlignment="1">
      <alignment shrinkToFit="1"/>
    </xf>
    <xf numFmtId="0" fontId="7" fillId="3" borderId="17" xfId="1" applyFont="1" applyFill="1" applyBorder="1" applyAlignment="1">
      <alignment shrinkToFit="1"/>
    </xf>
    <xf numFmtId="0" fontId="7" fillId="3" borderId="18" xfId="1" applyFont="1" applyFill="1" applyBorder="1" applyAlignment="1">
      <alignment horizontal="center"/>
    </xf>
    <xf numFmtId="0" fontId="7" fillId="3" borderId="18" xfId="1" applyFont="1" applyFill="1" applyBorder="1"/>
    <xf numFmtId="0" fontId="7" fillId="3" borderId="27" xfId="1" applyFont="1" applyFill="1" applyBorder="1" applyAlignment="1">
      <alignment horizontal="center"/>
    </xf>
    <xf numFmtId="0" fontId="7" fillId="3" borderId="27" xfId="1" applyFont="1" applyFill="1" applyBorder="1"/>
    <xf numFmtId="0" fontId="6" fillId="0" borderId="7" xfId="1" applyFont="1" applyBorder="1" applyAlignment="1">
      <alignment horizontal="center" vertical="center" textRotation="255" wrapText="1"/>
    </xf>
    <xf numFmtId="0" fontId="6" fillId="0" borderId="5" xfId="1" applyFont="1" applyBorder="1" applyAlignment="1">
      <alignment horizontal="center" vertical="center" textRotation="255" wrapText="1"/>
    </xf>
    <xf numFmtId="0" fontId="6" fillId="0" borderId="1" xfId="1" applyFont="1" applyBorder="1" applyAlignment="1">
      <alignment horizontal="center" vertical="center" textRotation="255" wrapText="1"/>
    </xf>
    <xf numFmtId="0" fontId="6" fillId="0" borderId="1" xfId="1" applyFont="1" applyFill="1" applyBorder="1" applyAlignment="1">
      <alignment horizontal="center" vertical="center" textRotation="255" wrapText="1"/>
    </xf>
    <xf numFmtId="0" fontId="6" fillId="0" borderId="7" xfId="1" applyFont="1" applyFill="1" applyBorder="1" applyAlignment="1">
      <alignment horizontal="center" vertical="center" textRotation="255" wrapText="1"/>
    </xf>
    <xf numFmtId="0" fontId="6" fillId="0" borderId="5" xfId="1" applyFont="1" applyFill="1" applyBorder="1" applyAlignment="1">
      <alignment horizontal="center" vertical="center" textRotation="255" wrapText="1"/>
    </xf>
    <xf numFmtId="0" fontId="6" fillId="2" borderId="1" xfId="1" applyFont="1" applyFill="1" applyBorder="1" applyAlignment="1">
      <alignment horizontal="center" vertical="center" textRotation="255" wrapText="1"/>
    </xf>
    <xf numFmtId="0" fontId="6" fillId="2" borderId="7" xfId="1" applyFont="1" applyFill="1" applyBorder="1" applyAlignment="1">
      <alignment horizontal="center" vertical="center" textRotation="255" wrapText="1"/>
    </xf>
    <xf numFmtId="0" fontId="6" fillId="2" borderId="5" xfId="1" applyFont="1" applyFill="1" applyBorder="1" applyAlignment="1">
      <alignment horizontal="center" vertical="center" textRotation="255" wrapText="1"/>
    </xf>
    <xf numFmtId="0" fontId="1" fillId="0" borderId="3" xfId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shrinkToFit="1"/>
    </xf>
    <xf numFmtId="0" fontId="1" fillId="0" borderId="6" xfId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0" fontId="1" fillId="0" borderId="31" xfId="1" applyFill="1" applyBorder="1" applyAlignment="1">
      <alignment horizontal="center"/>
    </xf>
    <xf numFmtId="0" fontId="0" fillId="0" borderId="4" xfId="0" applyFill="1" applyBorder="1" applyAlignment="1"/>
    <xf numFmtId="0" fontId="1" fillId="0" borderId="20" xfId="1" applyFill="1" applyBorder="1" applyAlignment="1">
      <alignment horizontal="center"/>
    </xf>
    <xf numFmtId="0" fontId="1" fillId="0" borderId="30" xfId="1" applyFill="1" applyBorder="1" applyAlignment="1">
      <alignment horizontal="center"/>
    </xf>
    <xf numFmtId="0" fontId="1" fillId="0" borderId="4" xfId="1" applyFill="1" applyBorder="1" applyAlignment="1"/>
    <xf numFmtId="0" fontId="8" fillId="2" borderId="7" xfId="0" applyFont="1" applyFill="1" applyBorder="1" applyAlignment="1">
      <alignment horizontal="center" vertical="center" textRotation="255" wrapText="1"/>
    </xf>
    <xf numFmtId="0" fontId="8" fillId="2" borderId="5" xfId="0" applyFont="1" applyFill="1" applyBorder="1" applyAlignment="1">
      <alignment horizontal="center" vertical="center" textRotation="255" wrapText="1"/>
    </xf>
    <xf numFmtId="0" fontId="1" fillId="0" borderId="31" xfId="1" applyBorder="1" applyAlignment="1">
      <alignment horizontal="center"/>
    </xf>
    <xf numFmtId="0" fontId="1" fillId="0" borderId="4" xfId="1" applyBorder="1" applyAlignment="1"/>
    <xf numFmtId="0" fontId="10" fillId="0" borderId="7" xfId="1" applyFont="1" applyBorder="1" applyAlignment="1">
      <alignment horizontal="center" vertical="center" textRotation="255" wrapText="1"/>
    </xf>
    <xf numFmtId="0" fontId="10" fillId="0" borderId="5" xfId="1" applyFont="1" applyBorder="1" applyAlignment="1">
      <alignment horizontal="center" vertical="center" textRotation="255" wrapText="1"/>
    </xf>
    <xf numFmtId="0" fontId="10" fillId="0" borderId="1" xfId="1" applyFont="1" applyBorder="1" applyAlignment="1">
      <alignment horizontal="center" vertical="center" textRotation="255" wrapText="1"/>
    </xf>
    <xf numFmtId="0" fontId="10" fillId="2" borderId="1" xfId="1" applyFont="1" applyFill="1" applyBorder="1" applyAlignment="1">
      <alignment horizontal="center" vertical="center" textRotation="255" wrapText="1"/>
    </xf>
    <xf numFmtId="0" fontId="11" fillId="2" borderId="7" xfId="0" applyFont="1" applyFill="1" applyBorder="1" applyAlignment="1">
      <alignment horizontal="center" vertical="center" textRotation="255" wrapText="1"/>
    </xf>
    <xf numFmtId="0" fontId="11" fillId="2" borderId="5" xfId="0" applyFont="1" applyFill="1" applyBorder="1" applyAlignment="1">
      <alignment horizontal="center" vertical="center" textRotation="255" wrapText="1"/>
    </xf>
    <xf numFmtId="0" fontId="11" fillId="0" borderId="7" xfId="0" applyFont="1" applyBorder="1" applyAlignment="1">
      <alignment horizontal="center" vertical="center" textRotation="255" wrapText="1"/>
    </xf>
    <xf numFmtId="0" fontId="11" fillId="0" borderId="5" xfId="0" applyFont="1" applyBorder="1" applyAlignment="1">
      <alignment horizontal="center" vertical="center" textRotation="255" wrapText="1"/>
    </xf>
    <xf numFmtId="0" fontId="1" fillId="0" borderId="3" xfId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 applyAlignment="1"/>
    <xf numFmtId="0" fontId="1" fillId="0" borderId="20" xfId="1" applyBorder="1" applyAlignment="1">
      <alignment horizontal="center"/>
    </xf>
    <xf numFmtId="0" fontId="1" fillId="0" borderId="30" xfId="1" applyBorder="1" applyAlignment="1">
      <alignment horizont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CCFF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tabSelected="1" view="pageBreakPreview" zoomScale="80" zoomScaleNormal="85" zoomScaleSheetLayoutView="80" workbookViewId="0">
      <selection activeCell="P1" sqref="P1"/>
    </sheetView>
  </sheetViews>
  <sheetFormatPr defaultColWidth="8.640625" defaultRowHeight="13.3" x14ac:dyDescent="0.25"/>
  <cols>
    <col min="1" max="1" width="1.640625" style="1" customWidth="1"/>
    <col min="2" max="2" width="8.640625" style="1" customWidth="1"/>
    <col min="3" max="3" width="26.640625" style="2" customWidth="1"/>
    <col min="4" max="4" width="9.2109375" style="1" customWidth="1"/>
    <col min="5" max="5" width="8.5" style="1" customWidth="1"/>
    <col min="6" max="12" width="6.5" style="1" customWidth="1"/>
    <col min="13" max="14" width="1.5" style="1" customWidth="1"/>
    <col min="15" max="15" width="8.640625" style="1" customWidth="1"/>
    <col min="16" max="16" width="26.640625" style="2" customWidth="1"/>
    <col min="17" max="17" width="9.2109375" style="1" customWidth="1"/>
    <col min="18" max="18" width="8.5" style="1" customWidth="1"/>
    <col min="19" max="25" width="6.5" style="1" customWidth="1"/>
    <col min="26" max="26" width="1.5" style="1" customWidth="1"/>
    <col min="27" max="16384" width="8.640625" style="1"/>
  </cols>
  <sheetData>
    <row r="1" spans="1:26" x14ac:dyDescent="0.25">
      <c r="D1" s="1" t="s">
        <v>0</v>
      </c>
      <c r="E1" s="1">
        <v>30</v>
      </c>
    </row>
    <row r="2" spans="1:26" x14ac:dyDescent="0.25">
      <c r="D2" s="1" t="s">
        <v>1</v>
      </c>
      <c r="E2" s="1">
        <v>45</v>
      </c>
    </row>
    <row r="3" spans="1:26" ht="29.15" x14ac:dyDescent="0.25">
      <c r="A3" s="3" t="s">
        <v>72</v>
      </c>
      <c r="B3" s="4"/>
      <c r="O3" s="4"/>
    </row>
    <row r="4" spans="1:26" ht="29.15" x14ac:dyDescent="0.25">
      <c r="A4" s="3"/>
      <c r="B4" s="3" t="s">
        <v>73</v>
      </c>
      <c r="N4" s="3" t="s">
        <v>74</v>
      </c>
      <c r="O4" s="3"/>
    </row>
    <row r="5" spans="1:26" ht="13.75" thickBot="1" x14ac:dyDescent="0.3">
      <c r="B5" s="4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thickBot="1" x14ac:dyDescent="0.3">
      <c r="B6" s="215" t="s">
        <v>2</v>
      </c>
      <c r="C6" s="217" t="s">
        <v>3</v>
      </c>
      <c r="D6" s="215" t="s">
        <v>4</v>
      </c>
      <c r="E6" s="219" t="s">
        <v>5</v>
      </c>
      <c r="F6" s="221" t="s">
        <v>6</v>
      </c>
      <c r="G6" s="222"/>
      <c r="H6" s="221" t="s">
        <v>7</v>
      </c>
      <c r="I6" s="222"/>
      <c r="J6" s="221" t="s">
        <v>8</v>
      </c>
      <c r="K6" s="222"/>
      <c r="L6" s="215" t="s">
        <v>9</v>
      </c>
      <c r="M6" s="6"/>
      <c r="N6" s="4"/>
      <c r="O6" s="215" t="s">
        <v>2</v>
      </c>
      <c r="P6" s="217" t="s">
        <v>3</v>
      </c>
      <c r="Q6" s="215" t="s">
        <v>4</v>
      </c>
      <c r="R6" s="219" t="s">
        <v>5</v>
      </c>
      <c r="S6" s="221" t="s">
        <v>6</v>
      </c>
      <c r="T6" s="222"/>
      <c r="U6" s="221" t="s">
        <v>7</v>
      </c>
      <c r="V6" s="222"/>
      <c r="W6" s="221" t="s">
        <v>8</v>
      </c>
      <c r="X6" s="222"/>
      <c r="Y6" s="215" t="s">
        <v>9</v>
      </c>
      <c r="Z6" s="6"/>
    </row>
    <row r="7" spans="1:26" ht="18" customHeight="1" thickBot="1" x14ac:dyDescent="0.3">
      <c r="B7" s="216"/>
      <c r="C7" s="218"/>
      <c r="D7" s="216"/>
      <c r="E7" s="220"/>
      <c r="F7" s="7" t="s">
        <v>10</v>
      </c>
      <c r="G7" s="7" t="s">
        <v>11</v>
      </c>
      <c r="H7" s="7" t="s">
        <v>0</v>
      </c>
      <c r="I7" s="7" t="s">
        <v>12</v>
      </c>
      <c r="J7" s="8" t="s">
        <v>13</v>
      </c>
      <c r="K7" s="8" t="s">
        <v>14</v>
      </c>
      <c r="L7" s="216"/>
      <c r="M7" s="9"/>
      <c r="N7" s="4"/>
      <c r="O7" s="216"/>
      <c r="P7" s="218"/>
      <c r="Q7" s="216"/>
      <c r="R7" s="220"/>
      <c r="S7" s="7" t="s">
        <v>10</v>
      </c>
      <c r="T7" s="7" t="s">
        <v>11</v>
      </c>
      <c r="U7" s="7" t="s">
        <v>0</v>
      </c>
      <c r="V7" s="7" t="s">
        <v>12</v>
      </c>
      <c r="W7" s="8" t="s">
        <v>13</v>
      </c>
      <c r="X7" s="8" t="s">
        <v>14</v>
      </c>
      <c r="Y7" s="216"/>
      <c r="Z7" s="9"/>
    </row>
    <row r="8" spans="1:26" ht="16.5" customHeight="1" x14ac:dyDescent="0.25">
      <c r="B8" s="204" t="s">
        <v>15</v>
      </c>
      <c r="C8" s="10" t="s">
        <v>16</v>
      </c>
      <c r="D8" s="11"/>
      <c r="E8" s="12">
        <f>IF($H8="○",$L8*$E$1,$L8*$E$2)</f>
        <v>90</v>
      </c>
      <c r="F8" s="11"/>
      <c r="G8" s="11" t="s">
        <v>17</v>
      </c>
      <c r="H8" s="11"/>
      <c r="I8" s="11" t="s">
        <v>17</v>
      </c>
      <c r="J8" s="13">
        <v>4</v>
      </c>
      <c r="K8" s="13">
        <v>0</v>
      </c>
      <c r="L8" s="13">
        <f>(J8+K8)/2</f>
        <v>2</v>
      </c>
      <c r="M8" s="14"/>
      <c r="N8" s="15"/>
      <c r="O8" s="204" t="s">
        <v>18</v>
      </c>
      <c r="P8" s="10" t="s">
        <v>16</v>
      </c>
      <c r="Q8" s="11"/>
      <c r="R8" s="12">
        <f t="shared" ref="R8:R19" si="0">IF($U8="○",$Y8*$E$1,$Y8*$E$2)</f>
        <v>90</v>
      </c>
      <c r="S8" s="11"/>
      <c r="T8" s="11" t="s">
        <v>17</v>
      </c>
      <c r="U8" s="11"/>
      <c r="V8" s="11" t="s">
        <v>17</v>
      </c>
      <c r="W8" s="13">
        <v>4</v>
      </c>
      <c r="X8" s="13">
        <v>0</v>
      </c>
      <c r="Y8" s="13">
        <f>(W8+X8)/2</f>
        <v>2</v>
      </c>
      <c r="Z8" s="16"/>
    </row>
    <row r="9" spans="1:26" ht="16.5" customHeight="1" x14ac:dyDescent="0.25">
      <c r="B9" s="204"/>
      <c r="C9" s="17" t="s">
        <v>19</v>
      </c>
      <c r="D9" s="18"/>
      <c r="E9" s="19">
        <f t="shared" ref="E9:E19" si="1">IF($H9="○",$L9*$E$1,$L9*$E$2)</f>
        <v>60</v>
      </c>
      <c r="F9" s="18"/>
      <c r="G9" s="18" t="s">
        <v>17</v>
      </c>
      <c r="H9" s="18" t="s">
        <v>17</v>
      </c>
      <c r="I9" s="18"/>
      <c r="J9" s="20">
        <v>2</v>
      </c>
      <c r="K9" s="20">
        <v>2</v>
      </c>
      <c r="L9" s="20">
        <f>(J9+K9)/2</f>
        <v>2</v>
      </c>
      <c r="M9" s="14"/>
      <c r="N9" s="15"/>
      <c r="O9" s="204"/>
      <c r="P9" s="17" t="s">
        <v>19</v>
      </c>
      <c r="Q9" s="18"/>
      <c r="R9" s="19">
        <f t="shared" si="0"/>
        <v>60</v>
      </c>
      <c r="S9" s="18"/>
      <c r="T9" s="18" t="s">
        <v>17</v>
      </c>
      <c r="U9" s="18" t="s">
        <v>17</v>
      </c>
      <c r="V9" s="18"/>
      <c r="W9" s="20">
        <v>2</v>
      </c>
      <c r="X9" s="20">
        <v>2</v>
      </c>
      <c r="Y9" s="20">
        <f>(W9+X9)/2</f>
        <v>2</v>
      </c>
      <c r="Z9" s="16"/>
    </row>
    <row r="10" spans="1:26" ht="16.5" customHeight="1" x14ac:dyDescent="0.25">
      <c r="B10" s="204"/>
      <c r="C10" s="21" t="s">
        <v>20</v>
      </c>
      <c r="D10" s="18"/>
      <c r="E10" s="20">
        <f t="shared" si="1"/>
        <v>60</v>
      </c>
      <c r="F10" s="18"/>
      <c r="G10" s="18" t="s">
        <v>21</v>
      </c>
      <c r="H10" s="18" t="s">
        <v>21</v>
      </c>
      <c r="I10" s="18"/>
      <c r="J10" s="20">
        <v>2</v>
      </c>
      <c r="K10" s="20">
        <v>2</v>
      </c>
      <c r="L10" s="20">
        <f t="shared" ref="L10:L17" si="2">(J10+K10)/2</f>
        <v>2</v>
      </c>
      <c r="M10" s="14"/>
      <c r="N10" s="15"/>
      <c r="O10" s="204"/>
      <c r="P10" s="21" t="s">
        <v>20</v>
      </c>
      <c r="Q10" s="18"/>
      <c r="R10" s="19">
        <f t="shared" si="0"/>
        <v>60</v>
      </c>
      <c r="S10" s="18"/>
      <c r="T10" s="18" t="s">
        <v>21</v>
      </c>
      <c r="U10" s="18" t="s">
        <v>21</v>
      </c>
      <c r="V10" s="18"/>
      <c r="W10" s="20">
        <v>2</v>
      </c>
      <c r="X10" s="20">
        <v>2</v>
      </c>
      <c r="Y10" s="20">
        <f t="shared" ref="Y10:Y18" si="3">(W10+X10)/2</f>
        <v>2</v>
      </c>
      <c r="Z10" s="16"/>
    </row>
    <row r="11" spans="1:26" ht="16.5" customHeight="1" x14ac:dyDescent="0.25">
      <c r="B11" s="204"/>
      <c r="C11" s="21" t="s">
        <v>22</v>
      </c>
      <c r="D11" s="18"/>
      <c r="E11" s="20">
        <f t="shared" si="1"/>
        <v>60</v>
      </c>
      <c r="F11" s="18"/>
      <c r="G11" s="18" t="s">
        <v>21</v>
      </c>
      <c r="H11" s="18" t="s">
        <v>21</v>
      </c>
      <c r="I11" s="18"/>
      <c r="J11" s="20">
        <v>2</v>
      </c>
      <c r="K11" s="20">
        <v>2</v>
      </c>
      <c r="L11" s="20">
        <f t="shared" si="2"/>
        <v>2</v>
      </c>
      <c r="M11" s="14"/>
      <c r="N11" s="15"/>
      <c r="O11" s="204"/>
      <c r="P11" s="21" t="s">
        <v>22</v>
      </c>
      <c r="Q11" s="18"/>
      <c r="R11" s="19">
        <f t="shared" si="0"/>
        <v>60</v>
      </c>
      <c r="S11" s="18"/>
      <c r="T11" s="18" t="s">
        <v>21</v>
      </c>
      <c r="U11" s="18" t="s">
        <v>21</v>
      </c>
      <c r="V11" s="18"/>
      <c r="W11" s="20">
        <v>2</v>
      </c>
      <c r="X11" s="20">
        <v>2</v>
      </c>
      <c r="Y11" s="20">
        <f t="shared" si="3"/>
        <v>2</v>
      </c>
      <c r="Z11" s="16"/>
    </row>
    <row r="12" spans="1:26" ht="16.5" customHeight="1" x14ac:dyDescent="0.25">
      <c r="B12" s="204"/>
      <c r="C12" s="17" t="s">
        <v>23</v>
      </c>
      <c r="D12" s="18"/>
      <c r="E12" s="20">
        <f>IF($H12="○",$L12*$E$1,$L12*$E$2)</f>
        <v>120</v>
      </c>
      <c r="F12" s="18"/>
      <c r="G12" s="22" t="s">
        <v>21</v>
      </c>
      <c r="H12" s="22" t="s">
        <v>21</v>
      </c>
      <c r="I12" s="18"/>
      <c r="J12" s="20">
        <v>4</v>
      </c>
      <c r="K12" s="20">
        <v>4</v>
      </c>
      <c r="L12" s="20">
        <f t="shared" si="2"/>
        <v>4</v>
      </c>
      <c r="M12" s="14"/>
      <c r="N12" s="15"/>
      <c r="O12" s="204"/>
      <c r="P12" s="17" t="s">
        <v>23</v>
      </c>
      <c r="Q12" s="18"/>
      <c r="R12" s="19">
        <f t="shared" si="0"/>
        <v>120</v>
      </c>
      <c r="S12" s="18"/>
      <c r="T12" s="22" t="s">
        <v>21</v>
      </c>
      <c r="U12" s="22" t="s">
        <v>21</v>
      </c>
      <c r="V12" s="18"/>
      <c r="W12" s="20">
        <v>4</v>
      </c>
      <c r="X12" s="20">
        <v>4</v>
      </c>
      <c r="Y12" s="20">
        <f t="shared" si="3"/>
        <v>4</v>
      </c>
      <c r="Z12" s="16"/>
    </row>
    <row r="13" spans="1:26" ht="16.5" customHeight="1" x14ac:dyDescent="0.25">
      <c r="B13" s="204"/>
      <c r="C13" s="17" t="s">
        <v>24</v>
      </c>
      <c r="D13" s="18"/>
      <c r="E13" s="20">
        <f>IF($H13="○",$L13*$E$1,$L13*$E$2)</f>
        <v>30</v>
      </c>
      <c r="F13" s="18"/>
      <c r="G13" s="22" t="s">
        <v>17</v>
      </c>
      <c r="H13" s="22" t="s">
        <v>17</v>
      </c>
      <c r="I13" s="18"/>
      <c r="J13" s="20">
        <v>0</v>
      </c>
      <c r="K13" s="20">
        <v>2</v>
      </c>
      <c r="L13" s="20">
        <f t="shared" si="2"/>
        <v>1</v>
      </c>
      <c r="M13" s="14"/>
      <c r="N13" s="15"/>
      <c r="O13" s="204"/>
      <c r="P13" s="17" t="s">
        <v>24</v>
      </c>
      <c r="Q13" s="18"/>
      <c r="R13" s="19">
        <f t="shared" si="0"/>
        <v>30</v>
      </c>
      <c r="S13" s="18"/>
      <c r="T13" s="22" t="s">
        <v>17</v>
      </c>
      <c r="U13" s="22" t="s">
        <v>17</v>
      </c>
      <c r="V13" s="18"/>
      <c r="W13" s="20">
        <v>0</v>
      </c>
      <c r="X13" s="20">
        <v>2</v>
      </c>
      <c r="Y13" s="20">
        <f t="shared" si="3"/>
        <v>1</v>
      </c>
      <c r="Z13" s="16"/>
    </row>
    <row r="14" spans="1:26" ht="16.5" customHeight="1" x14ac:dyDescent="0.25">
      <c r="B14" s="204"/>
      <c r="C14" s="17" t="s">
        <v>25</v>
      </c>
      <c r="D14" s="18"/>
      <c r="E14" s="19">
        <f t="shared" si="1"/>
        <v>30</v>
      </c>
      <c r="F14" s="18"/>
      <c r="G14" s="22" t="s">
        <v>17</v>
      </c>
      <c r="H14" s="22" t="s">
        <v>17</v>
      </c>
      <c r="I14" s="18"/>
      <c r="J14" s="20">
        <v>0</v>
      </c>
      <c r="K14" s="20">
        <v>2</v>
      </c>
      <c r="L14" s="20">
        <f t="shared" si="2"/>
        <v>1</v>
      </c>
      <c r="M14" s="14"/>
      <c r="N14" s="15"/>
      <c r="O14" s="204"/>
      <c r="P14" s="17" t="s">
        <v>25</v>
      </c>
      <c r="Q14" s="18"/>
      <c r="R14" s="19">
        <f t="shared" si="0"/>
        <v>30</v>
      </c>
      <c r="S14" s="18"/>
      <c r="T14" s="22" t="s">
        <v>17</v>
      </c>
      <c r="U14" s="22" t="s">
        <v>17</v>
      </c>
      <c r="V14" s="18"/>
      <c r="W14" s="20">
        <v>0</v>
      </c>
      <c r="X14" s="20">
        <v>2</v>
      </c>
      <c r="Y14" s="20">
        <f t="shared" si="3"/>
        <v>1</v>
      </c>
      <c r="Z14" s="16"/>
    </row>
    <row r="15" spans="1:26" ht="16.5" customHeight="1" x14ac:dyDescent="0.25">
      <c r="B15" s="204"/>
      <c r="C15" s="17" t="s">
        <v>26</v>
      </c>
      <c r="D15" s="18" t="s">
        <v>120</v>
      </c>
      <c r="E15" s="20">
        <f t="shared" si="1"/>
        <v>90</v>
      </c>
      <c r="F15" s="18"/>
      <c r="G15" s="22" t="s">
        <v>17</v>
      </c>
      <c r="H15" s="22"/>
      <c r="I15" s="22" t="s">
        <v>17</v>
      </c>
      <c r="J15" s="23">
        <v>4</v>
      </c>
      <c r="K15" s="23">
        <v>0</v>
      </c>
      <c r="L15" s="20">
        <f t="shared" si="2"/>
        <v>2</v>
      </c>
      <c r="M15" s="14"/>
      <c r="N15" s="15"/>
      <c r="O15" s="204"/>
      <c r="P15" s="17" t="s">
        <v>26</v>
      </c>
      <c r="Q15" s="18" t="s">
        <v>120</v>
      </c>
      <c r="R15" s="19">
        <f t="shared" si="0"/>
        <v>90</v>
      </c>
      <c r="S15" s="18"/>
      <c r="T15" s="22" t="s">
        <v>17</v>
      </c>
      <c r="U15" s="22"/>
      <c r="V15" s="22" t="s">
        <v>17</v>
      </c>
      <c r="W15" s="23">
        <v>4</v>
      </c>
      <c r="X15" s="23">
        <v>0</v>
      </c>
      <c r="Y15" s="20">
        <f t="shared" si="3"/>
        <v>2</v>
      </c>
      <c r="Z15" s="16"/>
    </row>
    <row r="16" spans="1:26" ht="16.5" customHeight="1" x14ac:dyDescent="0.25">
      <c r="B16" s="204"/>
      <c r="C16" s="17" t="s">
        <v>27</v>
      </c>
      <c r="D16" s="18"/>
      <c r="E16" s="20">
        <f t="shared" si="1"/>
        <v>90</v>
      </c>
      <c r="F16" s="18"/>
      <c r="G16" s="22" t="s">
        <v>17</v>
      </c>
      <c r="H16" s="22"/>
      <c r="I16" s="22" t="s">
        <v>17</v>
      </c>
      <c r="J16" s="23">
        <v>0</v>
      </c>
      <c r="K16" s="23">
        <v>4</v>
      </c>
      <c r="L16" s="20">
        <f t="shared" si="2"/>
        <v>2</v>
      </c>
      <c r="M16" s="14"/>
      <c r="N16" s="15"/>
      <c r="O16" s="204"/>
      <c r="P16" s="17" t="s">
        <v>27</v>
      </c>
      <c r="Q16" s="18"/>
      <c r="R16" s="19">
        <f t="shared" si="0"/>
        <v>90</v>
      </c>
      <c r="S16" s="18"/>
      <c r="T16" s="22" t="s">
        <v>17</v>
      </c>
      <c r="U16" s="22"/>
      <c r="V16" s="22" t="s">
        <v>17</v>
      </c>
      <c r="W16" s="23">
        <v>0</v>
      </c>
      <c r="X16" s="23">
        <v>4</v>
      </c>
      <c r="Y16" s="20">
        <f t="shared" si="3"/>
        <v>2</v>
      </c>
      <c r="Z16" s="16"/>
    </row>
    <row r="17" spans="2:26" ht="16.5" customHeight="1" x14ac:dyDescent="0.25">
      <c r="B17" s="204"/>
      <c r="C17" s="17" t="s">
        <v>28</v>
      </c>
      <c r="D17" s="18"/>
      <c r="E17" s="20">
        <f t="shared" si="1"/>
        <v>270</v>
      </c>
      <c r="F17" s="18"/>
      <c r="G17" s="18" t="s">
        <v>29</v>
      </c>
      <c r="H17" s="18"/>
      <c r="I17" s="18" t="s">
        <v>29</v>
      </c>
      <c r="J17" s="20">
        <v>6</v>
      </c>
      <c r="K17" s="20">
        <v>6</v>
      </c>
      <c r="L17" s="20">
        <f t="shared" si="2"/>
        <v>6</v>
      </c>
      <c r="M17" s="14"/>
      <c r="N17" s="15"/>
      <c r="O17" s="204"/>
      <c r="P17" s="17" t="s">
        <v>28</v>
      </c>
      <c r="Q17" s="18"/>
      <c r="R17" s="20">
        <f t="shared" si="0"/>
        <v>270</v>
      </c>
      <c r="S17" s="18"/>
      <c r="T17" s="18" t="s">
        <v>29</v>
      </c>
      <c r="U17" s="18"/>
      <c r="V17" s="18" t="s">
        <v>29</v>
      </c>
      <c r="W17" s="20">
        <v>6</v>
      </c>
      <c r="X17" s="20">
        <v>6</v>
      </c>
      <c r="Y17" s="20">
        <f t="shared" si="3"/>
        <v>6</v>
      </c>
      <c r="Z17" s="16"/>
    </row>
    <row r="18" spans="2:26" ht="16.5" customHeight="1" x14ac:dyDescent="0.25">
      <c r="B18" s="204"/>
      <c r="C18" s="24" t="s">
        <v>30</v>
      </c>
      <c r="D18" s="25"/>
      <c r="E18" s="20">
        <f t="shared" si="1"/>
        <v>30</v>
      </c>
      <c r="F18" s="25" t="s">
        <v>17</v>
      </c>
      <c r="G18" s="25"/>
      <c r="H18" s="25" t="s">
        <v>17</v>
      </c>
      <c r="I18" s="25"/>
      <c r="J18" s="26">
        <v>0</v>
      </c>
      <c r="K18" s="26">
        <v>2</v>
      </c>
      <c r="L18" s="20">
        <f>(J18+K18)/2</f>
        <v>1</v>
      </c>
      <c r="M18" s="14"/>
      <c r="N18" s="15"/>
      <c r="O18" s="204"/>
      <c r="P18" s="27"/>
      <c r="Q18" s="28"/>
      <c r="R18" s="29">
        <f t="shared" si="0"/>
        <v>0</v>
      </c>
      <c r="S18" s="28"/>
      <c r="T18" s="28"/>
      <c r="U18" s="28"/>
      <c r="V18" s="28"/>
      <c r="W18" s="30"/>
      <c r="X18" s="30"/>
      <c r="Y18" s="29">
        <f t="shared" si="3"/>
        <v>0</v>
      </c>
      <c r="Z18" s="16"/>
    </row>
    <row r="19" spans="2:26" ht="16.5" customHeight="1" thickBot="1" x14ac:dyDescent="0.3">
      <c r="B19" s="204"/>
      <c r="C19" s="31" t="s">
        <v>31</v>
      </c>
      <c r="D19" s="32"/>
      <c r="E19" s="33">
        <f t="shared" si="1"/>
        <v>60</v>
      </c>
      <c r="F19" s="32" t="s">
        <v>21</v>
      </c>
      <c r="G19" s="32"/>
      <c r="H19" s="32" t="s">
        <v>21</v>
      </c>
      <c r="I19" s="32"/>
      <c r="J19" s="34">
        <v>2</v>
      </c>
      <c r="K19" s="34">
        <v>2</v>
      </c>
      <c r="L19" s="34">
        <f>(J19+K19)/2</f>
        <v>2</v>
      </c>
      <c r="M19" s="14"/>
      <c r="N19" s="15"/>
      <c r="O19" s="204"/>
      <c r="P19" s="31" t="s">
        <v>31</v>
      </c>
      <c r="Q19" s="32"/>
      <c r="R19" s="33">
        <f t="shared" si="0"/>
        <v>60</v>
      </c>
      <c r="S19" s="32" t="s">
        <v>21</v>
      </c>
      <c r="T19" s="32"/>
      <c r="U19" s="32" t="s">
        <v>21</v>
      </c>
      <c r="V19" s="32"/>
      <c r="W19" s="34">
        <v>2</v>
      </c>
      <c r="X19" s="34">
        <v>2</v>
      </c>
      <c r="Y19" s="34">
        <f>(W19+X19)/2</f>
        <v>2</v>
      </c>
      <c r="Z19" s="16"/>
    </row>
    <row r="20" spans="2:26" ht="16.5" customHeight="1" thickBot="1" x14ac:dyDescent="0.3">
      <c r="B20" s="205"/>
      <c r="C20" s="35" t="s">
        <v>32</v>
      </c>
      <c r="D20" s="36"/>
      <c r="E20" s="37">
        <f>SUM(E8:E19)</f>
        <v>990</v>
      </c>
      <c r="F20" s="36"/>
      <c r="G20" s="36"/>
      <c r="H20" s="36"/>
      <c r="I20" s="36"/>
      <c r="J20" s="38">
        <f>SUM(J8:J19)</f>
        <v>26</v>
      </c>
      <c r="K20" s="38">
        <f>SUM(K8:K19)</f>
        <v>28</v>
      </c>
      <c r="L20" s="38">
        <f>SUM(L8:L19)</f>
        <v>27</v>
      </c>
      <c r="M20" s="14"/>
      <c r="N20" s="15"/>
      <c r="O20" s="205"/>
      <c r="P20" s="35" t="s">
        <v>32</v>
      </c>
      <c r="Q20" s="36"/>
      <c r="R20" s="37">
        <f>SUM(R8:R19)</f>
        <v>960</v>
      </c>
      <c r="S20" s="36"/>
      <c r="T20" s="36"/>
      <c r="U20" s="36"/>
      <c r="V20" s="36"/>
      <c r="W20" s="38">
        <f>SUM(W8:W19)</f>
        <v>26</v>
      </c>
      <c r="X20" s="38">
        <f>SUM(X8:X19)</f>
        <v>26</v>
      </c>
      <c r="Y20" s="38">
        <f>SUM(Y8:Y19)</f>
        <v>26</v>
      </c>
      <c r="Z20" s="16"/>
    </row>
    <row r="21" spans="2:26" ht="16.5" customHeight="1" x14ac:dyDescent="0.25">
      <c r="B21" s="206" t="s">
        <v>33</v>
      </c>
      <c r="C21" s="10" t="s">
        <v>34</v>
      </c>
      <c r="D21" s="11"/>
      <c r="E21" s="13">
        <f t="shared" ref="E21:E37" si="4">IF($H21="○",$L21*$E$1,$L21*$E$2)</f>
        <v>90</v>
      </c>
      <c r="F21" s="39"/>
      <c r="G21" s="11" t="s">
        <v>17</v>
      </c>
      <c r="H21" s="11" t="s">
        <v>17</v>
      </c>
      <c r="I21" s="39"/>
      <c r="J21" s="40">
        <v>4</v>
      </c>
      <c r="K21" s="40">
        <v>2</v>
      </c>
      <c r="L21" s="40">
        <f>(J21+K21)/2</f>
        <v>3</v>
      </c>
      <c r="M21" s="14"/>
      <c r="N21" s="15"/>
      <c r="O21" s="206" t="s">
        <v>35</v>
      </c>
      <c r="P21" s="10" t="s">
        <v>34</v>
      </c>
      <c r="Q21" s="11"/>
      <c r="R21" s="13">
        <f>IF($U21="○",$Y21*$E$1,$Y21*$E$2)</f>
        <v>120</v>
      </c>
      <c r="S21" s="39"/>
      <c r="T21" s="11" t="s">
        <v>17</v>
      </c>
      <c r="U21" s="11" t="s">
        <v>17</v>
      </c>
      <c r="V21" s="39"/>
      <c r="W21" s="40">
        <v>4</v>
      </c>
      <c r="X21" s="40">
        <v>4</v>
      </c>
      <c r="Y21" s="40">
        <f>(W21+X21)/2</f>
        <v>4</v>
      </c>
      <c r="Z21" s="16"/>
    </row>
    <row r="22" spans="2:26" ht="16.5" customHeight="1" x14ac:dyDescent="0.25">
      <c r="B22" s="204"/>
      <c r="C22" s="41" t="s">
        <v>36</v>
      </c>
      <c r="D22" s="42"/>
      <c r="E22" s="43">
        <f t="shared" si="4"/>
        <v>0</v>
      </c>
      <c r="F22" s="44"/>
      <c r="G22" s="44"/>
      <c r="H22" s="44"/>
      <c r="I22" s="44"/>
      <c r="J22" s="45"/>
      <c r="K22" s="45"/>
      <c r="L22" s="45">
        <f t="shared" ref="L22:L25" si="5">(J22+K22)/2</f>
        <v>0</v>
      </c>
      <c r="M22" s="14"/>
      <c r="N22" s="15"/>
      <c r="O22" s="204"/>
      <c r="P22" s="41" t="s">
        <v>36</v>
      </c>
      <c r="Q22" s="42"/>
      <c r="R22" s="43">
        <f t="shared" ref="R22:R25" si="6">IF($U22="○",$Y22*$E$1,$Y22*$E$2)</f>
        <v>0</v>
      </c>
      <c r="S22" s="44"/>
      <c r="T22" s="44"/>
      <c r="U22" s="44"/>
      <c r="V22" s="44"/>
      <c r="W22" s="45"/>
      <c r="X22" s="45"/>
      <c r="Y22" s="45">
        <f t="shared" ref="Y22:Y37" si="7">(W22+X22)/2</f>
        <v>0</v>
      </c>
      <c r="Z22" s="16"/>
    </row>
    <row r="23" spans="2:26" ht="16.5" customHeight="1" x14ac:dyDescent="0.25">
      <c r="B23" s="204"/>
      <c r="C23" s="46"/>
      <c r="D23" s="47"/>
      <c r="E23" s="29">
        <f t="shared" si="4"/>
        <v>0</v>
      </c>
      <c r="F23" s="48"/>
      <c r="G23" s="49"/>
      <c r="H23" s="49"/>
      <c r="I23" s="49"/>
      <c r="J23" s="50"/>
      <c r="K23" s="50"/>
      <c r="L23" s="51">
        <f t="shared" si="5"/>
        <v>0</v>
      </c>
      <c r="M23" s="14"/>
      <c r="N23" s="15"/>
      <c r="O23" s="204"/>
      <c r="P23" s="52" t="s">
        <v>37</v>
      </c>
      <c r="Q23" s="42"/>
      <c r="R23" s="43">
        <f t="shared" si="6"/>
        <v>0</v>
      </c>
      <c r="S23" s="53"/>
      <c r="T23" s="44"/>
      <c r="U23" s="44"/>
      <c r="V23" s="44"/>
      <c r="W23" s="54"/>
      <c r="X23" s="54"/>
      <c r="Y23" s="45">
        <f t="shared" si="7"/>
        <v>0</v>
      </c>
      <c r="Z23" s="16"/>
    </row>
    <row r="24" spans="2:26" ht="16.5" customHeight="1" x14ac:dyDescent="0.25">
      <c r="B24" s="204"/>
      <c r="C24" s="55" t="s">
        <v>37</v>
      </c>
      <c r="D24" s="56"/>
      <c r="E24" s="57">
        <f t="shared" si="4"/>
        <v>135</v>
      </c>
      <c r="F24" s="58"/>
      <c r="G24" s="59" t="s">
        <v>17</v>
      </c>
      <c r="H24" s="59"/>
      <c r="I24" s="59" t="s">
        <v>29</v>
      </c>
      <c r="J24" s="60">
        <v>6</v>
      </c>
      <c r="K24" s="60">
        <v>0</v>
      </c>
      <c r="L24" s="61">
        <f t="shared" si="5"/>
        <v>3</v>
      </c>
      <c r="M24" s="14"/>
      <c r="N24" s="15"/>
      <c r="O24" s="204"/>
      <c r="P24" s="55" t="s">
        <v>115</v>
      </c>
      <c r="Q24" s="56"/>
      <c r="R24" s="57">
        <f t="shared" si="6"/>
        <v>135</v>
      </c>
      <c r="S24" s="58"/>
      <c r="T24" s="59" t="s">
        <v>17</v>
      </c>
      <c r="U24" s="59"/>
      <c r="V24" s="59" t="s">
        <v>29</v>
      </c>
      <c r="W24" s="60">
        <v>6</v>
      </c>
      <c r="X24" s="60">
        <v>0</v>
      </c>
      <c r="Y24" s="61">
        <f t="shared" si="7"/>
        <v>3</v>
      </c>
      <c r="Z24" s="16"/>
    </row>
    <row r="25" spans="2:26" ht="16.5" customHeight="1" x14ac:dyDescent="0.25">
      <c r="B25" s="204"/>
      <c r="C25" s="46"/>
      <c r="D25" s="47"/>
      <c r="E25" s="29">
        <f t="shared" si="4"/>
        <v>0</v>
      </c>
      <c r="F25" s="48"/>
      <c r="G25" s="49"/>
      <c r="H25" s="49"/>
      <c r="I25" s="49"/>
      <c r="J25" s="50"/>
      <c r="K25" s="50"/>
      <c r="L25" s="51">
        <f t="shared" si="5"/>
        <v>0</v>
      </c>
      <c r="M25" s="14"/>
      <c r="N25" s="15"/>
      <c r="O25" s="204"/>
      <c r="P25" s="55" t="s">
        <v>28</v>
      </c>
      <c r="Q25" s="56"/>
      <c r="R25" s="57">
        <f t="shared" si="6"/>
        <v>135</v>
      </c>
      <c r="S25" s="58"/>
      <c r="T25" s="59" t="s">
        <v>17</v>
      </c>
      <c r="U25" s="59"/>
      <c r="V25" s="59" t="s">
        <v>29</v>
      </c>
      <c r="W25" s="60">
        <v>0</v>
      </c>
      <c r="X25" s="60">
        <v>6</v>
      </c>
      <c r="Y25" s="61">
        <f t="shared" si="7"/>
        <v>3</v>
      </c>
      <c r="Z25" s="16"/>
    </row>
    <row r="26" spans="2:26" ht="16.5" customHeight="1" x14ac:dyDescent="0.25">
      <c r="B26" s="204"/>
      <c r="C26" s="46"/>
      <c r="D26" s="62"/>
      <c r="E26" s="29">
        <f t="shared" si="4"/>
        <v>0</v>
      </c>
      <c r="F26" s="48"/>
      <c r="G26" s="49"/>
      <c r="H26" s="49"/>
      <c r="I26" s="49"/>
      <c r="J26" s="50"/>
      <c r="K26" s="50"/>
      <c r="L26" s="51">
        <f>(J26+K26)/2</f>
        <v>0</v>
      </c>
      <c r="M26" s="14"/>
      <c r="N26" s="15"/>
      <c r="O26" s="204"/>
      <c r="P26" s="63" t="s">
        <v>38</v>
      </c>
      <c r="Q26" s="18"/>
      <c r="R26" s="20">
        <f>IF($U26="○",$Y26*$E$1,$Y26*$E$2)</f>
        <v>60</v>
      </c>
      <c r="S26" s="64"/>
      <c r="T26" s="22" t="s">
        <v>17</v>
      </c>
      <c r="U26" s="22" t="s">
        <v>29</v>
      </c>
      <c r="V26" s="22"/>
      <c r="W26" s="65">
        <v>0</v>
      </c>
      <c r="X26" s="65">
        <v>4</v>
      </c>
      <c r="Y26" s="23">
        <f t="shared" si="7"/>
        <v>2</v>
      </c>
      <c r="Z26" s="16"/>
    </row>
    <row r="27" spans="2:26" ht="16.5" customHeight="1" x14ac:dyDescent="0.25">
      <c r="B27" s="204"/>
      <c r="C27" s="41" t="s">
        <v>39</v>
      </c>
      <c r="D27" s="66"/>
      <c r="E27" s="43">
        <f t="shared" si="4"/>
        <v>0</v>
      </c>
      <c r="F27" s="53"/>
      <c r="G27" s="44"/>
      <c r="H27" s="67"/>
      <c r="I27" s="44"/>
      <c r="J27" s="54"/>
      <c r="K27" s="54"/>
      <c r="L27" s="45">
        <f t="shared" ref="L27:L37" si="8">(J27+K27)/2</f>
        <v>0</v>
      </c>
      <c r="M27" s="14"/>
      <c r="N27" s="15"/>
      <c r="O27" s="204"/>
      <c r="P27" s="41" t="s">
        <v>39</v>
      </c>
      <c r="Q27" s="66"/>
      <c r="R27" s="43">
        <f t="shared" ref="R27:R37" si="9">IF($U27="○",$Y27*$E$1,$Y27*$E$2)</f>
        <v>0</v>
      </c>
      <c r="S27" s="53"/>
      <c r="T27" s="44"/>
      <c r="U27" s="67"/>
      <c r="V27" s="44"/>
      <c r="W27" s="54"/>
      <c r="X27" s="54"/>
      <c r="Y27" s="45">
        <f t="shared" si="7"/>
        <v>0</v>
      </c>
      <c r="Z27" s="16"/>
    </row>
    <row r="28" spans="2:26" ht="16.5" customHeight="1" x14ac:dyDescent="0.25">
      <c r="B28" s="204"/>
      <c r="C28" s="68" t="s">
        <v>40</v>
      </c>
      <c r="D28" s="69"/>
      <c r="E28" s="70">
        <f t="shared" si="4"/>
        <v>45</v>
      </c>
      <c r="F28" s="71"/>
      <c r="G28" s="72" t="s">
        <v>29</v>
      </c>
      <c r="H28" s="73"/>
      <c r="I28" s="72" t="s">
        <v>29</v>
      </c>
      <c r="J28" s="74">
        <v>2</v>
      </c>
      <c r="K28" s="74">
        <v>0</v>
      </c>
      <c r="L28" s="75">
        <f t="shared" si="8"/>
        <v>1</v>
      </c>
      <c r="M28" s="14"/>
      <c r="N28" s="15"/>
      <c r="O28" s="204"/>
      <c r="P28" s="68" t="s">
        <v>116</v>
      </c>
      <c r="Q28" s="69"/>
      <c r="R28" s="70">
        <f t="shared" si="9"/>
        <v>45</v>
      </c>
      <c r="S28" s="71"/>
      <c r="T28" s="72" t="s">
        <v>29</v>
      </c>
      <c r="U28" s="73"/>
      <c r="V28" s="72" t="s">
        <v>29</v>
      </c>
      <c r="W28" s="74">
        <v>2</v>
      </c>
      <c r="X28" s="74">
        <v>0</v>
      </c>
      <c r="Y28" s="75">
        <f t="shared" si="7"/>
        <v>1</v>
      </c>
      <c r="Z28" s="16"/>
    </row>
    <row r="29" spans="2:26" ht="16.5" customHeight="1" x14ac:dyDescent="0.25">
      <c r="B29" s="204"/>
      <c r="C29" s="17" t="s">
        <v>41</v>
      </c>
      <c r="D29" s="18"/>
      <c r="E29" s="20">
        <f t="shared" si="4"/>
        <v>90</v>
      </c>
      <c r="F29" s="22"/>
      <c r="G29" s="22" t="s">
        <v>29</v>
      </c>
      <c r="H29" s="22"/>
      <c r="I29" s="22" t="s">
        <v>29</v>
      </c>
      <c r="J29" s="23">
        <v>4</v>
      </c>
      <c r="K29" s="23">
        <v>0</v>
      </c>
      <c r="L29" s="23">
        <f t="shared" si="8"/>
        <v>2</v>
      </c>
      <c r="M29" s="14"/>
      <c r="N29" s="15"/>
      <c r="O29" s="204"/>
      <c r="P29" s="17" t="s">
        <v>41</v>
      </c>
      <c r="Q29" s="18"/>
      <c r="R29" s="20">
        <f t="shared" si="9"/>
        <v>90</v>
      </c>
      <c r="S29" s="22"/>
      <c r="T29" s="22" t="s">
        <v>29</v>
      </c>
      <c r="U29" s="22"/>
      <c r="V29" s="22" t="s">
        <v>29</v>
      </c>
      <c r="W29" s="23">
        <v>4</v>
      </c>
      <c r="X29" s="23">
        <v>0</v>
      </c>
      <c r="Y29" s="23">
        <f t="shared" si="7"/>
        <v>2</v>
      </c>
      <c r="Z29" s="16"/>
    </row>
    <row r="30" spans="2:26" ht="16.5" customHeight="1" x14ac:dyDescent="0.25">
      <c r="B30" s="204"/>
      <c r="C30" s="76"/>
      <c r="D30" s="62"/>
      <c r="E30" s="29">
        <f t="shared" si="4"/>
        <v>0</v>
      </c>
      <c r="F30" s="49"/>
      <c r="G30" s="49"/>
      <c r="H30" s="49"/>
      <c r="I30" s="49"/>
      <c r="J30" s="51"/>
      <c r="K30" s="51"/>
      <c r="L30" s="51">
        <f t="shared" si="8"/>
        <v>0</v>
      </c>
      <c r="M30" s="14"/>
      <c r="N30" s="15"/>
      <c r="O30" s="204"/>
      <c r="P30" s="17" t="s">
        <v>42</v>
      </c>
      <c r="Q30" s="18"/>
      <c r="R30" s="20">
        <f t="shared" si="9"/>
        <v>30</v>
      </c>
      <c r="S30" s="22"/>
      <c r="T30" s="22" t="s">
        <v>17</v>
      </c>
      <c r="U30" s="22" t="s">
        <v>17</v>
      </c>
      <c r="V30" s="22"/>
      <c r="W30" s="23">
        <v>0</v>
      </c>
      <c r="X30" s="23">
        <v>2</v>
      </c>
      <c r="Y30" s="23">
        <f t="shared" si="7"/>
        <v>1</v>
      </c>
      <c r="Z30" s="16"/>
    </row>
    <row r="31" spans="2:26" ht="16.5" customHeight="1" x14ac:dyDescent="0.25">
      <c r="B31" s="204"/>
      <c r="C31" s="76"/>
      <c r="D31" s="62"/>
      <c r="E31" s="29">
        <f t="shared" si="4"/>
        <v>0</v>
      </c>
      <c r="F31" s="49"/>
      <c r="G31" s="49"/>
      <c r="H31" s="49"/>
      <c r="I31" s="49"/>
      <c r="J31" s="51"/>
      <c r="K31" s="51"/>
      <c r="L31" s="51">
        <f t="shared" si="8"/>
        <v>0</v>
      </c>
      <c r="M31" s="14"/>
      <c r="N31" s="15"/>
      <c r="O31" s="204"/>
      <c r="P31" s="17" t="s">
        <v>117</v>
      </c>
      <c r="Q31" s="18" t="s">
        <v>120</v>
      </c>
      <c r="R31" s="20">
        <f t="shared" si="9"/>
        <v>60</v>
      </c>
      <c r="S31" s="22"/>
      <c r="T31" s="22" t="s">
        <v>17</v>
      </c>
      <c r="U31" s="22" t="s">
        <v>17</v>
      </c>
      <c r="V31" s="22"/>
      <c r="W31" s="23">
        <v>2</v>
      </c>
      <c r="X31" s="23">
        <v>2</v>
      </c>
      <c r="Y31" s="23">
        <f t="shared" si="7"/>
        <v>2</v>
      </c>
      <c r="Z31" s="16"/>
    </row>
    <row r="32" spans="2:26" ht="16.5" customHeight="1" x14ac:dyDescent="0.25">
      <c r="B32" s="204"/>
      <c r="C32" s="17" t="s">
        <v>44</v>
      </c>
      <c r="D32" s="18"/>
      <c r="E32" s="20">
        <f t="shared" si="4"/>
        <v>135</v>
      </c>
      <c r="F32" s="22"/>
      <c r="G32" s="22" t="s">
        <v>29</v>
      </c>
      <c r="H32" s="22"/>
      <c r="I32" s="22" t="s">
        <v>29</v>
      </c>
      <c r="J32" s="23">
        <v>6</v>
      </c>
      <c r="K32" s="23">
        <v>0</v>
      </c>
      <c r="L32" s="23">
        <f t="shared" si="8"/>
        <v>3</v>
      </c>
      <c r="M32" s="14"/>
      <c r="N32" s="15"/>
      <c r="O32" s="204"/>
      <c r="P32" s="17" t="s">
        <v>44</v>
      </c>
      <c r="Q32" s="18"/>
      <c r="R32" s="20">
        <f t="shared" si="9"/>
        <v>135</v>
      </c>
      <c r="S32" s="22"/>
      <c r="T32" s="22" t="s">
        <v>17</v>
      </c>
      <c r="U32" s="22"/>
      <c r="V32" s="22" t="s">
        <v>29</v>
      </c>
      <c r="W32" s="23">
        <v>6</v>
      </c>
      <c r="X32" s="23">
        <v>0</v>
      </c>
      <c r="Y32" s="23">
        <f t="shared" si="7"/>
        <v>3</v>
      </c>
      <c r="Z32" s="16"/>
    </row>
    <row r="33" spans="2:26" ht="16.5" customHeight="1" x14ac:dyDescent="0.25">
      <c r="B33" s="204"/>
      <c r="C33" s="17" t="s">
        <v>45</v>
      </c>
      <c r="D33" s="18" t="s">
        <v>120</v>
      </c>
      <c r="E33" s="20">
        <f t="shared" si="4"/>
        <v>450</v>
      </c>
      <c r="F33" s="22"/>
      <c r="G33" s="22" t="s">
        <v>29</v>
      </c>
      <c r="H33" s="22"/>
      <c r="I33" s="22" t="s">
        <v>29</v>
      </c>
      <c r="J33" s="23">
        <v>0</v>
      </c>
      <c r="K33" s="23">
        <v>20</v>
      </c>
      <c r="L33" s="23">
        <f t="shared" si="8"/>
        <v>10</v>
      </c>
      <c r="M33" s="14"/>
      <c r="N33" s="15"/>
      <c r="O33" s="204"/>
      <c r="P33" s="76"/>
      <c r="Q33" s="62"/>
      <c r="R33" s="29">
        <f t="shared" si="9"/>
        <v>0</v>
      </c>
      <c r="S33" s="49"/>
      <c r="T33" s="49"/>
      <c r="U33" s="49"/>
      <c r="V33" s="49"/>
      <c r="W33" s="51"/>
      <c r="X33" s="51"/>
      <c r="Y33" s="51">
        <f t="shared" si="7"/>
        <v>0</v>
      </c>
      <c r="Z33" s="16"/>
    </row>
    <row r="34" spans="2:26" ht="16.5" customHeight="1" x14ac:dyDescent="0.25">
      <c r="B34" s="204"/>
      <c r="C34" s="76"/>
      <c r="D34" s="62"/>
      <c r="E34" s="29">
        <f t="shared" si="4"/>
        <v>0</v>
      </c>
      <c r="F34" s="49"/>
      <c r="G34" s="49"/>
      <c r="H34" s="49"/>
      <c r="I34" s="49"/>
      <c r="J34" s="51"/>
      <c r="K34" s="51"/>
      <c r="L34" s="51">
        <f t="shared" si="8"/>
        <v>0</v>
      </c>
      <c r="M34" s="14"/>
      <c r="N34" s="15"/>
      <c r="O34" s="204"/>
      <c r="P34" s="17" t="s">
        <v>46</v>
      </c>
      <c r="Q34" s="18"/>
      <c r="R34" s="20">
        <f t="shared" si="9"/>
        <v>135</v>
      </c>
      <c r="S34" s="77"/>
      <c r="T34" s="22" t="s">
        <v>17</v>
      </c>
      <c r="U34" s="77"/>
      <c r="V34" s="22" t="s">
        <v>29</v>
      </c>
      <c r="W34" s="78">
        <v>0</v>
      </c>
      <c r="X34" s="78">
        <v>6</v>
      </c>
      <c r="Y34" s="23">
        <f t="shared" si="7"/>
        <v>3</v>
      </c>
      <c r="Z34" s="16"/>
    </row>
    <row r="35" spans="2:26" ht="16.5" customHeight="1" x14ac:dyDescent="0.25">
      <c r="B35" s="204"/>
      <c r="C35" s="76"/>
      <c r="D35" s="62"/>
      <c r="E35" s="29">
        <f t="shared" si="4"/>
        <v>0</v>
      </c>
      <c r="F35" s="49"/>
      <c r="G35" s="49"/>
      <c r="H35" s="49"/>
      <c r="I35" s="49"/>
      <c r="J35" s="51"/>
      <c r="K35" s="51"/>
      <c r="L35" s="51">
        <f t="shared" si="8"/>
        <v>0</v>
      </c>
      <c r="M35" s="14"/>
      <c r="N35" s="15"/>
      <c r="O35" s="204"/>
      <c r="P35" s="17" t="s">
        <v>30</v>
      </c>
      <c r="Q35" s="18"/>
      <c r="R35" s="20">
        <f t="shared" si="9"/>
        <v>30</v>
      </c>
      <c r="S35" s="25" t="s">
        <v>17</v>
      </c>
      <c r="T35" s="25"/>
      <c r="U35" s="25" t="s">
        <v>17</v>
      </c>
      <c r="V35" s="25"/>
      <c r="W35" s="26">
        <v>0</v>
      </c>
      <c r="X35" s="26">
        <v>2</v>
      </c>
      <c r="Y35" s="23">
        <f t="shared" si="7"/>
        <v>1</v>
      </c>
      <c r="Z35" s="16"/>
    </row>
    <row r="36" spans="2:26" ht="16.399999999999999" customHeight="1" x14ac:dyDescent="0.25">
      <c r="B36" s="204"/>
      <c r="C36" s="17" t="s">
        <v>118</v>
      </c>
      <c r="D36" s="18"/>
      <c r="E36" s="20">
        <f t="shared" si="4"/>
        <v>60</v>
      </c>
      <c r="F36" s="22" t="s">
        <v>17</v>
      </c>
      <c r="G36" s="22"/>
      <c r="H36" s="22" t="s">
        <v>17</v>
      </c>
      <c r="I36" s="22"/>
      <c r="J36" s="23">
        <v>2</v>
      </c>
      <c r="K36" s="23">
        <v>2</v>
      </c>
      <c r="L36" s="23">
        <f t="shared" si="8"/>
        <v>2</v>
      </c>
      <c r="M36" s="14"/>
      <c r="N36" s="15"/>
      <c r="O36" s="204"/>
      <c r="P36" s="76"/>
      <c r="Q36" s="62"/>
      <c r="R36" s="29">
        <f t="shared" si="9"/>
        <v>0</v>
      </c>
      <c r="S36" s="49"/>
      <c r="T36" s="49"/>
      <c r="U36" s="49"/>
      <c r="V36" s="49"/>
      <c r="W36" s="51"/>
      <c r="X36" s="51"/>
      <c r="Y36" s="51">
        <f t="shared" si="7"/>
        <v>0</v>
      </c>
      <c r="Z36" s="16"/>
    </row>
    <row r="37" spans="2:26" ht="16.5" customHeight="1" thickBot="1" x14ac:dyDescent="0.3">
      <c r="B37" s="204"/>
      <c r="C37" s="31" t="s">
        <v>48</v>
      </c>
      <c r="D37" s="32"/>
      <c r="E37" s="34">
        <f t="shared" si="4"/>
        <v>60</v>
      </c>
      <c r="F37" s="79" t="s">
        <v>17</v>
      </c>
      <c r="G37" s="79"/>
      <c r="H37" s="79" t="s">
        <v>17</v>
      </c>
      <c r="I37" s="79"/>
      <c r="J37" s="80">
        <v>2</v>
      </c>
      <c r="K37" s="80">
        <v>2</v>
      </c>
      <c r="L37" s="80">
        <f t="shared" si="8"/>
        <v>2</v>
      </c>
      <c r="M37" s="14"/>
      <c r="N37" s="15"/>
      <c r="O37" s="204"/>
      <c r="P37" s="31" t="s">
        <v>49</v>
      </c>
      <c r="Q37" s="32"/>
      <c r="R37" s="34">
        <f t="shared" si="9"/>
        <v>60</v>
      </c>
      <c r="S37" s="79" t="s">
        <v>17</v>
      </c>
      <c r="T37" s="79"/>
      <c r="U37" s="79" t="s">
        <v>17</v>
      </c>
      <c r="V37" s="79"/>
      <c r="W37" s="80">
        <v>2</v>
      </c>
      <c r="X37" s="80">
        <v>2</v>
      </c>
      <c r="Y37" s="80">
        <f t="shared" si="7"/>
        <v>2</v>
      </c>
      <c r="Z37" s="16"/>
    </row>
    <row r="38" spans="2:26" ht="16.5" customHeight="1" thickBot="1" x14ac:dyDescent="0.3">
      <c r="B38" s="205"/>
      <c r="C38" s="35" t="s">
        <v>32</v>
      </c>
      <c r="D38" s="36"/>
      <c r="E38" s="81">
        <f>SUM(E21:E37)</f>
        <v>1065</v>
      </c>
      <c r="F38" s="82"/>
      <c r="G38" s="82"/>
      <c r="H38" s="82"/>
      <c r="I38" s="82"/>
      <c r="J38" s="81">
        <f>SUM(J21:J37)</f>
        <v>26</v>
      </c>
      <c r="K38" s="81">
        <f>SUM(K21:K37)</f>
        <v>26</v>
      </c>
      <c r="L38" s="81">
        <f>SUM(L21:L37)</f>
        <v>26</v>
      </c>
      <c r="M38" s="14"/>
      <c r="N38" s="15"/>
      <c r="O38" s="205"/>
      <c r="P38" s="35" t="s">
        <v>32</v>
      </c>
      <c r="Q38" s="36"/>
      <c r="R38" s="81">
        <f>SUM(R21:R37)</f>
        <v>1035</v>
      </c>
      <c r="S38" s="82"/>
      <c r="T38" s="82"/>
      <c r="U38" s="82"/>
      <c r="V38" s="82"/>
      <c r="W38" s="81">
        <f>SUM(W21:W37)</f>
        <v>26</v>
      </c>
      <c r="X38" s="81">
        <f>SUM(X21:X37)</f>
        <v>28</v>
      </c>
      <c r="Y38" s="81">
        <f>SUM(Y21:Y37)</f>
        <v>27</v>
      </c>
      <c r="Z38" s="16"/>
    </row>
    <row r="39" spans="2:26" ht="16.5" customHeight="1" x14ac:dyDescent="0.25">
      <c r="B39" s="210"/>
      <c r="C39" s="83"/>
      <c r="D39" s="84"/>
      <c r="E39" s="85">
        <f>IF($H39="○",$L39*$E$1,$L39*$E$2)</f>
        <v>0</v>
      </c>
      <c r="F39" s="86"/>
      <c r="G39" s="86"/>
      <c r="H39" s="86"/>
      <c r="I39" s="86"/>
      <c r="J39" s="87"/>
      <c r="K39" s="87"/>
      <c r="L39" s="87">
        <f>(J39+K39)/2</f>
        <v>0</v>
      </c>
      <c r="M39" s="14"/>
      <c r="N39" s="15"/>
      <c r="O39" s="207" t="s">
        <v>50</v>
      </c>
      <c r="P39" s="10" t="s">
        <v>34</v>
      </c>
      <c r="Q39" s="11"/>
      <c r="R39" s="13">
        <f>IF($U39="○",$Y39*$E$1,$Y39*$E$2)</f>
        <v>90</v>
      </c>
      <c r="S39" s="39"/>
      <c r="T39" s="39" t="s">
        <v>17</v>
      </c>
      <c r="U39" s="39" t="s">
        <v>17</v>
      </c>
      <c r="V39" s="39"/>
      <c r="W39" s="40">
        <v>4</v>
      </c>
      <c r="X39" s="40">
        <v>2</v>
      </c>
      <c r="Y39" s="40">
        <f>(W39+X39)/2</f>
        <v>3</v>
      </c>
      <c r="Z39" s="16"/>
    </row>
    <row r="40" spans="2:26" ht="16.5" customHeight="1" x14ac:dyDescent="0.25">
      <c r="B40" s="211"/>
      <c r="C40" s="46"/>
      <c r="D40" s="47"/>
      <c r="E40" s="29">
        <f t="shared" ref="E40:E42" si="10">IF($H40="○",$L40*$E$1,$L40*$E$2)</f>
        <v>0</v>
      </c>
      <c r="F40" s="48"/>
      <c r="G40" s="48"/>
      <c r="H40" s="48"/>
      <c r="I40" s="48"/>
      <c r="J40" s="50"/>
      <c r="K40" s="50"/>
      <c r="L40" s="51">
        <f t="shared" ref="L40:L46" si="11">(J40+K40)/2</f>
        <v>0</v>
      </c>
      <c r="M40" s="14"/>
      <c r="N40" s="15"/>
      <c r="O40" s="208"/>
      <c r="P40" s="52" t="s">
        <v>51</v>
      </c>
      <c r="Q40" s="42"/>
      <c r="R40" s="43">
        <f t="shared" ref="R40:R45" si="12">IF($U40="○",$Y40*$E$1,$Y40*$E$2)</f>
        <v>0</v>
      </c>
      <c r="S40" s="53"/>
      <c r="T40" s="53"/>
      <c r="U40" s="53"/>
      <c r="V40" s="53"/>
      <c r="W40" s="54"/>
      <c r="X40" s="54"/>
      <c r="Y40" s="45">
        <f t="shared" ref="Y40:Y46" si="13">(W40+X40)/2</f>
        <v>0</v>
      </c>
      <c r="Z40" s="16"/>
    </row>
    <row r="41" spans="2:26" ht="16.5" customHeight="1" x14ac:dyDescent="0.25">
      <c r="B41" s="211"/>
      <c r="C41" s="46"/>
      <c r="D41" s="47"/>
      <c r="E41" s="29">
        <f t="shared" si="10"/>
        <v>0</v>
      </c>
      <c r="F41" s="48"/>
      <c r="G41" s="48"/>
      <c r="H41" s="48"/>
      <c r="I41" s="48"/>
      <c r="J41" s="50"/>
      <c r="K41" s="50"/>
      <c r="L41" s="51">
        <f t="shared" si="11"/>
        <v>0</v>
      </c>
      <c r="M41" s="14"/>
      <c r="N41" s="15"/>
      <c r="O41" s="208"/>
      <c r="P41" s="88" t="s">
        <v>119</v>
      </c>
      <c r="Q41" s="89"/>
      <c r="R41" s="70">
        <f t="shared" si="12"/>
        <v>180</v>
      </c>
      <c r="S41" s="72"/>
      <c r="T41" s="72" t="s">
        <v>17</v>
      </c>
      <c r="U41" s="72"/>
      <c r="V41" s="72" t="s">
        <v>17</v>
      </c>
      <c r="W41" s="75">
        <v>8</v>
      </c>
      <c r="X41" s="75">
        <v>0</v>
      </c>
      <c r="Y41" s="75">
        <f t="shared" si="13"/>
        <v>4</v>
      </c>
      <c r="Z41" s="90"/>
    </row>
    <row r="42" spans="2:26" ht="16.5" customHeight="1" x14ac:dyDescent="0.25">
      <c r="B42" s="211"/>
      <c r="C42" s="46"/>
      <c r="D42" s="47"/>
      <c r="E42" s="29">
        <f t="shared" si="10"/>
        <v>0</v>
      </c>
      <c r="F42" s="48"/>
      <c r="G42" s="48"/>
      <c r="H42" s="48"/>
      <c r="I42" s="48"/>
      <c r="J42" s="50"/>
      <c r="K42" s="50"/>
      <c r="L42" s="51">
        <f t="shared" si="11"/>
        <v>0</v>
      </c>
      <c r="M42" s="14"/>
      <c r="N42" s="15"/>
      <c r="O42" s="208"/>
      <c r="P42" s="63" t="s">
        <v>53</v>
      </c>
      <c r="Q42" s="91"/>
      <c r="R42" s="20">
        <f t="shared" si="12"/>
        <v>60</v>
      </c>
      <c r="S42" s="64"/>
      <c r="T42" s="64" t="s">
        <v>17</v>
      </c>
      <c r="U42" s="22" t="s">
        <v>17</v>
      </c>
      <c r="V42" s="64"/>
      <c r="W42" s="65">
        <v>4</v>
      </c>
      <c r="X42" s="65">
        <v>0</v>
      </c>
      <c r="Y42" s="23">
        <f t="shared" si="13"/>
        <v>2</v>
      </c>
      <c r="Z42" s="16"/>
    </row>
    <row r="43" spans="2:26" ht="16.5" customHeight="1" x14ac:dyDescent="0.25">
      <c r="B43" s="211"/>
      <c r="C43" s="46"/>
      <c r="D43" s="47"/>
      <c r="E43" s="29">
        <f>IF($H43="○",$L43*$E$1,$L43*$E$2)</f>
        <v>0</v>
      </c>
      <c r="F43" s="48"/>
      <c r="G43" s="48"/>
      <c r="H43" s="48"/>
      <c r="I43" s="48"/>
      <c r="J43" s="50"/>
      <c r="K43" s="50"/>
      <c r="L43" s="51">
        <f t="shared" si="11"/>
        <v>0</v>
      </c>
      <c r="M43" s="14"/>
      <c r="N43" s="15"/>
      <c r="O43" s="208"/>
      <c r="P43" s="63" t="s">
        <v>54</v>
      </c>
      <c r="Q43" s="91"/>
      <c r="R43" s="20">
        <f t="shared" si="12"/>
        <v>135</v>
      </c>
      <c r="S43" s="64"/>
      <c r="T43" s="64" t="s">
        <v>17</v>
      </c>
      <c r="U43" s="64"/>
      <c r="V43" s="64" t="s">
        <v>17</v>
      </c>
      <c r="W43" s="65">
        <v>6</v>
      </c>
      <c r="X43" s="65">
        <v>0</v>
      </c>
      <c r="Y43" s="23">
        <f t="shared" si="13"/>
        <v>3</v>
      </c>
      <c r="Z43" s="16"/>
    </row>
    <row r="44" spans="2:26" ht="16.5" customHeight="1" x14ac:dyDescent="0.25">
      <c r="B44" s="211"/>
      <c r="C44" s="46"/>
      <c r="D44" s="47"/>
      <c r="E44" s="29">
        <f t="shared" ref="E44:E46" si="14">IF($H44="○",$L44*$E$1,$L44*$E$2)</f>
        <v>0</v>
      </c>
      <c r="F44" s="48"/>
      <c r="G44" s="48"/>
      <c r="H44" s="48"/>
      <c r="I44" s="48"/>
      <c r="J44" s="50"/>
      <c r="K44" s="50"/>
      <c r="L44" s="51">
        <f t="shared" si="11"/>
        <v>0</v>
      </c>
      <c r="M44" s="14"/>
      <c r="N44" s="15"/>
      <c r="O44" s="208"/>
      <c r="P44" s="17" t="s">
        <v>45</v>
      </c>
      <c r="Q44" s="18" t="s">
        <v>120</v>
      </c>
      <c r="R44" s="20">
        <f t="shared" si="12"/>
        <v>450</v>
      </c>
      <c r="S44" s="22"/>
      <c r="T44" s="22" t="s">
        <v>17</v>
      </c>
      <c r="U44" s="22"/>
      <c r="V44" s="22" t="s">
        <v>17</v>
      </c>
      <c r="W44" s="23">
        <v>0</v>
      </c>
      <c r="X44" s="23">
        <v>20</v>
      </c>
      <c r="Y44" s="23">
        <f t="shared" si="13"/>
        <v>10</v>
      </c>
      <c r="Z44" s="16"/>
    </row>
    <row r="45" spans="2:26" ht="16.5" customHeight="1" x14ac:dyDescent="0.25">
      <c r="B45" s="211"/>
      <c r="C45" s="46"/>
      <c r="D45" s="47"/>
      <c r="E45" s="29">
        <f t="shared" si="14"/>
        <v>0</v>
      </c>
      <c r="F45" s="48"/>
      <c r="G45" s="48"/>
      <c r="H45" s="48"/>
      <c r="I45" s="48"/>
      <c r="J45" s="50"/>
      <c r="K45" s="50"/>
      <c r="L45" s="51">
        <f t="shared" si="11"/>
        <v>0</v>
      </c>
      <c r="M45" s="14"/>
      <c r="N45" s="15"/>
      <c r="O45" s="208"/>
      <c r="P45" s="17" t="s">
        <v>47</v>
      </c>
      <c r="Q45" s="91"/>
      <c r="R45" s="20">
        <f t="shared" si="12"/>
        <v>60</v>
      </c>
      <c r="S45" s="22" t="s">
        <v>17</v>
      </c>
      <c r="T45" s="22"/>
      <c r="U45" s="22" t="s">
        <v>17</v>
      </c>
      <c r="V45" s="22"/>
      <c r="W45" s="23">
        <v>2</v>
      </c>
      <c r="X45" s="23">
        <v>2</v>
      </c>
      <c r="Y45" s="23">
        <f t="shared" si="13"/>
        <v>2</v>
      </c>
      <c r="Z45" s="16"/>
    </row>
    <row r="46" spans="2:26" ht="16.5" customHeight="1" thickBot="1" x14ac:dyDescent="0.3">
      <c r="B46" s="228"/>
      <c r="C46" s="76"/>
      <c r="D46" s="62"/>
      <c r="E46" s="29">
        <f t="shared" si="14"/>
        <v>0</v>
      </c>
      <c r="F46" s="49"/>
      <c r="G46" s="49"/>
      <c r="H46" s="49"/>
      <c r="I46" s="49"/>
      <c r="J46" s="51"/>
      <c r="K46" s="51"/>
      <c r="L46" s="51">
        <f t="shared" si="11"/>
        <v>0</v>
      </c>
      <c r="M46" s="14"/>
      <c r="N46" s="15"/>
      <c r="O46" s="208"/>
      <c r="P46" s="31" t="s">
        <v>48</v>
      </c>
      <c r="Q46" s="32"/>
      <c r="R46" s="34">
        <f>IF($U46="○",$Y46*$E$1,$Y46*$E$2)</f>
        <v>60</v>
      </c>
      <c r="S46" s="32" t="s">
        <v>21</v>
      </c>
      <c r="T46" s="32"/>
      <c r="U46" s="32" t="s">
        <v>21</v>
      </c>
      <c r="V46" s="32"/>
      <c r="W46" s="34">
        <v>2</v>
      </c>
      <c r="X46" s="34">
        <v>2</v>
      </c>
      <c r="Y46" s="34">
        <f t="shared" si="13"/>
        <v>2</v>
      </c>
      <c r="Z46" s="16"/>
    </row>
    <row r="47" spans="2:26" ht="16.5" customHeight="1" thickBot="1" x14ac:dyDescent="0.3">
      <c r="B47" s="229"/>
      <c r="C47" s="92" t="s">
        <v>32</v>
      </c>
      <c r="D47" s="93"/>
      <c r="E47" s="94">
        <f>SUM(E39:E46)</f>
        <v>0</v>
      </c>
      <c r="F47" s="95"/>
      <c r="G47" s="95"/>
      <c r="H47" s="95"/>
      <c r="I47" s="95"/>
      <c r="J47" s="94">
        <f>SUM(J39:J46)</f>
        <v>0</v>
      </c>
      <c r="K47" s="94">
        <f>SUM(K39:K46)</f>
        <v>0</v>
      </c>
      <c r="L47" s="94">
        <f>SUM(L39:L46)</f>
        <v>0</v>
      </c>
      <c r="M47" s="14"/>
      <c r="N47" s="15"/>
      <c r="O47" s="209"/>
      <c r="P47" s="96" t="s">
        <v>32</v>
      </c>
      <c r="Q47" s="97"/>
      <c r="R47" s="98">
        <f>SUM(R39:R46)</f>
        <v>1035</v>
      </c>
      <c r="S47" s="99"/>
      <c r="T47" s="99"/>
      <c r="U47" s="99"/>
      <c r="V47" s="99"/>
      <c r="W47" s="98">
        <f>SUM(W39:W46)</f>
        <v>26</v>
      </c>
      <c r="X47" s="98">
        <f>SUM(X39:X46)</f>
        <v>26</v>
      </c>
      <c r="Y47" s="98">
        <f>SUM(Y39:Y46)</f>
        <v>26</v>
      </c>
      <c r="Z47" s="16"/>
    </row>
    <row r="48" spans="2:26" ht="16.5" customHeight="1" thickBot="1" x14ac:dyDescent="0.3">
      <c r="B48" s="100"/>
      <c r="C48" s="101"/>
      <c r="D48" s="102"/>
      <c r="E48" s="102"/>
      <c r="F48" s="103"/>
      <c r="G48" s="103"/>
      <c r="H48" s="103"/>
      <c r="I48" s="103"/>
      <c r="J48" s="102"/>
      <c r="K48" s="102"/>
      <c r="L48" s="102"/>
      <c r="M48" s="14"/>
      <c r="N48" s="15"/>
      <c r="O48" s="104"/>
      <c r="P48" s="105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6.5" customHeight="1" thickBot="1" x14ac:dyDescent="0.7">
      <c r="C49" s="105"/>
      <c r="D49" s="104"/>
      <c r="E49" s="104"/>
      <c r="F49" s="104"/>
      <c r="G49" s="36" t="s">
        <v>55</v>
      </c>
      <c r="H49" s="213" t="s">
        <v>10</v>
      </c>
      <c r="I49" s="214"/>
      <c r="J49" s="223" t="s">
        <v>11</v>
      </c>
      <c r="K49" s="224"/>
      <c r="L49" s="106" t="s">
        <v>32</v>
      </c>
      <c r="M49" s="104"/>
      <c r="N49" s="15"/>
      <c r="O49" s="107"/>
      <c r="P49" s="108"/>
      <c r="Q49" s="109"/>
      <c r="R49" s="110"/>
      <c r="S49" s="104"/>
      <c r="T49" s="36" t="s">
        <v>55</v>
      </c>
      <c r="U49" s="225" t="s">
        <v>10</v>
      </c>
      <c r="V49" s="226"/>
      <c r="W49" s="223" t="s">
        <v>11</v>
      </c>
      <c r="X49" s="227"/>
      <c r="Y49" s="106" t="s">
        <v>32</v>
      </c>
    </row>
    <row r="50" spans="1:26" ht="16.5" customHeight="1" x14ac:dyDescent="0.25">
      <c r="B50" s="111"/>
      <c r="C50" s="105"/>
      <c r="D50" s="109"/>
      <c r="E50" s="110"/>
      <c r="F50" s="104"/>
      <c r="G50" s="112" t="s">
        <v>56</v>
      </c>
      <c r="H50" s="113">
        <f>SUMIF(F8:F19,"○",E8:E19)</f>
        <v>90</v>
      </c>
      <c r="I50" s="114">
        <f>H50/L50</f>
        <v>9.0909090909090912E-2</v>
      </c>
      <c r="J50" s="115">
        <f>SUMIF(G8:G19,"○",E8:E19)</f>
        <v>900</v>
      </c>
      <c r="K50" s="116">
        <f>J50/L50</f>
        <v>0.90909090909090906</v>
      </c>
      <c r="L50" s="117">
        <f>E20</f>
        <v>990</v>
      </c>
      <c r="M50" s="104"/>
      <c r="N50" s="15"/>
      <c r="O50" s="104"/>
      <c r="P50" s="108"/>
      <c r="Q50" s="109"/>
      <c r="R50" s="110"/>
      <c r="S50" s="104"/>
      <c r="T50" s="112" t="s">
        <v>56</v>
      </c>
      <c r="U50" s="113">
        <f>SUMIF(S8:S19,"○",R8:R19)</f>
        <v>60</v>
      </c>
      <c r="V50" s="114">
        <f>U50/Y50</f>
        <v>6.25E-2</v>
      </c>
      <c r="W50" s="115">
        <f>SUMIF(T8:T19,"○",R8:R19)</f>
        <v>900</v>
      </c>
      <c r="X50" s="116">
        <f>W50/Y50</f>
        <v>0.9375</v>
      </c>
      <c r="Y50" s="117">
        <f>R20</f>
        <v>960</v>
      </c>
    </row>
    <row r="51" spans="1:26" ht="16.5" customHeight="1" x14ac:dyDescent="0.25">
      <c r="C51" s="105"/>
      <c r="D51" s="109"/>
      <c r="E51" s="110"/>
      <c r="F51" s="104"/>
      <c r="G51" s="118" t="s">
        <v>57</v>
      </c>
      <c r="H51" s="119">
        <f>SUMIF(F21:F37,"○",E21:E37)</f>
        <v>120</v>
      </c>
      <c r="I51" s="120">
        <f>H51/L51</f>
        <v>0.11267605633802817</v>
      </c>
      <c r="J51" s="121">
        <f>SUMIF(G21:G37,"○",E21:E37)</f>
        <v>945</v>
      </c>
      <c r="K51" s="122">
        <f>J51/L51</f>
        <v>0.88732394366197187</v>
      </c>
      <c r="L51" s="123">
        <f>E38</f>
        <v>1065</v>
      </c>
      <c r="M51" s="104"/>
      <c r="N51" s="15"/>
      <c r="O51" s="104"/>
      <c r="P51" s="108"/>
      <c r="Q51" s="109"/>
      <c r="R51" s="110"/>
      <c r="S51" s="104"/>
      <c r="T51" s="118" t="s">
        <v>57</v>
      </c>
      <c r="U51" s="119">
        <f>SUMIF(S21:S37,"○",R21:R37)</f>
        <v>90</v>
      </c>
      <c r="V51" s="120">
        <f>U51/Y51</f>
        <v>8.6956521739130432E-2</v>
      </c>
      <c r="W51" s="121">
        <f>SUMIF(T21:T37,"○",R21:R37)</f>
        <v>945</v>
      </c>
      <c r="X51" s="122">
        <f>W51/Y51</f>
        <v>0.91304347826086951</v>
      </c>
      <c r="Y51" s="123">
        <f>R38</f>
        <v>1035</v>
      </c>
    </row>
    <row r="52" spans="1:26" ht="16.5" customHeight="1" thickBot="1" x14ac:dyDescent="0.3">
      <c r="C52" s="105"/>
      <c r="D52" s="109"/>
      <c r="E52" s="110"/>
      <c r="F52" s="104"/>
      <c r="G52" s="124"/>
      <c r="H52" s="125">
        <f>SUMIF(F39:F46,"○",E39:E46)</f>
        <v>0</v>
      </c>
      <c r="I52" s="126"/>
      <c r="J52" s="127">
        <f>SUMIF(G39:G46,"○",E39:E46)</f>
        <v>0</v>
      </c>
      <c r="K52" s="128"/>
      <c r="L52" s="129">
        <f>E47</f>
        <v>0</v>
      </c>
      <c r="M52" s="104"/>
      <c r="N52" s="15"/>
      <c r="O52" s="104"/>
      <c r="P52" s="108"/>
      <c r="Q52" s="109"/>
      <c r="R52" s="110"/>
      <c r="S52" s="104"/>
      <c r="T52" s="130" t="s">
        <v>58</v>
      </c>
      <c r="U52" s="131">
        <f>SUMIF(S39:S46,"○",R39:R46)</f>
        <v>120</v>
      </c>
      <c r="V52" s="132">
        <f>U52/Y52</f>
        <v>0.11594202898550725</v>
      </c>
      <c r="W52" s="133">
        <f>SUMIF(T39:T46,"○",R39:R46)</f>
        <v>915</v>
      </c>
      <c r="X52" s="134">
        <f>W52/Y52</f>
        <v>0.88405797101449279</v>
      </c>
      <c r="Y52" s="135">
        <f>R47</f>
        <v>1035</v>
      </c>
    </row>
    <row r="53" spans="1:26" ht="16.5" customHeight="1" thickBot="1" x14ac:dyDescent="0.3">
      <c r="C53" s="105"/>
      <c r="D53" s="109"/>
      <c r="E53" s="110"/>
      <c r="F53" s="104"/>
      <c r="G53" s="130" t="s">
        <v>32</v>
      </c>
      <c r="H53" s="131">
        <f>SUM(H50:H52)</f>
        <v>210</v>
      </c>
      <c r="I53" s="132">
        <f>H53/L53</f>
        <v>0.10218978102189781</v>
      </c>
      <c r="J53" s="133">
        <f>SUM(J50:J52)</f>
        <v>1845</v>
      </c>
      <c r="K53" s="134">
        <f>J53/L53</f>
        <v>0.8978102189781022</v>
      </c>
      <c r="L53" s="135">
        <f>SUM(L50:L52)</f>
        <v>2055</v>
      </c>
      <c r="M53" s="104"/>
      <c r="N53" s="15"/>
      <c r="O53" s="104"/>
      <c r="P53" s="105"/>
      <c r="Q53" s="109"/>
      <c r="R53" s="110"/>
      <c r="S53" s="104"/>
      <c r="T53" s="130" t="s">
        <v>32</v>
      </c>
      <c r="U53" s="131">
        <f>SUM(U50:U52)</f>
        <v>270</v>
      </c>
      <c r="V53" s="132">
        <f>U53/Y53</f>
        <v>8.9108910891089105E-2</v>
      </c>
      <c r="W53" s="133">
        <f>SUM(W50:W52)</f>
        <v>2760</v>
      </c>
      <c r="X53" s="134">
        <f>W53/Y53</f>
        <v>0.91089108910891092</v>
      </c>
      <c r="Y53" s="135">
        <f>SUM(Y50:Y52)</f>
        <v>3030</v>
      </c>
    </row>
    <row r="54" spans="1:26" ht="16.5" customHeight="1" x14ac:dyDescent="0.25">
      <c r="N54" s="4"/>
    </row>
    <row r="55" spans="1:26" ht="29.15" x14ac:dyDescent="0.25">
      <c r="A55" s="3"/>
      <c r="B55" s="3" t="s">
        <v>59</v>
      </c>
      <c r="O55" s="3"/>
    </row>
    <row r="56" spans="1:26" ht="13.75" thickBot="1" x14ac:dyDescent="0.3"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4"/>
      <c r="P56" s="136"/>
      <c r="Q56" s="14"/>
      <c r="R56" s="14"/>
      <c r="S56" s="14"/>
      <c r="T56" s="14"/>
      <c r="U56" s="14"/>
      <c r="V56" s="14"/>
      <c r="W56" s="14"/>
      <c r="X56" s="14"/>
      <c r="Y56" s="14"/>
      <c r="Z56" s="4"/>
    </row>
    <row r="57" spans="1:26" ht="18" customHeight="1" thickBot="1" x14ac:dyDescent="0.3">
      <c r="B57" s="215" t="s">
        <v>2</v>
      </c>
      <c r="C57" s="217" t="s">
        <v>3</v>
      </c>
      <c r="D57" s="215" t="s">
        <v>4</v>
      </c>
      <c r="E57" s="219" t="s">
        <v>5</v>
      </c>
      <c r="F57" s="221" t="s">
        <v>6</v>
      </c>
      <c r="G57" s="222"/>
      <c r="H57" s="221" t="s">
        <v>7</v>
      </c>
      <c r="I57" s="222"/>
      <c r="J57" s="221" t="s">
        <v>8</v>
      </c>
      <c r="K57" s="222"/>
      <c r="L57" s="215" t="s">
        <v>9</v>
      </c>
      <c r="M57" s="6"/>
      <c r="N57" s="4"/>
      <c r="O57" s="137"/>
      <c r="P57" s="137"/>
      <c r="Q57" s="137"/>
      <c r="R57" s="137"/>
      <c r="S57" s="137"/>
      <c r="T57" s="138"/>
      <c r="U57" s="137"/>
      <c r="V57" s="138"/>
      <c r="W57" s="137"/>
      <c r="X57" s="138"/>
      <c r="Y57" s="137"/>
      <c r="Z57" s="6"/>
    </row>
    <row r="58" spans="1:26" ht="18" customHeight="1" thickBot="1" x14ac:dyDescent="0.3">
      <c r="B58" s="216"/>
      <c r="C58" s="218"/>
      <c r="D58" s="216"/>
      <c r="E58" s="220"/>
      <c r="F58" s="7" t="s">
        <v>10</v>
      </c>
      <c r="G58" s="7" t="s">
        <v>11</v>
      </c>
      <c r="H58" s="7" t="s">
        <v>0</v>
      </c>
      <c r="I58" s="7" t="s">
        <v>12</v>
      </c>
      <c r="J58" s="8" t="s">
        <v>13</v>
      </c>
      <c r="K58" s="8" t="s">
        <v>14</v>
      </c>
      <c r="L58" s="216"/>
      <c r="M58" s="9"/>
      <c r="N58" s="4"/>
      <c r="O58" s="138"/>
      <c r="P58" s="138"/>
      <c r="Q58" s="138"/>
      <c r="R58" s="138"/>
      <c r="S58" s="138"/>
      <c r="T58" s="138"/>
      <c r="U58" s="138"/>
      <c r="V58" s="138"/>
      <c r="W58" s="137"/>
      <c r="X58" s="137"/>
      <c r="Y58" s="138"/>
      <c r="Z58" s="9"/>
    </row>
    <row r="59" spans="1:26" ht="16.5" customHeight="1" x14ac:dyDescent="0.25">
      <c r="B59" s="204" t="s">
        <v>60</v>
      </c>
      <c r="C59" s="10" t="s">
        <v>16</v>
      </c>
      <c r="D59" s="11"/>
      <c r="E59" s="12">
        <f>IF($H59="○",$L59*$E$1,$L59*$E$2)</f>
        <v>90</v>
      </c>
      <c r="F59" s="11"/>
      <c r="G59" s="11" t="s">
        <v>17</v>
      </c>
      <c r="H59" s="11"/>
      <c r="I59" s="11" t="s">
        <v>17</v>
      </c>
      <c r="J59" s="13">
        <v>4</v>
      </c>
      <c r="K59" s="13">
        <v>0</v>
      </c>
      <c r="L59" s="13">
        <f>(J59+K59)/2</f>
        <v>2</v>
      </c>
      <c r="M59" s="14"/>
      <c r="N59" s="15"/>
      <c r="O59" s="139"/>
      <c r="P59" s="140"/>
      <c r="Q59" s="141"/>
      <c r="R59" s="140"/>
      <c r="S59" s="141"/>
      <c r="T59" s="141"/>
      <c r="U59" s="141"/>
      <c r="V59" s="141"/>
      <c r="W59" s="140"/>
      <c r="X59" s="140"/>
      <c r="Y59" s="140"/>
      <c r="Z59" s="16"/>
    </row>
    <row r="60" spans="1:26" ht="16.5" customHeight="1" x14ac:dyDescent="0.25">
      <c r="B60" s="204"/>
      <c r="C60" s="17" t="s">
        <v>19</v>
      </c>
      <c r="D60" s="18"/>
      <c r="E60" s="19">
        <f t="shared" ref="E60:E69" si="15">IF($H60="○",$L60*$E$1,$L60*$E$2)</f>
        <v>60</v>
      </c>
      <c r="F60" s="18"/>
      <c r="G60" s="18" t="s">
        <v>17</v>
      </c>
      <c r="H60" s="18" t="s">
        <v>17</v>
      </c>
      <c r="I60" s="18"/>
      <c r="J60" s="20">
        <v>2</v>
      </c>
      <c r="K60" s="20">
        <v>2</v>
      </c>
      <c r="L60" s="20">
        <f>(J60+K60)/2</f>
        <v>2</v>
      </c>
      <c r="M60" s="14"/>
      <c r="N60" s="15"/>
      <c r="O60" s="139"/>
      <c r="P60" s="140"/>
      <c r="Q60" s="141"/>
      <c r="R60" s="140"/>
      <c r="S60" s="141"/>
      <c r="T60" s="141"/>
      <c r="U60" s="141"/>
      <c r="V60" s="141"/>
      <c r="W60" s="140"/>
      <c r="X60" s="140"/>
      <c r="Y60" s="140"/>
      <c r="Z60" s="16"/>
    </row>
    <row r="61" spans="1:26" ht="16.5" customHeight="1" x14ac:dyDescent="0.25">
      <c r="B61" s="204"/>
      <c r="C61" s="21" t="s">
        <v>20</v>
      </c>
      <c r="D61" s="18"/>
      <c r="E61" s="19">
        <f t="shared" si="15"/>
        <v>60</v>
      </c>
      <c r="F61" s="18"/>
      <c r="G61" s="18" t="s">
        <v>21</v>
      </c>
      <c r="H61" s="18" t="s">
        <v>21</v>
      </c>
      <c r="I61" s="18"/>
      <c r="J61" s="20">
        <v>2</v>
      </c>
      <c r="K61" s="20">
        <v>2</v>
      </c>
      <c r="L61" s="20">
        <f t="shared" ref="L61:L68" si="16">(J61+K61)/2</f>
        <v>2</v>
      </c>
      <c r="M61" s="14"/>
      <c r="N61" s="15"/>
      <c r="O61" s="139"/>
      <c r="P61" s="140"/>
      <c r="Q61" s="141"/>
      <c r="R61" s="140"/>
      <c r="S61" s="141"/>
      <c r="T61" s="141"/>
      <c r="U61" s="141"/>
      <c r="V61" s="141"/>
      <c r="W61" s="140"/>
      <c r="X61" s="140"/>
      <c r="Y61" s="140"/>
      <c r="Z61" s="16"/>
    </row>
    <row r="62" spans="1:26" ht="16.5" customHeight="1" x14ac:dyDescent="0.25">
      <c r="B62" s="204"/>
      <c r="C62" s="21" t="s">
        <v>22</v>
      </c>
      <c r="D62" s="18"/>
      <c r="E62" s="19">
        <f t="shared" si="15"/>
        <v>60</v>
      </c>
      <c r="F62" s="18"/>
      <c r="G62" s="18" t="s">
        <v>21</v>
      </c>
      <c r="H62" s="18" t="s">
        <v>21</v>
      </c>
      <c r="I62" s="18"/>
      <c r="J62" s="20">
        <v>2</v>
      </c>
      <c r="K62" s="20">
        <v>2</v>
      </c>
      <c r="L62" s="20">
        <f t="shared" si="16"/>
        <v>2</v>
      </c>
      <c r="M62" s="14"/>
      <c r="N62" s="15"/>
      <c r="O62" s="139"/>
      <c r="P62" s="140"/>
      <c r="Q62" s="141"/>
      <c r="R62" s="140"/>
      <c r="S62" s="141"/>
      <c r="T62" s="141"/>
      <c r="U62" s="141"/>
      <c r="V62" s="141"/>
      <c r="W62" s="140"/>
      <c r="X62" s="140"/>
      <c r="Y62" s="140"/>
      <c r="Z62" s="16"/>
    </row>
    <row r="63" spans="1:26" ht="16.5" customHeight="1" x14ac:dyDescent="0.25">
      <c r="B63" s="204"/>
      <c r="C63" s="17" t="s">
        <v>23</v>
      </c>
      <c r="D63" s="18"/>
      <c r="E63" s="19">
        <f t="shared" si="15"/>
        <v>120</v>
      </c>
      <c r="F63" s="18"/>
      <c r="G63" s="22" t="s">
        <v>21</v>
      </c>
      <c r="H63" s="22" t="s">
        <v>21</v>
      </c>
      <c r="I63" s="18"/>
      <c r="J63" s="20">
        <v>4</v>
      </c>
      <c r="K63" s="20">
        <v>4</v>
      </c>
      <c r="L63" s="20">
        <f t="shared" si="16"/>
        <v>4</v>
      </c>
      <c r="M63" s="14"/>
      <c r="N63" s="15"/>
      <c r="O63" s="139"/>
      <c r="P63" s="140"/>
      <c r="Q63" s="141"/>
      <c r="R63" s="140"/>
      <c r="S63" s="141"/>
      <c r="T63" s="141"/>
      <c r="U63" s="141"/>
      <c r="V63" s="141"/>
      <c r="W63" s="140"/>
      <c r="X63" s="140"/>
      <c r="Y63" s="140"/>
      <c r="Z63" s="16"/>
    </row>
    <row r="64" spans="1:26" ht="16.5" customHeight="1" x14ac:dyDescent="0.25">
      <c r="B64" s="204"/>
      <c r="C64" s="17" t="s">
        <v>24</v>
      </c>
      <c r="D64" s="18"/>
      <c r="E64" s="19">
        <f t="shared" si="15"/>
        <v>30</v>
      </c>
      <c r="F64" s="18"/>
      <c r="G64" s="22" t="s">
        <v>17</v>
      </c>
      <c r="H64" s="22" t="s">
        <v>17</v>
      </c>
      <c r="I64" s="18"/>
      <c r="J64" s="20">
        <v>0</v>
      </c>
      <c r="K64" s="20">
        <v>2</v>
      </c>
      <c r="L64" s="20">
        <f t="shared" si="16"/>
        <v>1</v>
      </c>
      <c r="M64" s="14"/>
      <c r="N64" s="15"/>
      <c r="O64" s="139"/>
      <c r="P64" s="140"/>
      <c r="Q64" s="141"/>
      <c r="R64" s="140"/>
      <c r="S64" s="141"/>
      <c r="T64" s="141"/>
      <c r="U64" s="141"/>
      <c r="V64" s="141"/>
      <c r="W64" s="140"/>
      <c r="X64" s="140"/>
      <c r="Y64" s="140"/>
      <c r="Z64" s="16"/>
    </row>
    <row r="65" spans="2:26" ht="16.5" customHeight="1" x14ac:dyDescent="0.25">
      <c r="B65" s="204"/>
      <c r="C65" s="17" t="s">
        <v>25</v>
      </c>
      <c r="D65" s="18"/>
      <c r="E65" s="20">
        <f t="shared" si="15"/>
        <v>30</v>
      </c>
      <c r="F65" s="18"/>
      <c r="G65" s="22" t="s">
        <v>17</v>
      </c>
      <c r="H65" s="22" t="s">
        <v>17</v>
      </c>
      <c r="I65" s="18"/>
      <c r="J65" s="20">
        <v>0</v>
      </c>
      <c r="K65" s="20">
        <v>2</v>
      </c>
      <c r="L65" s="20">
        <f t="shared" si="16"/>
        <v>1</v>
      </c>
      <c r="M65" s="14"/>
      <c r="N65" s="15"/>
      <c r="O65" s="139"/>
      <c r="P65" s="140"/>
      <c r="Q65" s="141"/>
      <c r="R65" s="140"/>
      <c r="S65" s="141"/>
      <c r="T65" s="141"/>
      <c r="U65" s="141"/>
      <c r="V65" s="141"/>
      <c r="W65" s="140"/>
      <c r="X65" s="140"/>
      <c r="Y65" s="140"/>
      <c r="Z65" s="16"/>
    </row>
    <row r="66" spans="2:26" ht="16.5" customHeight="1" x14ac:dyDescent="0.25">
      <c r="B66" s="204"/>
      <c r="C66" s="17" t="s">
        <v>26</v>
      </c>
      <c r="D66" s="18" t="s">
        <v>120</v>
      </c>
      <c r="E66" s="20">
        <f t="shared" si="15"/>
        <v>90</v>
      </c>
      <c r="F66" s="18"/>
      <c r="G66" s="22" t="s">
        <v>17</v>
      </c>
      <c r="H66" s="22"/>
      <c r="I66" s="22" t="s">
        <v>17</v>
      </c>
      <c r="J66" s="23">
        <v>4</v>
      </c>
      <c r="K66" s="23">
        <v>0</v>
      </c>
      <c r="L66" s="20">
        <f t="shared" si="16"/>
        <v>2</v>
      </c>
      <c r="M66" s="14"/>
      <c r="N66" s="15"/>
      <c r="O66" s="139"/>
      <c r="P66" s="140"/>
      <c r="Q66" s="141"/>
      <c r="R66" s="140"/>
      <c r="S66" s="141"/>
      <c r="T66" s="141"/>
      <c r="U66" s="141"/>
      <c r="V66" s="141"/>
      <c r="W66" s="140"/>
      <c r="X66" s="140"/>
      <c r="Y66" s="140"/>
      <c r="Z66" s="16"/>
    </row>
    <row r="67" spans="2:26" ht="16.5" customHeight="1" x14ac:dyDescent="0.25">
      <c r="B67" s="204"/>
      <c r="C67" s="17" t="s">
        <v>27</v>
      </c>
      <c r="D67" s="18"/>
      <c r="E67" s="20">
        <f t="shared" si="15"/>
        <v>90</v>
      </c>
      <c r="F67" s="18"/>
      <c r="G67" s="22" t="s">
        <v>17</v>
      </c>
      <c r="H67" s="22"/>
      <c r="I67" s="22" t="s">
        <v>17</v>
      </c>
      <c r="J67" s="23">
        <v>0</v>
      </c>
      <c r="K67" s="23">
        <v>4</v>
      </c>
      <c r="L67" s="20">
        <f t="shared" si="16"/>
        <v>2</v>
      </c>
      <c r="M67" s="14"/>
      <c r="N67" s="15"/>
      <c r="O67" s="139"/>
      <c r="P67" s="140"/>
      <c r="Q67" s="141"/>
      <c r="R67" s="140"/>
      <c r="S67" s="141"/>
      <c r="T67" s="141"/>
      <c r="U67" s="141"/>
      <c r="V67" s="141"/>
      <c r="W67" s="140"/>
      <c r="X67" s="140"/>
      <c r="Y67" s="140"/>
      <c r="Z67" s="16"/>
    </row>
    <row r="68" spans="2:26" ht="16.5" customHeight="1" x14ac:dyDescent="0.25">
      <c r="B68" s="204"/>
      <c r="C68" s="17" t="s">
        <v>28</v>
      </c>
      <c r="D68" s="18"/>
      <c r="E68" s="20">
        <f t="shared" si="15"/>
        <v>270</v>
      </c>
      <c r="F68" s="18"/>
      <c r="G68" s="18" t="s">
        <v>29</v>
      </c>
      <c r="H68" s="18"/>
      <c r="I68" s="18" t="s">
        <v>29</v>
      </c>
      <c r="J68" s="20">
        <v>6</v>
      </c>
      <c r="K68" s="20">
        <v>6</v>
      </c>
      <c r="L68" s="20">
        <f t="shared" si="16"/>
        <v>6</v>
      </c>
      <c r="M68" s="14"/>
      <c r="N68" s="15"/>
      <c r="O68" s="139"/>
      <c r="P68" s="140"/>
      <c r="Q68" s="141"/>
      <c r="R68" s="140"/>
      <c r="S68" s="141"/>
      <c r="T68" s="141"/>
      <c r="U68" s="141"/>
      <c r="V68" s="141"/>
      <c r="W68" s="140"/>
      <c r="X68" s="140"/>
      <c r="Y68" s="140"/>
      <c r="Z68" s="16"/>
    </row>
    <row r="69" spans="2:26" ht="16.5" customHeight="1" thickBot="1" x14ac:dyDescent="0.3">
      <c r="B69" s="204"/>
      <c r="C69" s="31" t="s">
        <v>31</v>
      </c>
      <c r="D69" s="32"/>
      <c r="E69" s="33">
        <f t="shared" si="15"/>
        <v>60</v>
      </c>
      <c r="F69" s="32" t="s">
        <v>17</v>
      </c>
      <c r="G69" s="32"/>
      <c r="H69" s="32" t="s">
        <v>17</v>
      </c>
      <c r="I69" s="32"/>
      <c r="J69" s="34">
        <v>2</v>
      </c>
      <c r="K69" s="34">
        <v>2</v>
      </c>
      <c r="L69" s="34">
        <f>(J69+K69)/2</f>
        <v>2</v>
      </c>
      <c r="M69" s="14"/>
      <c r="N69" s="15"/>
      <c r="O69" s="139"/>
      <c r="P69" s="140"/>
      <c r="Q69" s="141"/>
      <c r="R69" s="140"/>
      <c r="S69" s="141"/>
      <c r="T69" s="141"/>
      <c r="U69" s="141"/>
      <c r="V69" s="141"/>
      <c r="W69" s="140"/>
      <c r="X69" s="140"/>
      <c r="Y69" s="140"/>
      <c r="Z69" s="16"/>
    </row>
    <row r="70" spans="2:26" ht="16.5" customHeight="1" thickBot="1" x14ac:dyDescent="0.3">
      <c r="B70" s="205"/>
      <c r="C70" s="35" t="s">
        <v>32</v>
      </c>
      <c r="D70" s="36"/>
      <c r="E70" s="37">
        <f>SUM(E59:E69)</f>
        <v>960</v>
      </c>
      <c r="F70" s="36"/>
      <c r="G70" s="36"/>
      <c r="H70" s="36"/>
      <c r="I70" s="36"/>
      <c r="J70" s="38">
        <f>SUM(J59:J69)</f>
        <v>26</v>
      </c>
      <c r="K70" s="38">
        <f>SUM(K59:K69)</f>
        <v>26</v>
      </c>
      <c r="L70" s="38">
        <f>SUM(L59:L69)</f>
        <v>26</v>
      </c>
      <c r="M70" s="14"/>
      <c r="N70" s="15"/>
      <c r="O70" s="139"/>
      <c r="P70" s="141"/>
      <c r="Q70" s="141"/>
      <c r="R70" s="140"/>
      <c r="S70" s="141"/>
      <c r="T70" s="141"/>
      <c r="U70" s="141"/>
      <c r="V70" s="141"/>
      <c r="W70" s="140"/>
      <c r="X70" s="140"/>
      <c r="Y70" s="140"/>
      <c r="Z70" s="16"/>
    </row>
    <row r="71" spans="2:26" ht="16.5" customHeight="1" x14ac:dyDescent="0.25">
      <c r="B71" s="206" t="s">
        <v>61</v>
      </c>
      <c r="C71" s="10" t="s">
        <v>34</v>
      </c>
      <c r="D71" s="11"/>
      <c r="E71" s="13">
        <f t="shared" ref="E71:E84" si="17">IF($H71="○",$L71*$E$1,$L71*$E$2)</f>
        <v>120</v>
      </c>
      <c r="F71" s="39"/>
      <c r="G71" s="11" t="s">
        <v>17</v>
      </c>
      <c r="H71" s="11" t="s">
        <v>17</v>
      </c>
      <c r="I71" s="39"/>
      <c r="J71" s="40">
        <v>4</v>
      </c>
      <c r="K71" s="40">
        <v>4</v>
      </c>
      <c r="L71" s="40">
        <f>(J71+K71)/2</f>
        <v>4</v>
      </c>
      <c r="M71" s="14"/>
      <c r="N71" s="15"/>
      <c r="O71" s="139"/>
      <c r="P71" s="140"/>
      <c r="Q71" s="141"/>
      <c r="R71" s="140"/>
      <c r="S71" s="141"/>
      <c r="T71" s="141"/>
      <c r="U71" s="141"/>
      <c r="V71" s="141"/>
      <c r="W71" s="140"/>
      <c r="X71" s="140"/>
      <c r="Y71" s="140"/>
      <c r="Z71" s="16"/>
    </row>
    <row r="72" spans="2:26" ht="16.5" customHeight="1" x14ac:dyDescent="0.25">
      <c r="B72" s="204"/>
      <c r="C72" s="41" t="s">
        <v>36</v>
      </c>
      <c r="D72" s="66"/>
      <c r="E72" s="43">
        <f t="shared" si="17"/>
        <v>0</v>
      </c>
      <c r="F72" s="44"/>
      <c r="G72" s="44"/>
      <c r="H72" s="44"/>
      <c r="I72" s="44"/>
      <c r="J72" s="45"/>
      <c r="K72" s="45"/>
      <c r="L72" s="45">
        <f>(J72+K72)/2</f>
        <v>0</v>
      </c>
      <c r="M72" s="14"/>
      <c r="N72" s="15"/>
      <c r="O72" s="139"/>
      <c r="P72" s="140"/>
      <c r="Q72" s="141"/>
      <c r="R72" s="140"/>
      <c r="S72" s="141"/>
      <c r="T72" s="141"/>
      <c r="U72" s="141"/>
      <c r="V72" s="141"/>
      <c r="W72" s="140"/>
      <c r="X72" s="140"/>
      <c r="Y72" s="140"/>
      <c r="Z72" s="16"/>
    </row>
    <row r="73" spans="2:26" ht="16.5" customHeight="1" x14ac:dyDescent="0.25">
      <c r="B73" s="204"/>
      <c r="C73" s="52" t="s">
        <v>37</v>
      </c>
      <c r="D73" s="66"/>
      <c r="E73" s="43">
        <f t="shared" si="17"/>
        <v>0</v>
      </c>
      <c r="F73" s="53"/>
      <c r="G73" s="44"/>
      <c r="H73" s="44"/>
      <c r="I73" s="44"/>
      <c r="J73" s="54"/>
      <c r="K73" s="54"/>
      <c r="L73" s="45">
        <f>(J73+K73)/2</f>
        <v>0</v>
      </c>
      <c r="M73" s="14"/>
      <c r="N73" s="15"/>
      <c r="O73" s="139"/>
      <c r="P73" s="140"/>
      <c r="Q73" s="141"/>
      <c r="R73" s="140"/>
      <c r="S73" s="141"/>
      <c r="T73" s="141"/>
      <c r="U73" s="141"/>
      <c r="V73" s="141"/>
      <c r="W73" s="140"/>
      <c r="X73" s="140"/>
      <c r="Y73" s="140"/>
      <c r="Z73" s="16"/>
    </row>
    <row r="74" spans="2:26" ht="16.5" customHeight="1" x14ac:dyDescent="0.25">
      <c r="B74" s="204"/>
      <c r="C74" s="55" t="s">
        <v>37</v>
      </c>
      <c r="D74" s="142"/>
      <c r="E74" s="57">
        <f t="shared" si="17"/>
        <v>135</v>
      </c>
      <c r="F74" s="58"/>
      <c r="G74" s="59" t="s">
        <v>17</v>
      </c>
      <c r="H74" s="59"/>
      <c r="I74" s="59" t="s">
        <v>29</v>
      </c>
      <c r="J74" s="60">
        <v>6</v>
      </c>
      <c r="K74" s="60">
        <v>0</v>
      </c>
      <c r="L74" s="61">
        <f t="shared" ref="L74:L84" si="18">(J74+K74)/2</f>
        <v>3</v>
      </c>
      <c r="M74" s="14"/>
      <c r="N74" s="15"/>
      <c r="O74" s="139"/>
      <c r="P74" s="140"/>
      <c r="Q74" s="141"/>
      <c r="R74" s="140"/>
      <c r="S74" s="141"/>
      <c r="T74" s="141"/>
      <c r="U74" s="141"/>
      <c r="V74" s="141"/>
      <c r="W74" s="140"/>
      <c r="X74" s="140"/>
      <c r="Y74" s="140"/>
      <c r="Z74" s="16"/>
    </row>
    <row r="75" spans="2:26" ht="16.5" customHeight="1" x14ac:dyDescent="0.25">
      <c r="B75" s="204"/>
      <c r="C75" s="55" t="s">
        <v>28</v>
      </c>
      <c r="D75" s="142"/>
      <c r="E75" s="57">
        <f t="shared" si="17"/>
        <v>135</v>
      </c>
      <c r="F75" s="58"/>
      <c r="G75" s="59" t="s">
        <v>17</v>
      </c>
      <c r="H75" s="59"/>
      <c r="I75" s="59" t="s">
        <v>29</v>
      </c>
      <c r="J75" s="60">
        <v>0</v>
      </c>
      <c r="K75" s="60">
        <v>6</v>
      </c>
      <c r="L75" s="61">
        <f t="shared" si="18"/>
        <v>3</v>
      </c>
      <c r="M75" s="14"/>
      <c r="N75" s="15"/>
      <c r="O75" s="139"/>
      <c r="P75" s="140"/>
      <c r="Q75" s="141"/>
      <c r="R75" s="140"/>
      <c r="S75" s="141"/>
      <c r="T75" s="141"/>
      <c r="U75" s="141"/>
      <c r="V75" s="141"/>
      <c r="W75" s="140"/>
      <c r="X75" s="140"/>
      <c r="Y75" s="140"/>
      <c r="Z75" s="16"/>
    </row>
    <row r="76" spans="2:26" ht="16.5" customHeight="1" x14ac:dyDescent="0.25">
      <c r="B76" s="204"/>
      <c r="C76" s="63" t="s">
        <v>38</v>
      </c>
      <c r="D76" s="18"/>
      <c r="E76" s="20">
        <f t="shared" si="17"/>
        <v>60</v>
      </c>
      <c r="F76" s="64"/>
      <c r="G76" s="22" t="s">
        <v>17</v>
      </c>
      <c r="H76" s="22" t="s">
        <v>29</v>
      </c>
      <c r="I76" s="22"/>
      <c r="J76" s="65">
        <v>0</v>
      </c>
      <c r="K76" s="65">
        <v>4</v>
      </c>
      <c r="L76" s="23">
        <f t="shared" si="18"/>
        <v>2</v>
      </c>
      <c r="M76" s="14"/>
      <c r="N76" s="15"/>
      <c r="O76" s="139"/>
      <c r="P76" s="140"/>
      <c r="Q76" s="141"/>
      <c r="R76" s="140"/>
      <c r="S76" s="141"/>
      <c r="T76" s="141"/>
      <c r="U76" s="141"/>
      <c r="V76" s="141"/>
      <c r="W76" s="140"/>
      <c r="X76" s="140"/>
      <c r="Y76" s="140"/>
      <c r="Z76" s="16"/>
    </row>
    <row r="77" spans="2:26" ht="16.5" customHeight="1" x14ac:dyDescent="0.25">
      <c r="B77" s="204"/>
      <c r="C77" s="41" t="s">
        <v>39</v>
      </c>
      <c r="D77" s="66"/>
      <c r="E77" s="43">
        <f t="shared" si="17"/>
        <v>0</v>
      </c>
      <c r="F77" s="53"/>
      <c r="G77" s="44"/>
      <c r="H77" s="67"/>
      <c r="I77" s="44"/>
      <c r="J77" s="54"/>
      <c r="K77" s="54"/>
      <c r="L77" s="45">
        <f t="shared" si="18"/>
        <v>0</v>
      </c>
      <c r="M77" s="14"/>
      <c r="N77" s="15"/>
      <c r="O77" s="139"/>
      <c r="P77" s="140"/>
      <c r="Q77" s="141"/>
      <c r="R77" s="140"/>
      <c r="S77" s="141"/>
      <c r="T77" s="141"/>
      <c r="U77" s="141"/>
      <c r="V77" s="141"/>
      <c r="W77" s="140"/>
      <c r="X77" s="140"/>
      <c r="Y77" s="140"/>
      <c r="Z77" s="16"/>
    </row>
    <row r="78" spans="2:26" ht="16.5" customHeight="1" x14ac:dyDescent="0.25">
      <c r="B78" s="204"/>
      <c r="C78" s="68" t="s">
        <v>40</v>
      </c>
      <c r="D78" s="69"/>
      <c r="E78" s="70">
        <f t="shared" si="17"/>
        <v>45</v>
      </c>
      <c r="F78" s="71"/>
      <c r="G78" s="72" t="s">
        <v>29</v>
      </c>
      <c r="H78" s="73"/>
      <c r="I78" s="72" t="s">
        <v>29</v>
      </c>
      <c r="J78" s="74">
        <v>2</v>
      </c>
      <c r="K78" s="74">
        <v>0</v>
      </c>
      <c r="L78" s="75">
        <f t="shared" si="18"/>
        <v>1</v>
      </c>
      <c r="M78" s="14"/>
      <c r="N78" s="15"/>
      <c r="O78" s="139"/>
      <c r="P78" s="140"/>
      <c r="Q78" s="141"/>
      <c r="R78" s="140"/>
      <c r="S78" s="141"/>
      <c r="T78" s="141"/>
      <c r="U78" s="141"/>
      <c r="V78" s="141"/>
      <c r="W78" s="140"/>
      <c r="X78" s="140"/>
      <c r="Y78" s="140"/>
      <c r="Z78" s="16"/>
    </row>
    <row r="79" spans="2:26" ht="16.5" customHeight="1" x14ac:dyDescent="0.25">
      <c r="B79" s="204"/>
      <c r="C79" s="17" t="s">
        <v>41</v>
      </c>
      <c r="D79" s="18"/>
      <c r="E79" s="20">
        <f t="shared" si="17"/>
        <v>90</v>
      </c>
      <c r="F79" s="22"/>
      <c r="G79" s="22" t="s">
        <v>29</v>
      </c>
      <c r="H79" s="22"/>
      <c r="I79" s="22" t="s">
        <v>29</v>
      </c>
      <c r="J79" s="23">
        <v>4</v>
      </c>
      <c r="K79" s="23">
        <v>0</v>
      </c>
      <c r="L79" s="23">
        <f t="shared" si="18"/>
        <v>2</v>
      </c>
      <c r="M79" s="14"/>
      <c r="N79" s="15"/>
      <c r="O79" s="139"/>
      <c r="P79" s="140"/>
      <c r="Q79" s="141"/>
      <c r="R79" s="140"/>
      <c r="S79" s="141"/>
      <c r="T79" s="141"/>
      <c r="U79" s="141"/>
      <c r="V79" s="141"/>
      <c r="W79" s="140"/>
      <c r="X79" s="140"/>
      <c r="Y79" s="140"/>
      <c r="Z79" s="16"/>
    </row>
    <row r="80" spans="2:26" ht="16.5" customHeight="1" x14ac:dyDescent="0.25">
      <c r="B80" s="204"/>
      <c r="C80" s="17" t="s">
        <v>42</v>
      </c>
      <c r="D80" s="18"/>
      <c r="E80" s="20">
        <f t="shared" si="17"/>
        <v>30</v>
      </c>
      <c r="F80" s="22"/>
      <c r="G80" s="22" t="s">
        <v>17</v>
      </c>
      <c r="H80" s="22" t="s">
        <v>17</v>
      </c>
      <c r="I80" s="22"/>
      <c r="J80" s="23">
        <v>0</v>
      </c>
      <c r="K80" s="23">
        <v>2</v>
      </c>
      <c r="L80" s="23">
        <f t="shared" si="18"/>
        <v>1</v>
      </c>
      <c r="M80" s="14"/>
      <c r="N80" s="15"/>
      <c r="O80" s="139"/>
      <c r="P80" s="140"/>
      <c r="Q80" s="141"/>
      <c r="R80" s="140"/>
      <c r="S80" s="141"/>
      <c r="T80" s="141"/>
      <c r="U80" s="141"/>
      <c r="V80" s="141"/>
      <c r="W80" s="140"/>
      <c r="X80" s="140"/>
      <c r="Y80" s="140"/>
      <c r="Z80" s="16"/>
    </row>
    <row r="81" spans="2:26" ht="16.5" customHeight="1" x14ac:dyDescent="0.25">
      <c r="B81" s="204"/>
      <c r="C81" s="17" t="s">
        <v>43</v>
      </c>
      <c r="D81" s="18" t="s">
        <v>120</v>
      </c>
      <c r="E81" s="20">
        <f t="shared" si="17"/>
        <v>60</v>
      </c>
      <c r="F81" s="22"/>
      <c r="G81" s="22" t="s">
        <v>17</v>
      </c>
      <c r="H81" s="22" t="s">
        <v>17</v>
      </c>
      <c r="I81" s="22"/>
      <c r="J81" s="23">
        <v>2</v>
      </c>
      <c r="K81" s="23">
        <v>2</v>
      </c>
      <c r="L81" s="23">
        <f t="shared" si="18"/>
        <v>2</v>
      </c>
      <c r="M81" s="14"/>
      <c r="N81" s="15"/>
      <c r="O81" s="139"/>
      <c r="P81" s="140"/>
      <c r="Q81" s="141"/>
      <c r="R81" s="140"/>
      <c r="S81" s="141"/>
      <c r="T81" s="141"/>
      <c r="U81" s="141"/>
      <c r="V81" s="141"/>
      <c r="W81" s="140"/>
      <c r="X81" s="140"/>
      <c r="Y81" s="140"/>
      <c r="Z81" s="16"/>
    </row>
    <row r="82" spans="2:26" ht="16.5" customHeight="1" x14ac:dyDescent="0.25">
      <c r="B82" s="204"/>
      <c r="C82" s="17" t="s">
        <v>44</v>
      </c>
      <c r="D82" s="18"/>
      <c r="E82" s="20">
        <f t="shared" si="17"/>
        <v>135</v>
      </c>
      <c r="F82" s="22"/>
      <c r="G82" s="22" t="s">
        <v>17</v>
      </c>
      <c r="H82" s="22"/>
      <c r="I82" s="22" t="s">
        <v>29</v>
      </c>
      <c r="J82" s="23">
        <v>6</v>
      </c>
      <c r="K82" s="23">
        <v>0</v>
      </c>
      <c r="L82" s="23">
        <f t="shared" si="18"/>
        <v>3</v>
      </c>
      <c r="M82" s="14"/>
      <c r="N82" s="15"/>
      <c r="O82" s="139"/>
      <c r="P82" s="140"/>
      <c r="Q82" s="141"/>
      <c r="R82" s="140"/>
      <c r="S82" s="141"/>
      <c r="T82" s="141"/>
      <c r="U82" s="141"/>
      <c r="V82" s="141"/>
      <c r="W82" s="140"/>
      <c r="X82" s="140"/>
      <c r="Y82" s="140"/>
      <c r="Z82" s="16"/>
    </row>
    <row r="83" spans="2:26" ht="16.5" customHeight="1" x14ac:dyDescent="0.25">
      <c r="B83" s="204"/>
      <c r="C83" s="17" t="s">
        <v>46</v>
      </c>
      <c r="D83" s="18"/>
      <c r="E83" s="20">
        <f t="shared" si="17"/>
        <v>135</v>
      </c>
      <c r="F83" s="77"/>
      <c r="G83" s="22" t="s">
        <v>17</v>
      </c>
      <c r="H83" s="77"/>
      <c r="I83" s="22" t="s">
        <v>29</v>
      </c>
      <c r="J83" s="78">
        <v>0</v>
      </c>
      <c r="K83" s="78">
        <v>6</v>
      </c>
      <c r="L83" s="23">
        <f t="shared" si="18"/>
        <v>3</v>
      </c>
      <c r="M83" s="14"/>
      <c r="N83" s="15"/>
      <c r="O83" s="139"/>
      <c r="P83" s="140"/>
      <c r="Q83" s="141"/>
      <c r="R83" s="140"/>
      <c r="S83" s="141"/>
      <c r="T83" s="141"/>
      <c r="U83" s="141"/>
      <c r="V83" s="141"/>
      <c r="W83" s="140"/>
      <c r="X83" s="140"/>
      <c r="Y83" s="140"/>
      <c r="Z83" s="16"/>
    </row>
    <row r="84" spans="2:26" ht="16.5" customHeight="1" thickBot="1" x14ac:dyDescent="0.3">
      <c r="B84" s="204"/>
      <c r="C84" s="31" t="s">
        <v>49</v>
      </c>
      <c r="D84" s="32"/>
      <c r="E84" s="34">
        <f t="shared" si="17"/>
        <v>60</v>
      </c>
      <c r="F84" s="79" t="s">
        <v>17</v>
      </c>
      <c r="G84" s="79"/>
      <c r="H84" s="79" t="s">
        <v>17</v>
      </c>
      <c r="I84" s="79"/>
      <c r="J84" s="80">
        <v>2</v>
      </c>
      <c r="K84" s="80">
        <v>2</v>
      </c>
      <c r="L84" s="80">
        <f t="shared" si="18"/>
        <v>2</v>
      </c>
      <c r="M84" s="14"/>
      <c r="N84" s="15"/>
      <c r="O84" s="139"/>
      <c r="P84" s="140"/>
      <c r="Q84" s="141"/>
      <c r="R84" s="140"/>
      <c r="S84" s="141"/>
      <c r="T84" s="141"/>
      <c r="U84" s="141"/>
      <c r="V84" s="141"/>
      <c r="W84" s="140"/>
      <c r="X84" s="140"/>
      <c r="Y84" s="140"/>
      <c r="Z84" s="16"/>
    </row>
    <row r="85" spans="2:26" ht="16.5" customHeight="1" thickBot="1" x14ac:dyDescent="0.3">
      <c r="B85" s="205"/>
      <c r="C85" s="35" t="s">
        <v>32</v>
      </c>
      <c r="D85" s="36"/>
      <c r="E85" s="81">
        <f>SUM(E71:E84)</f>
        <v>1005</v>
      </c>
      <c r="F85" s="82"/>
      <c r="G85" s="82"/>
      <c r="H85" s="82"/>
      <c r="I85" s="82"/>
      <c r="J85" s="81">
        <f>SUM(J71:J84)</f>
        <v>26</v>
      </c>
      <c r="K85" s="81">
        <f>SUM(K71:K84)</f>
        <v>26</v>
      </c>
      <c r="L85" s="81">
        <f>SUM(L71:L84)</f>
        <v>26</v>
      </c>
      <c r="M85" s="14"/>
      <c r="N85" s="15"/>
      <c r="O85" s="139"/>
      <c r="P85" s="141"/>
      <c r="Q85" s="141"/>
      <c r="R85" s="140"/>
      <c r="S85" s="141"/>
      <c r="T85" s="141"/>
      <c r="U85" s="141"/>
      <c r="V85" s="141"/>
      <c r="W85" s="140"/>
      <c r="X85" s="140"/>
      <c r="Y85" s="140"/>
      <c r="Z85" s="16"/>
    </row>
    <row r="86" spans="2:26" ht="16.5" customHeight="1" x14ac:dyDescent="0.25">
      <c r="B86" s="207" t="s">
        <v>62</v>
      </c>
      <c r="C86" s="10" t="s">
        <v>34</v>
      </c>
      <c r="D86" s="11"/>
      <c r="E86" s="13">
        <f>IF($H86="○",$L86*$E$1,$L86*$E$2)</f>
        <v>90</v>
      </c>
      <c r="F86" s="39"/>
      <c r="G86" s="39" t="s">
        <v>17</v>
      </c>
      <c r="H86" s="39" t="s">
        <v>17</v>
      </c>
      <c r="I86" s="39"/>
      <c r="J86" s="40">
        <v>4</v>
      </c>
      <c r="K86" s="40">
        <v>2</v>
      </c>
      <c r="L86" s="40">
        <f>(J86+K86)/2</f>
        <v>3</v>
      </c>
      <c r="M86" s="14"/>
      <c r="N86" s="15"/>
      <c r="O86" s="139"/>
      <c r="P86" s="140"/>
      <c r="Q86" s="141"/>
      <c r="R86" s="140"/>
      <c r="S86" s="141"/>
      <c r="T86" s="141"/>
      <c r="U86" s="141"/>
      <c r="V86" s="141"/>
      <c r="W86" s="140"/>
      <c r="X86" s="140"/>
      <c r="Y86" s="140"/>
      <c r="Z86" s="16"/>
    </row>
    <row r="87" spans="2:26" ht="16.5" customHeight="1" x14ac:dyDescent="0.25">
      <c r="B87" s="208"/>
      <c r="C87" s="52" t="s">
        <v>51</v>
      </c>
      <c r="D87" s="42"/>
      <c r="E87" s="43">
        <f t="shared" ref="E87:E94" si="19">IF($H87="○",$L87*$E$1,$L87*$E$2)</f>
        <v>0</v>
      </c>
      <c r="F87" s="44"/>
      <c r="G87" s="44"/>
      <c r="H87" s="44"/>
      <c r="I87" s="44"/>
      <c r="J87" s="45"/>
      <c r="K87" s="45"/>
      <c r="L87" s="45">
        <f t="shared" ref="L87:L94" si="20">(J87+K87)/2</f>
        <v>0</v>
      </c>
      <c r="M87" s="14"/>
      <c r="N87" s="15"/>
      <c r="O87" s="139"/>
      <c r="P87" s="140"/>
      <c r="Q87" s="141"/>
      <c r="R87" s="140"/>
      <c r="S87" s="141"/>
      <c r="T87" s="141"/>
      <c r="U87" s="141"/>
      <c r="V87" s="141"/>
      <c r="W87" s="140"/>
      <c r="X87" s="140"/>
      <c r="Y87" s="140"/>
      <c r="Z87" s="16"/>
    </row>
    <row r="88" spans="2:26" ht="16.5" customHeight="1" x14ac:dyDescent="0.25">
      <c r="B88" s="208"/>
      <c r="C88" s="88" t="s">
        <v>52</v>
      </c>
      <c r="D88" s="89"/>
      <c r="E88" s="70">
        <f t="shared" si="19"/>
        <v>180</v>
      </c>
      <c r="F88" s="72"/>
      <c r="G88" s="72" t="s">
        <v>17</v>
      </c>
      <c r="H88" s="72"/>
      <c r="I88" s="72" t="s">
        <v>17</v>
      </c>
      <c r="J88" s="75">
        <v>8</v>
      </c>
      <c r="K88" s="75">
        <v>0</v>
      </c>
      <c r="L88" s="75">
        <f t="shared" si="20"/>
        <v>4</v>
      </c>
      <c r="M88" s="14"/>
      <c r="N88" s="15"/>
      <c r="O88" s="139"/>
      <c r="P88" s="140"/>
      <c r="Q88" s="141"/>
      <c r="R88" s="140"/>
      <c r="S88" s="141"/>
      <c r="T88" s="141"/>
      <c r="U88" s="141"/>
      <c r="V88" s="141"/>
      <c r="W88" s="140"/>
      <c r="X88" s="140"/>
      <c r="Y88" s="140"/>
      <c r="Z88" s="16"/>
    </row>
    <row r="89" spans="2:26" ht="16.5" customHeight="1" x14ac:dyDescent="0.65">
      <c r="B89" s="208"/>
      <c r="C89" s="63" t="s">
        <v>53</v>
      </c>
      <c r="D89" s="91"/>
      <c r="E89" s="20">
        <f t="shared" si="19"/>
        <v>60</v>
      </c>
      <c r="F89" s="143"/>
      <c r="G89" s="22" t="s">
        <v>17</v>
      </c>
      <c r="H89" s="22" t="s">
        <v>17</v>
      </c>
      <c r="I89" s="143"/>
      <c r="J89" s="23">
        <v>4</v>
      </c>
      <c r="K89" s="23">
        <v>0</v>
      </c>
      <c r="L89" s="23">
        <f t="shared" si="20"/>
        <v>2</v>
      </c>
      <c r="M89" s="14"/>
      <c r="N89" s="15"/>
      <c r="O89" s="139"/>
      <c r="P89" s="140"/>
      <c r="Q89" s="141"/>
      <c r="R89" s="140"/>
      <c r="S89" s="141"/>
      <c r="T89" s="141"/>
      <c r="U89" s="141"/>
      <c r="V89" s="141"/>
      <c r="W89" s="140"/>
      <c r="X89" s="140"/>
      <c r="Y89" s="140"/>
      <c r="Z89" s="16"/>
    </row>
    <row r="90" spans="2:26" ht="16.5" customHeight="1" x14ac:dyDescent="0.25">
      <c r="B90" s="208"/>
      <c r="C90" s="63" t="s">
        <v>54</v>
      </c>
      <c r="D90" s="18"/>
      <c r="E90" s="20">
        <f t="shared" si="19"/>
        <v>135</v>
      </c>
      <c r="F90" s="22"/>
      <c r="G90" s="22" t="s">
        <v>17</v>
      </c>
      <c r="H90" s="22"/>
      <c r="I90" s="22" t="s">
        <v>17</v>
      </c>
      <c r="J90" s="23">
        <v>6</v>
      </c>
      <c r="K90" s="23">
        <v>0</v>
      </c>
      <c r="L90" s="23">
        <f t="shared" si="20"/>
        <v>3</v>
      </c>
      <c r="M90" s="14"/>
      <c r="N90" s="15"/>
      <c r="O90" s="139"/>
      <c r="P90" s="140"/>
      <c r="Q90" s="141"/>
      <c r="R90" s="140"/>
      <c r="S90" s="141"/>
      <c r="T90" s="141"/>
      <c r="U90" s="141"/>
      <c r="V90" s="141"/>
      <c r="W90" s="140"/>
      <c r="X90" s="140"/>
      <c r="Y90" s="140"/>
      <c r="Z90" s="16"/>
    </row>
    <row r="91" spans="2:26" ht="16.5" customHeight="1" x14ac:dyDescent="0.25">
      <c r="B91" s="208"/>
      <c r="C91" s="17" t="s">
        <v>63</v>
      </c>
      <c r="D91" s="18" t="s">
        <v>120</v>
      </c>
      <c r="E91" s="20">
        <f t="shared" si="19"/>
        <v>450</v>
      </c>
      <c r="F91" s="22"/>
      <c r="G91" s="22" t="s">
        <v>17</v>
      </c>
      <c r="H91" s="22"/>
      <c r="I91" s="22" t="s">
        <v>17</v>
      </c>
      <c r="J91" s="23">
        <v>0</v>
      </c>
      <c r="K91" s="23">
        <v>20</v>
      </c>
      <c r="L91" s="23">
        <f t="shared" si="20"/>
        <v>10</v>
      </c>
      <c r="M91" s="14"/>
      <c r="N91" s="15"/>
      <c r="O91" s="139"/>
      <c r="P91" s="140"/>
      <c r="Q91" s="141"/>
      <c r="R91" s="140"/>
      <c r="S91" s="141"/>
      <c r="T91" s="141"/>
      <c r="U91" s="141"/>
      <c r="V91" s="141"/>
      <c r="W91" s="140"/>
      <c r="X91" s="140"/>
      <c r="Y91" s="140"/>
      <c r="Z91" s="16"/>
    </row>
    <row r="92" spans="2:26" ht="16.5" customHeight="1" x14ac:dyDescent="0.25">
      <c r="B92" s="208"/>
      <c r="C92" s="17" t="s">
        <v>64</v>
      </c>
      <c r="D92" s="18"/>
      <c r="E92" s="20">
        <f>IF($H92="○",$L92*$E$1,$L92*$E$2)</f>
        <v>30</v>
      </c>
      <c r="F92" s="77"/>
      <c r="G92" s="22" t="s">
        <v>17</v>
      </c>
      <c r="H92" s="22" t="s">
        <v>17</v>
      </c>
      <c r="I92" s="22"/>
      <c r="J92" s="78">
        <v>2</v>
      </c>
      <c r="K92" s="78">
        <v>0</v>
      </c>
      <c r="L92" s="23">
        <f t="shared" si="20"/>
        <v>1</v>
      </c>
      <c r="M92" s="14"/>
      <c r="N92" s="15"/>
      <c r="O92" s="139"/>
      <c r="P92" s="140"/>
      <c r="Q92" s="141"/>
      <c r="R92" s="140"/>
      <c r="S92" s="141"/>
      <c r="T92" s="141"/>
      <c r="U92" s="141"/>
      <c r="V92" s="141"/>
      <c r="W92" s="140"/>
      <c r="X92" s="140"/>
      <c r="Y92" s="140"/>
      <c r="Z92" s="16"/>
    </row>
    <row r="93" spans="2:26" ht="16.5" customHeight="1" x14ac:dyDescent="0.25">
      <c r="B93" s="208"/>
      <c r="C93" s="17" t="s">
        <v>30</v>
      </c>
      <c r="D93" s="18"/>
      <c r="E93" s="20">
        <f>IF($H93="○",$L93*$E$1,$L93*$E$2)</f>
        <v>30</v>
      </c>
      <c r="F93" s="25" t="s">
        <v>17</v>
      </c>
      <c r="G93" s="25"/>
      <c r="H93" s="25" t="s">
        <v>17</v>
      </c>
      <c r="I93" s="25"/>
      <c r="J93" s="26">
        <v>0</v>
      </c>
      <c r="K93" s="26">
        <v>2</v>
      </c>
      <c r="L93" s="23">
        <f t="shared" si="20"/>
        <v>1</v>
      </c>
      <c r="M93" s="14"/>
      <c r="N93" s="15"/>
      <c r="O93" s="139"/>
      <c r="P93" s="140"/>
      <c r="Q93" s="141"/>
      <c r="R93" s="140"/>
      <c r="S93" s="141"/>
      <c r="T93" s="141"/>
      <c r="U93" s="141"/>
      <c r="V93" s="141"/>
      <c r="W93" s="140"/>
      <c r="X93" s="140"/>
      <c r="Y93" s="140"/>
      <c r="Z93" s="16"/>
    </row>
    <row r="94" spans="2:26" ht="16.5" customHeight="1" thickBot="1" x14ac:dyDescent="0.3">
      <c r="B94" s="208"/>
      <c r="C94" s="31" t="s">
        <v>49</v>
      </c>
      <c r="D94" s="32"/>
      <c r="E94" s="20">
        <f t="shared" si="19"/>
        <v>60</v>
      </c>
      <c r="F94" s="32" t="s">
        <v>17</v>
      </c>
      <c r="G94" s="32"/>
      <c r="H94" s="32" t="s">
        <v>17</v>
      </c>
      <c r="I94" s="32"/>
      <c r="J94" s="34">
        <v>2</v>
      </c>
      <c r="K94" s="34">
        <v>2</v>
      </c>
      <c r="L94" s="23">
        <f t="shared" si="20"/>
        <v>2</v>
      </c>
      <c r="M94" s="14"/>
      <c r="N94" s="15"/>
      <c r="O94" s="139"/>
      <c r="P94" s="140"/>
      <c r="Q94" s="141"/>
      <c r="R94" s="140"/>
      <c r="S94" s="141"/>
      <c r="T94" s="141"/>
      <c r="U94" s="141"/>
      <c r="V94" s="141"/>
      <c r="W94" s="140"/>
      <c r="X94" s="140"/>
      <c r="Y94" s="140"/>
      <c r="Z94" s="16"/>
    </row>
    <row r="95" spans="2:26" ht="16.5" customHeight="1" thickBot="1" x14ac:dyDescent="0.3">
      <c r="B95" s="209"/>
      <c r="C95" s="144" t="s">
        <v>32</v>
      </c>
      <c r="D95" s="38"/>
      <c r="E95" s="81">
        <f>SUM(E86:E94)</f>
        <v>1035</v>
      </c>
      <c r="F95" s="82"/>
      <c r="G95" s="82"/>
      <c r="H95" s="82"/>
      <c r="I95" s="82"/>
      <c r="J95" s="81">
        <f>SUM(J86:J94)</f>
        <v>26</v>
      </c>
      <c r="K95" s="81">
        <f>SUM(K86:K94)</f>
        <v>26</v>
      </c>
      <c r="L95" s="81">
        <f>SUM(L86:L94)</f>
        <v>26</v>
      </c>
      <c r="M95" s="14"/>
      <c r="N95" s="15"/>
      <c r="O95" s="139"/>
      <c r="P95" s="141"/>
      <c r="Q95" s="140"/>
      <c r="R95" s="140"/>
      <c r="S95" s="141"/>
      <c r="T95" s="141"/>
      <c r="U95" s="141"/>
      <c r="V95" s="141"/>
      <c r="W95" s="140"/>
      <c r="X95" s="140"/>
      <c r="Y95" s="140"/>
      <c r="Z95" s="16"/>
    </row>
    <row r="96" spans="2:26" ht="16.5" customHeight="1" x14ac:dyDescent="0.25">
      <c r="B96" s="210" t="s">
        <v>65</v>
      </c>
      <c r="C96" s="83" t="s">
        <v>34</v>
      </c>
      <c r="D96" s="84"/>
      <c r="E96" s="85">
        <f>IF($H96="○",$L96*$E$1,$L96*$E$2)</f>
        <v>90</v>
      </c>
      <c r="F96" s="86"/>
      <c r="G96" s="86" t="s">
        <v>17</v>
      </c>
      <c r="H96" s="86" t="s">
        <v>17</v>
      </c>
      <c r="I96" s="86"/>
      <c r="J96" s="87">
        <v>4</v>
      </c>
      <c r="K96" s="87">
        <v>2</v>
      </c>
      <c r="L96" s="87">
        <f>(J96+K96)/2</f>
        <v>3</v>
      </c>
      <c r="M96" s="14"/>
      <c r="N96" s="15"/>
      <c r="O96" s="139"/>
      <c r="P96" s="140"/>
      <c r="Q96" s="141"/>
      <c r="R96" s="140"/>
      <c r="S96" s="141"/>
      <c r="T96" s="141"/>
      <c r="U96" s="141"/>
      <c r="V96" s="141"/>
      <c r="W96" s="140"/>
      <c r="X96" s="140"/>
      <c r="Y96" s="140"/>
      <c r="Z96" s="16"/>
    </row>
    <row r="97" spans="2:26" ht="16.5" customHeight="1" x14ac:dyDescent="0.25">
      <c r="B97" s="211"/>
      <c r="C97" s="46" t="s">
        <v>66</v>
      </c>
      <c r="D97" s="62"/>
      <c r="E97" s="29">
        <f t="shared" ref="E97:E103" si="21">IF($H97="○",$L97*$E$1,$L97*$E$2)</f>
        <v>90</v>
      </c>
      <c r="F97" s="49"/>
      <c r="G97" s="49" t="s">
        <v>17</v>
      </c>
      <c r="H97" s="49"/>
      <c r="I97" s="49" t="s">
        <v>17</v>
      </c>
      <c r="J97" s="51">
        <v>4</v>
      </c>
      <c r="K97" s="51">
        <v>0</v>
      </c>
      <c r="L97" s="51">
        <f t="shared" ref="L97:L103" si="22">(J97+K97)/2</f>
        <v>2</v>
      </c>
      <c r="M97" s="14"/>
      <c r="N97" s="15"/>
      <c r="O97" s="139"/>
      <c r="P97" s="140"/>
      <c r="Q97" s="141"/>
      <c r="R97" s="140"/>
      <c r="S97" s="141"/>
      <c r="T97" s="141"/>
      <c r="U97" s="141"/>
      <c r="V97" s="141"/>
      <c r="W97" s="140"/>
      <c r="X97" s="140"/>
      <c r="Y97" s="140"/>
      <c r="Z97" s="16"/>
    </row>
    <row r="98" spans="2:26" ht="16.5" customHeight="1" x14ac:dyDescent="0.25">
      <c r="B98" s="211"/>
      <c r="C98" s="76" t="s">
        <v>67</v>
      </c>
      <c r="D98" s="62"/>
      <c r="E98" s="29">
        <f t="shared" si="21"/>
        <v>225</v>
      </c>
      <c r="F98" s="49"/>
      <c r="G98" s="49" t="s">
        <v>17</v>
      </c>
      <c r="H98" s="49"/>
      <c r="I98" s="49" t="s">
        <v>17</v>
      </c>
      <c r="J98" s="51">
        <v>10</v>
      </c>
      <c r="K98" s="51">
        <v>0</v>
      </c>
      <c r="L98" s="51">
        <f t="shared" si="22"/>
        <v>5</v>
      </c>
      <c r="M98" s="14"/>
      <c r="N98" s="15"/>
      <c r="O98" s="139"/>
      <c r="P98" s="140"/>
      <c r="Q98" s="141"/>
      <c r="R98" s="140"/>
      <c r="S98" s="141"/>
      <c r="T98" s="141"/>
      <c r="U98" s="141"/>
      <c r="V98" s="141"/>
      <c r="W98" s="140"/>
      <c r="X98" s="140"/>
      <c r="Y98" s="140"/>
      <c r="Z98" s="16"/>
    </row>
    <row r="99" spans="2:26" ht="16.5" customHeight="1" x14ac:dyDescent="0.25">
      <c r="B99" s="211"/>
      <c r="C99" s="76" t="s">
        <v>45</v>
      </c>
      <c r="D99" s="62" t="s">
        <v>120</v>
      </c>
      <c r="E99" s="29">
        <f t="shared" si="21"/>
        <v>450</v>
      </c>
      <c r="F99" s="49"/>
      <c r="G99" s="49" t="s">
        <v>17</v>
      </c>
      <c r="H99" s="49"/>
      <c r="I99" s="49" t="s">
        <v>17</v>
      </c>
      <c r="J99" s="51">
        <v>0</v>
      </c>
      <c r="K99" s="51">
        <v>20</v>
      </c>
      <c r="L99" s="51">
        <f t="shared" si="22"/>
        <v>10</v>
      </c>
      <c r="M99" s="14"/>
      <c r="N99" s="15"/>
      <c r="O99" s="139"/>
      <c r="P99" s="140"/>
      <c r="Q99" s="141"/>
      <c r="R99" s="140"/>
      <c r="S99" s="141"/>
      <c r="T99" s="141"/>
      <c r="U99" s="141"/>
      <c r="V99" s="141"/>
      <c r="W99" s="140"/>
      <c r="X99" s="140"/>
      <c r="Y99" s="140"/>
      <c r="Z99" s="16"/>
    </row>
    <row r="100" spans="2:26" ht="16.5" customHeight="1" x14ac:dyDescent="0.25">
      <c r="B100" s="211"/>
      <c r="C100" s="76" t="s">
        <v>68</v>
      </c>
      <c r="D100" s="62"/>
      <c r="E100" s="29">
        <f t="shared" si="21"/>
        <v>30</v>
      </c>
      <c r="F100" s="49" t="s">
        <v>17</v>
      </c>
      <c r="G100" s="49"/>
      <c r="H100" s="49" t="s">
        <v>17</v>
      </c>
      <c r="I100" s="49"/>
      <c r="J100" s="51">
        <v>2</v>
      </c>
      <c r="K100" s="51">
        <v>0</v>
      </c>
      <c r="L100" s="51">
        <f t="shared" si="22"/>
        <v>1</v>
      </c>
      <c r="M100" s="14"/>
      <c r="N100" s="15"/>
      <c r="O100" s="139"/>
      <c r="P100" s="140"/>
      <c r="Q100" s="141"/>
      <c r="R100" s="140"/>
      <c r="S100" s="141"/>
      <c r="T100" s="141"/>
      <c r="U100" s="141"/>
      <c r="V100" s="141"/>
      <c r="W100" s="140"/>
      <c r="X100" s="140"/>
      <c r="Y100" s="140"/>
      <c r="Z100" s="16"/>
    </row>
    <row r="101" spans="2:26" ht="16.5" customHeight="1" x14ac:dyDescent="0.25">
      <c r="B101" s="211"/>
      <c r="C101" s="76" t="s">
        <v>69</v>
      </c>
      <c r="D101" s="62"/>
      <c r="E101" s="29">
        <f t="shared" si="21"/>
        <v>30</v>
      </c>
      <c r="F101" s="49"/>
      <c r="G101" s="49" t="s">
        <v>17</v>
      </c>
      <c r="H101" s="49" t="s">
        <v>17</v>
      </c>
      <c r="I101" s="49"/>
      <c r="J101" s="51">
        <v>2</v>
      </c>
      <c r="K101" s="51">
        <v>0</v>
      </c>
      <c r="L101" s="51">
        <f t="shared" si="22"/>
        <v>1</v>
      </c>
      <c r="M101" s="14"/>
      <c r="N101" s="15"/>
      <c r="O101" s="139"/>
      <c r="P101" s="140"/>
      <c r="Q101" s="141"/>
      <c r="R101" s="140"/>
      <c r="S101" s="141"/>
      <c r="T101" s="141"/>
      <c r="U101" s="141"/>
      <c r="V101" s="141"/>
      <c r="W101" s="140"/>
      <c r="X101" s="140"/>
      <c r="Y101" s="140"/>
      <c r="Z101" s="16"/>
    </row>
    <row r="102" spans="2:26" ht="16.5" customHeight="1" x14ac:dyDescent="0.25">
      <c r="B102" s="211"/>
      <c r="C102" s="76" t="s">
        <v>47</v>
      </c>
      <c r="D102" s="62"/>
      <c r="E102" s="29">
        <f t="shared" si="21"/>
        <v>60</v>
      </c>
      <c r="F102" s="49" t="s">
        <v>17</v>
      </c>
      <c r="G102" s="49"/>
      <c r="H102" s="49" t="s">
        <v>17</v>
      </c>
      <c r="I102" s="49"/>
      <c r="J102" s="51">
        <v>2</v>
      </c>
      <c r="K102" s="51">
        <v>2</v>
      </c>
      <c r="L102" s="51">
        <f t="shared" si="22"/>
        <v>2</v>
      </c>
      <c r="M102" s="14"/>
      <c r="N102" s="15"/>
      <c r="O102" s="139"/>
      <c r="P102" s="140"/>
      <c r="Q102" s="141"/>
      <c r="R102" s="140"/>
      <c r="S102" s="141"/>
      <c r="T102" s="141"/>
      <c r="U102" s="141"/>
      <c r="V102" s="141"/>
      <c r="W102" s="140"/>
      <c r="X102" s="140"/>
      <c r="Y102" s="140"/>
      <c r="Z102" s="16"/>
    </row>
    <row r="103" spans="2:26" ht="16.5" customHeight="1" thickBot="1" x14ac:dyDescent="0.3">
      <c r="B103" s="211"/>
      <c r="C103" s="145" t="s">
        <v>48</v>
      </c>
      <c r="D103" s="146"/>
      <c r="E103" s="29">
        <f t="shared" si="21"/>
        <v>60</v>
      </c>
      <c r="F103" s="146" t="s">
        <v>21</v>
      </c>
      <c r="G103" s="146"/>
      <c r="H103" s="146" t="s">
        <v>21</v>
      </c>
      <c r="I103" s="146"/>
      <c r="J103" s="147">
        <v>2</v>
      </c>
      <c r="K103" s="147">
        <v>2</v>
      </c>
      <c r="L103" s="51">
        <f t="shared" si="22"/>
        <v>2</v>
      </c>
      <c r="M103" s="14"/>
      <c r="N103" s="15"/>
      <c r="O103" s="139"/>
      <c r="P103" s="140"/>
      <c r="Q103" s="141"/>
      <c r="R103" s="140"/>
      <c r="S103" s="141"/>
      <c r="T103" s="141"/>
      <c r="U103" s="141"/>
      <c r="V103" s="141"/>
      <c r="W103" s="140"/>
      <c r="X103" s="140"/>
      <c r="Y103" s="140"/>
      <c r="Z103" s="16"/>
    </row>
    <row r="104" spans="2:26" ht="16.5" customHeight="1" thickBot="1" x14ac:dyDescent="0.3">
      <c r="B104" s="212"/>
      <c r="C104" s="92" t="s">
        <v>32</v>
      </c>
      <c r="D104" s="93"/>
      <c r="E104" s="94">
        <f>SUM(E96:E103)</f>
        <v>1035</v>
      </c>
      <c r="F104" s="95"/>
      <c r="G104" s="95"/>
      <c r="H104" s="95"/>
      <c r="I104" s="95"/>
      <c r="J104" s="94">
        <f>SUM(J96:J103)</f>
        <v>26</v>
      </c>
      <c r="K104" s="94">
        <f>SUM(K96:K103)</f>
        <v>26</v>
      </c>
      <c r="L104" s="94">
        <f>SUM(L96:L103)</f>
        <v>26</v>
      </c>
      <c r="M104" s="14"/>
      <c r="N104" s="15"/>
      <c r="O104" s="139"/>
      <c r="P104" s="141"/>
      <c r="Q104" s="140"/>
      <c r="R104" s="140"/>
      <c r="S104" s="141"/>
      <c r="T104" s="141"/>
      <c r="U104" s="141"/>
      <c r="V104" s="141"/>
      <c r="W104" s="140"/>
      <c r="X104" s="140"/>
      <c r="Y104" s="140"/>
      <c r="Z104" s="16"/>
    </row>
    <row r="105" spans="2:26" ht="16.5" customHeight="1" thickBot="1" x14ac:dyDescent="0.3">
      <c r="B105" s="148"/>
      <c r="C105" s="149"/>
      <c r="D105" s="14"/>
      <c r="E105" s="14"/>
      <c r="F105" s="141"/>
      <c r="G105" s="141"/>
      <c r="H105" s="141"/>
      <c r="I105" s="141"/>
      <c r="J105" s="14"/>
      <c r="K105" s="14"/>
      <c r="L105" s="14"/>
      <c r="M105" s="14"/>
      <c r="N105" s="14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</row>
    <row r="106" spans="2:26" ht="16.5" customHeight="1" thickBot="1" x14ac:dyDescent="0.7">
      <c r="C106" s="105"/>
      <c r="D106" s="104"/>
      <c r="E106" s="104"/>
      <c r="F106" s="104"/>
      <c r="G106" s="36" t="s">
        <v>55</v>
      </c>
      <c r="H106" s="213" t="s">
        <v>10</v>
      </c>
      <c r="I106" s="214"/>
      <c r="J106" s="223" t="s">
        <v>11</v>
      </c>
      <c r="K106" s="224"/>
      <c r="L106" s="106" t="s">
        <v>32</v>
      </c>
      <c r="M106" s="104"/>
      <c r="N106" s="15"/>
      <c r="O106" s="150"/>
      <c r="P106" s="109"/>
      <c r="Q106" s="109"/>
      <c r="R106" s="110"/>
      <c r="S106" s="110"/>
      <c r="T106" s="141"/>
      <c r="U106" s="150"/>
      <c r="V106" s="150"/>
      <c r="W106" s="150"/>
      <c r="X106" s="110"/>
      <c r="Y106" s="150"/>
    </row>
    <row r="107" spans="2:26" ht="16.5" customHeight="1" x14ac:dyDescent="0.25">
      <c r="B107" s="111"/>
      <c r="C107" s="105"/>
      <c r="D107" s="109"/>
      <c r="E107" s="110"/>
      <c r="F107" s="104"/>
      <c r="G107" s="112" t="s">
        <v>56</v>
      </c>
      <c r="H107" s="113">
        <f>SUMIF(F59:F69,"○",E59:E69)</f>
        <v>60</v>
      </c>
      <c r="I107" s="114">
        <f>H107/L107</f>
        <v>6.25E-2</v>
      </c>
      <c r="J107" s="115">
        <f>SUMIF(G59:G69,"○",E59:E69)</f>
        <v>900</v>
      </c>
      <c r="K107" s="116">
        <f>J107/L107</f>
        <v>0.9375</v>
      </c>
      <c r="L107" s="117">
        <f>E70</f>
        <v>960</v>
      </c>
      <c r="M107" s="104"/>
      <c r="N107" s="15"/>
      <c r="O107" s="110"/>
      <c r="P107" s="109"/>
      <c r="Q107" s="109"/>
      <c r="R107" s="110"/>
      <c r="S107" s="110"/>
      <c r="T107" s="141"/>
      <c r="U107" s="151"/>
      <c r="V107" s="152"/>
      <c r="W107" s="151"/>
      <c r="X107" s="152"/>
      <c r="Y107" s="151"/>
    </row>
    <row r="108" spans="2:26" ht="16.5" customHeight="1" x14ac:dyDescent="0.25">
      <c r="C108" s="105"/>
      <c r="D108" s="109"/>
      <c r="E108" s="110"/>
      <c r="F108" s="104"/>
      <c r="G108" s="118" t="s">
        <v>57</v>
      </c>
      <c r="H108" s="119">
        <f>SUMIF(F71:F84,"○",E71:E84)</f>
        <v>60</v>
      </c>
      <c r="I108" s="120">
        <f>H108/L108</f>
        <v>5.9701492537313432E-2</v>
      </c>
      <c r="J108" s="121">
        <f>SUMIF(G71:G84,"○",E71:E84)</f>
        <v>945</v>
      </c>
      <c r="K108" s="122">
        <f>J108/L108</f>
        <v>0.94029850746268662</v>
      </c>
      <c r="L108" s="123">
        <f>E85</f>
        <v>1005</v>
      </c>
      <c r="M108" s="104"/>
      <c r="N108" s="15"/>
      <c r="O108" s="110"/>
      <c r="P108" s="109"/>
      <c r="Q108" s="109"/>
      <c r="R108" s="110"/>
      <c r="S108" s="110"/>
      <c r="T108" s="141"/>
      <c r="U108" s="151"/>
      <c r="V108" s="152"/>
      <c r="W108" s="151"/>
      <c r="X108" s="152"/>
      <c r="Y108" s="151"/>
    </row>
    <row r="109" spans="2:26" ht="16.5" customHeight="1" x14ac:dyDescent="0.25">
      <c r="C109" s="105"/>
      <c r="D109" s="109"/>
      <c r="E109" s="110"/>
      <c r="F109" s="104"/>
      <c r="G109" s="153" t="s">
        <v>70</v>
      </c>
      <c r="H109" s="154">
        <f>SUMIF(F86:F94,"○",E86:E94)</f>
        <v>90</v>
      </c>
      <c r="I109" s="155">
        <f>H109/L109</f>
        <v>8.6956521739130432E-2</v>
      </c>
      <c r="J109" s="156">
        <f>SUMIF(G86:G94,"○",E86:E94)</f>
        <v>945</v>
      </c>
      <c r="K109" s="157">
        <f>J109/L109</f>
        <v>0.91304347826086951</v>
      </c>
      <c r="L109" s="158">
        <f>E95</f>
        <v>1035</v>
      </c>
      <c r="M109" s="104"/>
      <c r="N109" s="15"/>
      <c r="O109" s="110"/>
      <c r="P109" s="109"/>
      <c r="Q109" s="109"/>
      <c r="R109" s="110"/>
      <c r="S109" s="110"/>
      <c r="T109" s="141"/>
      <c r="U109" s="151"/>
      <c r="V109" s="152"/>
      <c r="W109" s="151"/>
      <c r="X109" s="152"/>
      <c r="Y109" s="151"/>
    </row>
    <row r="110" spans="2:26" ht="16.5" customHeight="1" thickBot="1" x14ac:dyDescent="0.3">
      <c r="C110" s="105"/>
      <c r="D110" s="109"/>
      <c r="E110" s="110"/>
      <c r="F110" s="104"/>
      <c r="G110" s="130" t="s">
        <v>71</v>
      </c>
      <c r="H110" s="131">
        <f>SUMIF(F96:F103,"○",E96:E103)</f>
        <v>150</v>
      </c>
      <c r="I110" s="132">
        <f>H110/L110</f>
        <v>0.14492753623188406</v>
      </c>
      <c r="J110" s="133">
        <f>SUMIF(G96:G103,"○",E96:E103)</f>
        <v>885</v>
      </c>
      <c r="K110" s="134">
        <f>J110/L110</f>
        <v>0.85507246376811596</v>
      </c>
      <c r="L110" s="135">
        <f>E104</f>
        <v>1035</v>
      </c>
      <c r="M110" s="104"/>
      <c r="N110" s="15"/>
      <c r="O110" s="110"/>
      <c r="P110" s="109"/>
      <c r="Q110" s="109"/>
      <c r="R110" s="110"/>
      <c r="S110" s="110"/>
      <c r="T110" s="141"/>
      <c r="U110" s="151"/>
      <c r="V110" s="152"/>
      <c r="W110" s="151"/>
      <c r="X110" s="152"/>
      <c r="Y110" s="151"/>
    </row>
    <row r="111" spans="2:26" ht="16.5" customHeight="1" thickBot="1" x14ac:dyDescent="0.3">
      <c r="C111" s="105"/>
      <c r="D111" s="109"/>
      <c r="E111" s="110"/>
      <c r="F111" s="104"/>
      <c r="G111" s="159" t="s">
        <v>32</v>
      </c>
      <c r="H111" s="160">
        <f>SUM(H107:H110)</f>
        <v>360</v>
      </c>
      <c r="I111" s="161">
        <f>H111/L111</f>
        <v>8.9219330855018583E-2</v>
      </c>
      <c r="J111" s="162">
        <f>SUM(J107:J110)</f>
        <v>3675</v>
      </c>
      <c r="K111" s="163">
        <f>J111/L111</f>
        <v>0.91078066914498146</v>
      </c>
      <c r="L111" s="164">
        <f>SUM(L107:L110)</f>
        <v>4035</v>
      </c>
      <c r="M111" s="104"/>
      <c r="N111" s="15"/>
      <c r="O111" s="110"/>
      <c r="P111" s="110"/>
      <c r="Q111" s="109"/>
      <c r="R111" s="110"/>
      <c r="S111" s="110"/>
      <c r="T111" s="141"/>
      <c r="U111" s="151"/>
      <c r="V111" s="152"/>
      <c r="W111" s="151"/>
      <c r="X111" s="152"/>
      <c r="Y111" s="151"/>
    </row>
    <row r="112" spans="2:26" ht="16.5" customHeight="1" x14ac:dyDescent="0.25">
      <c r="N112" s="4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</row>
  </sheetData>
  <mergeCells count="40">
    <mergeCell ref="U6:V6"/>
    <mergeCell ref="W6:X6"/>
    <mergeCell ref="Y6:Y7"/>
    <mergeCell ref="B8:B20"/>
    <mergeCell ref="O8:O20"/>
    <mergeCell ref="J6:K6"/>
    <mergeCell ref="L6:L7"/>
    <mergeCell ref="O6:O7"/>
    <mergeCell ref="P6:P7"/>
    <mergeCell ref="Q6:Q7"/>
    <mergeCell ref="R6:R7"/>
    <mergeCell ref="B6:B7"/>
    <mergeCell ref="C6:C7"/>
    <mergeCell ref="D6:D7"/>
    <mergeCell ref="E6:E7"/>
    <mergeCell ref="F6:G6"/>
    <mergeCell ref="H6:I6"/>
    <mergeCell ref="S6:T6"/>
    <mergeCell ref="B21:B38"/>
    <mergeCell ref="O21:O38"/>
    <mergeCell ref="B39:B47"/>
    <mergeCell ref="O39:O47"/>
    <mergeCell ref="H49:I49"/>
    <mergeCell ref="J49:K49"/>
    <mergeCell ref="J106:K106"/>
    <mergeCell ref="U49:V49"/>
    <mergeCell ref="W49:X49"/>
    <mergeCell ref="H57:I57"/>
    <mergeCell ref="J57:K57"/>
    <mergeCell ref="L57:L58"/>
    <mergeCell ref="B57:B58"/>
    <mergeCell ref="C57:C58"/>
    <mergeCell ref="D57:D58"/>
    <mergeCell ref="E57:E58"/>
    <mergeCell ref="F57:G57"/>
    <mergeCell ref="B59:B70"/>
    <mergeCell ref="B71:B85"/>
    <mergeCell ref="B86:B95"/>
    <mergeCell ref="B96:B104"/>
    <mergeCell ref="H106:I106"/>
  </mergeCells>
  <phoneticPr fontId="2"/>
  <pageMargins left="0.78740157480314965" right="0.78740157480314965" top="0.21" bottom="0.24" header="0" footer="0"/>
  <pageSetup paperSize="8" scale="80" fitToHeight="0" orientation="landscape" r:id="rId1"/>
  <headerFooter alignWithMargins="0"/>
  <rowBreaks count="1" manualBreakCount="1">
    <brk id="54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44"/>
  <sheetViews>
    <sheetView view="pageBreakPreview" zoomScale="93" zoomScaleNormal="85" zoomScaleSheetLayoutView="93" workbookViewId="0">
      <selection activeCell="F1" sqref="F1"/>
    </sheetView>
  </sheetViews>
  <sheetFormatPr defaultColWidth="9.2109375" defaultRowHeight="13.3" x14ac:dyDescent="0.25"/>
  <cols>
    <col min="1" max="1" width="1.7109375" style="1" customWidth="1"/>
    <col min="2" max="2" width="9.2109375" style="1" customWidth="1"/>
    <col min="3" max="3" width="25.2109375" style="2" customWidth="1"/>
    <col min="4" max="4" width="10" style="1" customWidth="1"/>
    <col min="5" max="5" width="9.140625" style="1" customWidth="1"/>
    <col min="6" max="12" width="7" style="1" customWidth="1"/>
    <col min="13" max="14" width="1.640625" style="1" customWidth="1"/>
    <col min="15" max="15" width="9.2109375" style="1" customWidth="1"/>
    <col min="16" max="16" width="25.2109375" style="2" customWidth="1"/>
    <col min="17" max="17" width="10" style="1" customWidth="1"/>
    <col min="18" max="18" width="9.140625" style="1" customWidth="1"/>
    <col min="19" max="25" width="7" style="1" customWidth="1"/>
    <col min="26" max="26" width="1.640625" style="1" customWidth="1"/>
    <col min="27" max="16384" width="9.2109375" style="1"/>
  </cols>
  <sheetData>
    <row r="1" spans="1:26" x14ac:dyDescent="0.25">
      <c r="D1" s="1" t="s">
        <v>0</v>
      </c>
      <c r="E1" s="1">
        <v>44</v>
      </c>
    </row>
    <row r="2" spans="1:26" x14ac:dyDescent="0.25">
      <c r="D2" s="1" t="s">
        <v>1</v>
      </c>
      <c r="E2" s="1">
        <v>44</v>
      </c>
    </row>
    <row r="3" spans="1:26" ht="29.6" thickBot="1" x14ac:dyDescent="0.3">
      <c r="A3" s="3"/>
      <c r="B3" s="3" t="s">
        <v>84</v>
      </c>
      <c r="N3" s="3" t="s">
        <v>85</v>
      </c>
      <c r="O3" s="3"/>
    </row>
    <row r="4" spans="1:26" ht="13.75" thickBot="1" x14ac:dyDescent="0.3">
      <c r="B4" s="215" t="s">
        <v>2</v>
      </c>
      <c r="C4" s="217" t="s">
        <v>3</v>
      </c>
      <c r="D4" s="215" t="s">
        <v>4</v>
      </c>
      <c r="E4" s="219" t="s">
        <v>5</v>
      </c>
      <c r="F4" s="221" t="s">
        <v>6</v>
      </c>
      <c r="G4" s="222"/>
      <c r="H4" s="221" t="s">
        <v>7</v>
      </c>
      <c r="I4" s="222"/>
      <c r="J4" s="221" t="s">
        <v>75</v>
      </c>
      <c r="K4" s="222"/>
      <c r="L4" s="215" t="s">
        <v>9</v>
      </c>
      <c r="M4" s="6"/>
      <c r="N4" s="4"/>
      <c r="O4" s="215" t="s">
        <v>2</v>
      </c>
      <c r="P4" s="217" t="s">
        <v>3</v>
      </c>
      <c r="Q4" s="215" t="s">
        <v>4</v>
      </c>
      <c r="R4" s="219" t="s">
        <v>5</v>
      </c>
      <c r="S4" s="221" t="s">
        <v>6</v>
      </c>
      <c r="T4" s="222"/>
      <c r="U4" s="221" t="s">
        <v>7</v>
      </c>
      <c r="V4" s="222"/>
      <c r="W4" s="221" t="s">
        <v>75</v>
      </c>
      <c r="X4" s="222"/>
      <c r="Y4" s="215" t="s">
        <v>9</v>
      </c>
      <c r="Z4" s="6"/>
    </row>
    <row r="5" spans="1:26" ht="13.75" thickBot="1" x14ac:dyDescent="0.3">
      <c r="B5" s="216"/>
      <c r="C5" s="218"/>
      <c r="D5" s="216"/>
      <c r="E5" s="220"/>
      <c r="F5" s="7" t="s">
        <v>10</v>
      </c>
      <c r="G5" s="7" t="s">
        <v>11</v>
      </c>
      <c r="H5" s="7" t="s">
        <v>0</v>
      </c>
      <c r="I5" s="7" t="s">
        <v>12</v>
      </c>
      <c r="J5" s="8" t="s">
        <v>13</v>
      </c>
      <c r="K5" s="8" t="s">
        <v>14</v>
      </c>
      <c r="L5" s="216"/>
      <c r="M5" s="9"/>
      <c r="N5" s="4"/>
      <c r="O5" s="216"/>
      <c r="P5" s="218"/>
      <c r="Q5" s="216"/>
      <c r="R5" s="220"/>
      <c r="S5" s="7" t="s">
        <v>10</v>
      </c>
      <c r="T5" s="7" t="s">
        <v>11</v>
      </c>
      <c r="U5" s="7" t="s">
        <v>0</v>
      </c>
      <c r="V5" s="7" t="s">
        <v>12</v>
      </c>
      <c r="W5" s="8" t="s">
        <v>13</v>
      </c>
      <c r="X5" s="8" t="s">
        <v>14</v>
      </c>
      <c r="Y5" s="216"/>
      <c r="Z5" s="9"/>
    </row>
    <row r="6" spans="1:26" x14ac:dyDescent="0.25">
      <c r="B6" s="232" t="s">
        <v>91</v>
      </c>
      <c r="C6" s="10" t="s">
        <v>76</v>
      </c>
      <c r="D6" s="11"/>
      <c r="E6" s="12">
        <f>IF($H6="○",$L6*$E$1,$L6*$E$2)</f>
        <v>88</v>
      </c>
      <c r="F6" s="11"/>
      <c r="G6" s="11" t="s">
        <v>17</v>
      </c>
      <c r="H6" s="11"/>
      <c r="I6" s="11" t="s">
        <v>17</v>
      </c>
      <c r="J6" s="13">
        <v>4</v>
      </c>
      <c r="K6" s="13">
        <v>0</v>
      </c>
      <c r="L6" s="13">
        <f>(J6+K6)/2</f>
        <v>2</v>
      </c>
      <c r="M6" s="16"/>
      <c r="N6" s="4"/>
      <c r="O6" s="232" t="s">
        <v>93</v>
      </c>
      <c r="P6" s="10" t="s">
        <v>76</v>
      </c>
      <c r="Q6" s="11"/>
      <c r="R6" s="12">
        <f t="shared" ref="R6:R16" si="0">IF($U6="○",$Y6*$E$1,$Y6*$E$2)</f>
        <v>88</v>
      </c>
      <c r="S6" s="11"/>
      <c r="T6" s="11" t="s">
        <v>17</v>
      </c>
      <c r="U6" s="11"/>
      <c r="V6" s="11" t="s">
        <v>17</v>
      </c>
      <c r="W6" s="13">
        <v>4</v>
      </c>
      <c r="X6" s="13">
        <v>0</v>
      </c>
      <c r="Y6" s="13">
        <f>(W6+X6)/2</f>
        <v>2</v>
      </c>
      <c r="Z6" s="16"/>
    </row>
    <row r="7" spans="1:26" x14ac:dyDescent="0.25">
      <c r="B7" s="232"/>
      <c r="C7" s="17" t="s">
        <v>108</v>
      </c>
      <c r="D7" s="18"/>
      <c r="E7" s="19">
        <f t="shared" ref="E7:E16" si="1">IF($H7="○",$L7*$E$1,$L7*$E$2)</f>
        <v>88</v>
      </c>
      <c r="F7" s="18"/>
      <c r="G7" s="18" t="s">
        <v>17</v>
      </c>
      <c r="H7" s="18"/>
      <c r="I7" s="18" t="s">
        <v>17</v>
      </c>
      <c r="J7" s="20">
        <v>2</v>
      </c>
      <c r="K7" s="20">
        <v>2</v>
      </c>
      <c r="L7" s="20">
        <f>(J7+K7)/2</f>
        <v>2</v>
      </c>
      <c r="M7" s="16"/>
      <c r="N7" s="4"/>
      <c r="O7" s="232"/>
      <c r="P7" s="17" t="s">
        <v>26</v>
      </c>
      <c r="Q7" s="18"/>
      <c r="R7" s="19">
        <f t="shared" si="0"/>
        <v>88</v>
      </c>
      <c r="S7" s="18"/>
      <c r="T7" s="18" t="s">
        <v>17</v>
      </c>
      <c r="U7" s="18"/>
      <c r="V7" s="18" t="s">
        <v>17</v>
      </c>
      <c r="W7" s="20">
        <v>2</v>
      </c>
      <c r="X7" s="20">
        <v>2</v>
      </c>
      <c r="Y7" s="20">
        <f>(W7+X7)/2</f>
        <v>2</v>
      </c>
      <c r="Z7" s="16"/>
    </row>
    <row r="8" spans="1:26" x14ac:dyDescent="0.25">
      <c r="B8" s="232"/>
      <c r="C8" s="17" t="s">
        <v>23</v>
      </c>
      <c r="D8" s="18"/>
      <c r="E8" s="19">
        <f t="shared" si="1"/>
        <v>88</v>
      </c>
      <c r="F8" s="18"/>
      <c r="G8" s="18" t="s">
        <v>17</v>
      </c>
      <c r="H8" s="18" t="s">
        <v>17</v>
      </c>
      <c r="I8" s="18"/>
      <c r="J8" s="20">
        <v>2</v>
      </c>
      <c r="K8" s="20">
        <v>2</v>
      </c>
      <c r="L8" s="20">
        <f t="shared" ref="L8:L15" si="2">(J8+K8)/2</f>
        <v>2</v>
      </c>
      <c r="M8" s="16"/>
      <c r="N8" s="4"/>
      <c r="O8" s="232"/>
      <c r="P8" s="17" t="s">
        <v>23</v>
      </c>
      <c r="Q8" s="18"/>
      <c r="R8" s="19">
        <f t="shared" si="0"/>
        <v>88</v>
      </c>
      <c r="S8" s="18"/>
      <c r="T8" s="18" t="s">
        <v>17</v>
      </c>
      <c r="U8" s="18" t="s">
        <v>17</v>
      </c>
      <c r="V8" s="18"/>
      <c r="W8" s="20">
        <v>2</v>
      </c>
      <c r="X8" s="20">
        <v>2</v>
      </c>
      <c r="Y8" s="20">
        <f>(W8+X8)/2</f>
        <v>2</v>
      </c>
      <c r="Z8" s="16"/>
    </row>
    <row r="9" spans="1:26" x14ac:dyDescent="0.25">
      <c r="B9" s="232"/>
      <c r="C9" s="63" t="s">
        <v>86</v>
      </c>
      <c r="D9" s="18" t="s">
        <v>120</v>
      </c>
      <c r="E9" s="19">
        <f t="shared" si="1"/>
        <v>44</v>
      </c>
      <c r="F9" s="18"/>
      <c r="G9" s="18" t="s">
        <v>17</v>
      </c>
      <c r="H9" s="18" t="s">
        <v>17</v>
      </c>
      <c r="I9" s="22"/>
      <c r="J9" s="20">
        <v>2</v>
      </c>
      <c r="K9" s="20">
        <v>0</v>
      </c>
      <c r="L9" s="20">
        <f t="shared" si="2"/>
        <v>1</v>
      </c>
      <c r="M9" s="16"/>
      <c r="N9" s="4"/>
      <c r="O9" s="232"/>
      <c r="P9" s="63" t="s">
        <v>86</v>
      </c>
      <c r="Q9" s="18" t="s">
        <v>120</v>
      </c>
      <c r="R9" s="19">
        <f t="shared" si="0"/>
        <v>44</v>
      </c>
      <c r="S9" s="18"/>
      <c r="T9" s="18" t="s">
        <v>17</v>
      </c>
      <c r="U9" s="18" t="s">
        <v>17</v>
      </c>
      <c r="V9" s="22"/>
      <c r="W9" s="20">
        <v>2</v>
      </c>
      <c r="X9" s="20">
        <v>0</v>
      </c>
      <c r="Y9" s="20">
        <f>(W9+X9)/2</f>
        <v>1</v>
      </c>
      <c r="Z9" s="16"/>
    </row>
    <row r="10" spans="1:26" x14ac:dyDescent="0.25">
      <c r="B10" s="232"/>
      <c r="C10" s="17" t="s">
        <v>87</v>
      </c>
      <c r="D10" s="18"/>
      <c r="E10" s="19">
        <f t="shared" si="1"/>
        <v>44</v>
      </c>
      <c r="F10" s="18"/>
      <c r="G10" s="22" t="s">
        <v>17</v>
      </c>
      <c r="H10" s="22"/>
      <c r="I10" s="22" t="s">
        <v>17</v>
      </c>
      <c r="J10" s="20">
        <v>2</v>
      </c>
      <c r="K10" s="20">
        <v>0</v>
      </c>
      <c r="L10" s="20">
        <f t="shared" si="2"/>
        <v>1</v>
      </c>
      <c r="M10" s="16"/>
      <c r="N10" s="4"/>
      <c r="O10" s="232"/>
      <c r="P10" s="17" t="s">
        <v>87</v>
      </c>
      <c r="Q10" s="18"/>
      <c r="R10" s="19">
        <f t="shared" si="0"/>
        <v>44</v>
      </c>
      <c r="S10" s="18"/>
      <c r="T10" s="22" t="s">
        <v>17</v>
      </c>
      <c r="U10" s="22"/>
      <c r="V10" s="22" t="s">
        <v>17</v>
      </c>
      <c r="W10" s="20">
        <v>2</v>
      </c>
      <c r="X10" s="20">
        <v>0</v>
      </c>
      <c r="Y10" s="20">
        <f t="shared" ref="Y10:Y15" si="3">(W10+X10)/2</f>
        <v>1</v>
      </c>
      <c r="Z10" s="16"/>
    </row>
    <row r="11" spans="1:26" x14ac:dyDescent="0.25">
      <c r="B11" s="232"/>
      <c r="C11" s="17" t="s">
        <v>88</v>
      </c>
      <c r="D11" s="18"/>
      <c r="E11" s="19">
        <f t="shared" si="1"/>
        <v>88</v>
      </c>
      <c r="F11" s="18"/>
      <c r="G11" s="22" t="s">
        <v>17</v>
      </c>
      <c r="H11" s="22"/>
      <c r="I11" s="22" t="s">
        <v>17</v>
      </c>
      <c r="J11" s="20">
        <v>0</v>
      </c>
      <c r="K11" s="20">
        <v>4</v>
      </c>
      <c r="L11" s="20">
        <f t="shared" si="2"/>
        <v>2</v>
      </c>
      <c r="M11" s="16"/>
      <c r="N11" s="4"/>
      <c r="O11" s="232"/>
      <c r="P11" s="17" t="s">
        <v>88</v>
      </c>
      <c r="Q11" s="18"/>
      <c r="R11" s="19">
        <f t="shared" si="0"/>
        <v>88</v>
      </c>
      <c r="S11" s="18"/>
      <c r="T11" s="22" t="s">
        <v>17</v>
      </c>
      <c r="U11" s="22"/>
      <c r="V11" s="22" t="s">
        <v>17</v>
      </c>
      <c r="W11" s="20">
        <v>0</v>
      </c>
      <c r="X11" s="20">
        <v>4</v>
      </c>
      <c r="Y11" s="20">
        <f t="shared" si="3"/>
        <v>2</v>
      </c>
      <c r="Z11" s="16"/>
    </row>
    <row r="12" spans="1:26" x14ac:dyDescent="0.25">
      <c r="B12" s="232"/>
      <c r="C12" s="17" t="s">
        <v>89</v>
      </c>
      <c r="D12" s="18"/>
      <c r="E12" s="19">
        <f t="shared" si="1"/>
        <v>88</v>
      </c>
      <c r="F12" s="18"/>
      <c r="G12" s="22" t="s">
        <v>17</v>
      </c>
      <c r="H12" s="22"/>
      <c r="I12" s="22" t="s">
        <v>17</v>
      </c>
      <c r="J12" s="20">
        <v>0</v>
      </c>
      <c r="K12" s="20">
        <v>4</v>
      </c>
      <c r="L12" s="20">
        <f t="shared" si="2"/>
        <v>2</v>
      </c>
      <c r="M12" s="16"/>
      <c r="N12" s="4"/>
      <c r="O12" s="232"/>
      <c r="P12" s="17" t="s">
        <v>89</v>
      </c>
      <c r="Q12" s="18"/>
      <c r="R12" s="19">
        <f t="shared" si="0"/>
        <v>88</v>
      </c>
      <c r="S12" s="18"/>
      <c r="T12" s="22" t="s">
        <v>17</v>
      </c>
      <c r="U12" s="22"/>
      <c r="V12" s="22" t="s">
        <v>17</v>
      </c>
      <c r="W12" s="20">
        <v>0</v>
      </c>
      <c r="X12" s="20">
        <v>4</v>
      </c>
      <c r="Y12" s="20">
        <f t="shared" si="3"/>
        <v>2</v>
      </c>
      <c r="Z12" s="16"/>
    </row>
    <row r="13" spans="1:26" x14ac:dyDescent="0.25">
      <c r="B13" s="232"/>
      <c r="C13" s="17" t="s">
        <v>77</v>
      </c>
      <c r="D13" s="18"/>
      <c r="E13" s="20">
        <f t="shared" si="1"/>
        <v>88</v>
      </c>
      <c r="F13" s="22" t="s">
        <v>17</v>
      </c>
      <c r="G13" s="22"/>
      <c r="H13" s="18" t="s">
        <v>17</v>
      </c>
      <c r="I13" s="22"/>
      <c r="J13" s="20">
        <v>2</v>
      </c>
      <c r="K13" s="20">
        <v>2</v>
      </c>
      <c r="L13" s="20">
        <f t="shared" si="2"/>
        <v>2</v>
      </c>
      <c r="M13" s="16"/>
      <c r="N13" s="4"/>
      <c r="O13" s="232"/>
      <c r="P13" s="17" t="s">
        <v>77</v>
      </c>
      <c r="Q13" s="18"/>
      <c r="R13" s="20">
        <f t="shared" si="0"/>
        <v>88</v>
      </c>
      <c r="S13" s="22" t="s">
        <v>17</v>
      </c>
      <c r="T13" s="22"/>
      <c r="U13" s="18" t="s">
        <v>17</v>
      </c>
      <c r="V13" s="22"/>
      <c r="W13" s="20">
        <v>2</v>
      </c>
      <c r="X13" s="20">
        <v>2</v>
      </c>
      <c r="Y13" s="20">
        <f t="shared" si="3"/>
        <v>2</v>
      </c>
      <c r="Z13" s="16"/>
    </row>
    <row r="14" spans="1:26" x14ac:dyDescent="0.25">
      <c r="B14" s="232"/>
      <c r="C14" s="17" t="s">
        <v>78</v>
      </c>
      <c r="D14" s="18"/>
      <c r="E14" s="20">
        <f t="shared" si="1"/>
        <v>88</v>
      </c>
      <c r="F14" s="22" t="s">
        <v>17</v>
      </c>
      <c r="G14" s="22"/>
      <c r="H14" s="18" t="s">
        <v>17</v>
      </c>
      <c r="I14" s="22"/>
      <c r="J14" s="20">
        <v>2</v>
      </c>
      <c r="K14" s="20">
        <v>2</v>
      </c>
      <c r="L14" s="20">
        <f t="shared" si="2"/>
        <v>2</v>
      </c>
      <c r="M14" s="16"/>
      <c r="N14" s="4"/>
      <c r="O14" s="232"/>
      <c r="P14" s="17" t="s">
        <v>78</v>
      </c>
      <c r="Q14" s="18"/>
      <c r="R14" s="20">
        <f t="shared" si="0"/>
        <v>88</v>
      </c>
      <c r="S14" s="22" t="s">
        <v>17</v>
      </c>
      <c r="T14" s="22"/>
      <c r="U14" s="18" t="s">
        <v>17</v>
      </c>
      <c r="V14" s="22"/>
      <c r="W14" s="20">
        <v>2</v>
      </c>
      <c r="X14" s="20">
        <v>2</v>
      </c>
      <c r="Y14" s="20">
        <f t="shared" si="3"/>
        <v>2</v>
      </c>
      <c r="Z14" s="16"/>
    </row>
    <row r="15" spans="1:26" x14ac:dyDescent="0.25">
      <c r="B15" s="232"/>
      <c r="C15" s="17" t="s">
        <v>79</v>
      </c>
      <c r="D15" s="18"/>
      <c r="E15" s="20">
        <f t="shared" si="1"/>
        <v>88</v>
      </c>
      <c r="F15" s="22" t="s">
        <v>17</v>
      </c>
      <c r="G15" s="22"/>
      <c r="H15" s="22" t="s">
        <v>17</v>
      </c>
      <c r="I15" s="18"/>
      <c r="J15" s="20">
        <v>2</v>
      </c>
      <c r="K15" s="20">
        <v>2</v>
      </c>
      <c r="L15" s="20">
        <f t="shared" si="2"/>
        <v>2</v>
      </c>
      <c r="M15" s="16"/>
      <c r="N15" s="4"/>
      <c r="O15" s="232"/>
      <c r="P15" s="17" t="s">
        <v>79</v>
      </c>
      <c r="Q15" s="18"/>
      <c r="R15" s="20">
        <f t="shared" si="0"/>
        <v>88</v>
      </c>
      <c r="S15" s="22" t="s">
        <v>17</v>
      </c>
      <c r="T15" s="22"/>
      <c r="U15" s="22" t="s">
        <v>17</v>
      </c>
      <c r="V15" s="18"/>
      <c r="W15" s="20">
        <v>2</v>
      </c>
      <c r="X15" s="20">
        <v>2</v>
      </c>
      <c r="Y15" s="20">
        <f t="shared" si="3"/>
        <v>2</v>
      </c>
      <c r="Z15" s="16"/>
    </row>
    <row r="16" spans="1:26" ht="13.75" thickBot="1" x14ac:dyDescent="0.3">
      <c r="B16" s="232"/>
      <c r="C16" s="31" t="s">
        <v>90</v>
      </c>
      <c r="D16" s="32"/>
      <c r="E16" s="33">
        <f t="shared" si="1"/>
        <v>88</v>
      </c>
      <c r="F16" s="32" t="s">
        <v>17</v>
      </c>
      <c r="G16" s="32"/>
      <c r="H16" s="32" t="s">
        <v>17</v>
      </c>
      <c r="I16" s="32"/>
      <c r="J16" s="34">
        <v>2</v>
      </c>
      <c r="K16" s="34">
        <v>2</v>
      </c>
      <c r="L16" s="34">
        <f>(J16+K16)/2</f>
        <v>2</v>
      </c>
      <c r="M16" s="16"/>
      <c r="N16" s="4"/>
      <c r="O16" s="232"/>
      <c r="P16" s="31" t="s">
        <v>90</v>
      </c>
      <c r="Q16" s="32"/>
      <c r="R16" s="19">
        <f t="shared" si="0"/>
        <v>88</v>
      </c>
      <c r="S16" s="32" t="s">
        <v>17</v>
      </c>
      <c r="T16" s="32"/>
      <c r="U16" s="32" t="s">
        <v>17</v>
      </c>
      <c r="V16" s="32"/>
      <c r="W16" s="34">
        <v>2</v>
      </c>
      <c r="X16" s="34">
        <v>2</v>
      </c>
      <c r="Y16" s="34">
        <f>(W16+X16)/2</f>
        <v>2</v>
      </c>
      <c r="Z16" s="16"/>
    </row>
    <row r="17" spans="2:26" ht="13.75" thickBot="1" x14ac:dyDescent="0.3">
      <c r="B17" s="233"/>
      <c r="C17" s="35" t="s">
        <v>32</v>
      </c>
      <c r="D17" s="36"/>
      <c r="E17" s="37">
        <f>SUM(E6:E16)</f>
        <v>880</v>
      </c>
      <c r="F17" s="36"/>
      <c r="G17" s="36"/>
      <c r="H17" s="36"/>
      <c r="I17" s="36"/>
      <c r="J17" s="38">
        <f>SUM(J6:J16)</f>
        <v>20</v>
      </c>
      <c r="K17" s="38">
        <f>SUM(K6:K16)</f>
        <v>20</v>
      </c>
      <c r="L17" s="38">
        <f>SUM(L6:L16)</f>
        <v>20</v>
      </c>
      <c r="M17" s="16"/>
      <c r="N17" s="4"/>
      <c r="O17" s="233"/>
      <c r="P17" s="35" t="s">
        <v>32</v>
      </c>
      <c r="Q17" s="36"/>
      <c r="R17" s="37">
        <f>SUM(R6:R16)</f>
        <v>880</v>
      </c>
      <c r="S17" s="36"/>
      <c r="T17" s="36"/>
      <c r="U17" s="36"/>
      <c r="V17" s="36"/>
      <c r="W17" s="38">
        <f>SUM(W6:W16)</f>
        <v>20</v>
      </c>
      <c r="X17" s="38">
        <f>SUM(X6:X16)</f>
        <v>20</v>
      </c>
      <c r="Y17" s="38">
        <f>SUM(Y6:Y16)</f>
        <v>20</v>
      </c>
      <c r="Z17" s="16"/>
    </row>
    <row r="18" spans="2:26" x14ac:dyDescent="0.25">
      <c r="B18" s="234" t="s">
        <v>92</v>
      </c>
      <c r="C18" s="192" t="s">
        <v>96</v>
      </c>
      <c r="D18" s="193" t="s">
        <v>121</v>
      </c>
      <c r="E18" s="194">
        <f t="shared" ref="E18:E28" si="4">IF($H18="○",$L18*$E$1,$L18*$E$2)</f>
        <v>176</v>
      </c>
      <c r="F18" s="195"/>
      <c r="G18" s="11" t="s">
        <v>17</v>
      </c>
      <c r="H18" s="39"/>
      <c r="I18" s="195" t="s">
        <v>17</v>
      </c>
      <c r="J18" s="196">
        <v>4</v>
      </c>
      <c r="K18" s="196">
        <v>4</v>
      </c>
      <c r="L18" s="196">
        <f t="shared" ref="L18:L28" si="5">(J18+K18)/2</f>
        <v>4</v>
      </c>
      <c r="M18" s="16"/>
      <c r="N18" s="4"/>
      <c r="O18" s="234" t="s">
        <v>94</v>
      </c>
      <c r="P18" s="192" t="s">
        <v>96</v>
      </c>
      <c r="Q18" s="11" t="s">
        <v>121</v>
      </c>
      <c r="R18" s="13">
        <f>IF($U18="○",$Y18*$E$1,$Y18*$E$2)</f>
        <v>176</v>
      </c>
      <c r="S18" s="39"/>
      <c r="T18" s="39" t="s">
        <v>17</v>
      </c>
      <c r="U18" s="39"/>
      <c r="V18" s="39" t="s">
        <v>17</v>
      </c>
      <c r="W18" s="40">
        <v>4</v>
      </c>
      <c r="X18" s="40">
        <v>4</v>
      </c>
      <c r="Y18" s="40">
        <f>(W18+X18)/2</f>
        <v>4</v>
      </c>
      <c r="Z18" s="16"/>
    </row>
    <row r="19" spans="2:26" x14ac:dyDescent="0.25">
      <c r="B19" s="232"/>
      <c r="C19" s="197" t="s">
        <v>97</v>
      </c>
      <c r="D19" s="66"/>
      <c r="E19" s="43">
        <f t="shared" si="4"/>
        <v>0</v>
      </c>
      <c r="F19" s="44"/>
      <c r="G19" s="53"/>
      <c r="H19" s="44"/>
      <c r="I19" s="66"/>
      <c r="J19" s="45"/>
      <c r="K19" s="45"/>
      <c r="L19" s="45">
        <f t="shared" si="5"/>
        <v>0</v>
      </c>
      <c r="M19" s="16"/>
      <c r="N19" s="4"/>
      <c r="O19" s="232"/>
      <c r="P19" s="197" t="s">
        <v>97</v>
      </c>
      <c r="Q19" s="66"/>
      <c r="R19" s="43">
        <f t="shared" ref="R19:R28" si="6">IF($U19="○",$Y19*$E$1,$Y19*$E$2)</f>
        <v>0</v>
      </c>
      <c r="S19" s="44"/>
      <c r="T19" s="53"/>
      <c r="U19" s="44"/>
      <c r="V19" s="66"/>
      <c r="W19" s="45"/>
      <c r="X19" s="45"/>
      <c r="Y19" s="45">
        <f t="shared" ref="Y19:Y28" si="7">(W19+X19)/2</f>
        <v>0</v>
      </c>
      <c r="Z19" s="16"/>
    </row>
    <row r="20" spans="2:26" x14ac:dyDescent="0.25">
      <c r="B20" s="232"/>
      <c r="C20" s="190" t="s">
        <v>109</v>
      </c>
      <c r="D20" s="69"/>
      <c r="E20" s="70">
        <f>IF($H20="○",$L20*$E$1,$L20*$E$2)</f>
        <v>88</v>
      </c>
      <c r="F20" s="72"/>
      <c r="G20" s="71" t="s">
        <v>111</v>
      </c>
      <c r="H20" s="72"/>
      <c r="I20" s="69" t="s">
        <v>112</v>
      </c>
      <c r="J20" s="75">
        <v>2</v>
      </c>
      <c r="K20" s="75">
        <v>2</v>
      </c>
      <c r="L20" s="75">
        <f t="shared" si="5"/>
        <v>2</v>
      </c>
      <c r="M20" s="16"/>
      <c r="N20" s="4"/>
      <c r="O20" s="232"/>
      <c r="P20" s="190" t="s">
        <v>108</v>
      </c>
      <c r="Q20" s="69"/>
      <c r="R20" s="70">
        <f t="shared" si="6"/>
        <v>88</v>
      </c>
      <c r="S20" s="72"/>
      <c r="T20" s="71" t="s">
        <v>111</v>
      </c>
      <c r="U20" s="72"/>
      <c r="V20" s="69" t="s">
        <v>111</v>
      </c>
      <c r="W20" s="75">
        <v>2</v>
      </c>
      <c r="X20" s="75">
        <v>2</v>
      </c>
      <c r="Y20" s="75">
        <f t="shared" si="7"/>
        <v>2</v>
      </c>
      <c r="Z20" s="16"/>
    </row>
    <row r="21" spans="2:26" x14ac:dyDescent="0.25">
      <c r="B21" s="232"/>
      <c r="C21" s="198" t="s">
        <v>114</v>
      </c>
      <c r="D21" s="69"/>
      <c r="E21" s="70">
        <f t="shared" si="4"/>
        <v>88</v>
      </c>
      <c r="F21" s="72"/>
      <c r="G21" s="71" t="s">
        <v>17</v>
      </c>
      <c r="H21" s="72"/>
      <c r="I21" s="69" t="s">
        <v>17</v>
      </c>
      <c r="J21" s="75">
        <v>2</v>
      </c>
      <c r="K21" s="75">
        <v>2</v>
      </c>
      <c r="L21" s="75">
        <f t="shared" si="5"/>
        <v>2</v>
      </c>
      <c r="M21" s="16"/>
      <c r="N21" s="4"/>
      <c r="O21" s="232"/>
      <c r="P21" s="191" t="s">
        <v>113</v>
      </c>
      <c r="Q21" s="18"/>
      <c r="R21" s="20">
        <f t="shared" si="6"/>
        <v>88</v>
      </c>
      <c r="S21" s="22"/>
      <c r="T21" s="64" t="s">
        <v>17</v>
      </c>
      <c r="U21" s="22"/>
      <c r="V21" s="18" t="s">
        <v>17</v>
      </c>
      <c r="W21" s="23">
        <v>2</v>
      </c>
      <c r="X21" s="23">
        <v>2</v>
      </c>
      <c r="Y21" s="23">
        <f t="shared" si="7"/>
        <v>2</v>
      </c>
      <c r="Z21" s="16"/>
    </row>
    <row r="22" spans="2:26" x14ac:dyDescent="0.25">
      <c r="B22" s="232"/>
      <c r="C22" s="63" t="s">
        <v>98</v>
      </c>
      <c r="D22" s="18"/>
      <c r="E22" s="20">
        <f t="shared" si="4"/>
        <v>88</v>
      </c>
      <c r="F22" s="22"/>
      <c r="G22" s="64" t="s">
        <v>110</v>
      </c>
      <c r="H22" s="64"/>
      <c r="I22" s="22" t="s">
        <v>17</v>
      </c>
      <c r="J22" s="23">
        <v>2</v>
      </c>
      <c r="K22" s="23">
        <v>2</v>
      </c>
      <c r="L22" s="23">
        <f t="shared" si="5"/>
        <v>2</v>
      </c>
      <c r="M22" s="16"/>
      <c r="N22" s="4"/>
      <c r="O22" s="232"/>
      <c r="P22" s="63" t="s">
        <v>98</v>
      </c>
      <c r="Q22" s="18"/>
      <c r="R22" s="20">
        <f t="shared" si="6"/>
        <v>88</v>
      </c>
      <c r="S22" s="22"/>
      <c r="T22" s="64" t="s">
        <v>17</v>
      </c>
      <c r="U22" s="64"/>
      <c r="V22" s="22" t="s">
        <v>17</v>
      </c>
      <c r="W22" s="23">
        <v>2</v>
      </c>
      <c r="X22" s="23">
        <v>2</v>
      </c>
      <c r="Y22" s="23">
        <f t="shared" si="7"/>
        <v>2</v>
      </c>
      <c r="Z22" s="16"/>
    </row>
    <row r="23" spans="2:26" x14ac:dyDescent="0.25">
      <c r="B23" s="232"/>
      <c r="C23" s="63" t="s">
        <v>99</v>
      </c>
      <c r="D23" s="18"/>
      <c r="E23" s="20">
        <f t="shared" si="4"/>
        <v>88</v>
      </c>
      <c r="F23" s="22"/>
      <c r="G23" s="64" t="s">
        <v>17</v>
      </c>
      <c r="H23" s="22"/>
      <c r="I23" s="22" t="s">
        <v>17</v>
      </c>
      <c r="J23" s="23">
        <v>2</v>
      </c>
      <c r="K23" s="23">
        <v>2</v>
      </c>
      <c r="L23" s="23">
        <f t="shared" si="5"/>
        <v>2</v>
      </c>
      <c r="M23" s="16"/>
      <c r="N23" s="4"/>
      <c r="O23" s="232"/>
      <c r="P23" s="17" t="s">
        <v>99</v>
      </c>
      <c r="Q23" s="18"/>
      <c r="R23" s="20">
        <f t="shared" si="6"/>
        <v>88</v>
      </c>
      <c r="S23" s="22"/>
      <c r="T23" s="64" t="s">
        <v>17</v>
      </c>
      <c r="U23" s="22"/>
      <c r="V23" s="22" t="s">
        <v>17</v>
      </c>
      <c r="W23" s="23">
        <v>2</v>
      </c>
      <c r="X23" s="23">
        <v>2</v>
      </c>
      <c r="Y23" s="23">
        <f t="shared" si="7"/>
        <v>2</v>
      </c>
      <c r="Z23" s="16"/>
    </row>
    <row r="24" spans="2:26" x14ac:dyDescent="0.25">
      <c r="B24" s="232"/>
      <c r="C24" s="63" t="s">
        <v>80</v>
      </c>
      <c r="D24" s="18"/>
      <c r="E24" s="20">
        <f t="shared" si="4"/>
        <v>88</v>
      </c>
      <c r="F24" s="22" t="s">
        <v>17</v>
      </c>
      <c r="G24" s="64"/>
      <c r="H24" s="64" t="s">
        <v>17</v>
      </c>
      <c r="I24" s="22"/>
      <c r="J24" s="23">
        <v>2</v>
      </c>
      <c r="K24" s="23">
        <v>2</v>
      </c>
      <c r="L24" s="23">
        <f t="shared" si="5"/>
        <v>2</v>
      </c>
      <c r="M24" s="16"/>
      <c r="N24" s="4"/>
      <c r="O24" s="232"/>
      <c r="P24" s="63" t="s">
        <v>80</v>
      </c>
      <c r="Q24" s="91"/>
      <c r="R24" s="20">
        <f t="shared" si="6"/>
        <v>88</v>
      </c>
      <c r="S24" s="64" t="s">
        <v>17</v>
      </c>
      <c r="T24" s="64"/>
      <c r="U24" s="64" t="s">
        <v>17</v>
      </c>
      <c r="V24" s="64"/>
      <c r="W24" s="65">
        <v>2</v>
      </c>
      <c r="X24" s="65">
        <v>2</v>
      </c>
      <c r="Y24" s="23">
        <f t="shared" si="7"/>
        <v>2</v>
      </c>
      <c r="Z24" s="16"/>
    </row>
    <row r="25" spans="2:26" x14ac:dyDescent="0.25">
      <c r="B25" s="232"/>
      <c r="C25" s="17" t="s">
        <v>81</v>
      </c>
      <c r="D25" s="18"/>
      <c r="E25" s="20">
        <f t="shared" si="4"/>
        <v>88</v>
      </c>
      <c r="F25" s="22" t="s">
        <v>17</v>
      </c>
      <c r="G25" s="22"/>
      <c r="H25" s="22" t="s">
        <v>17</v>
      </c>
      <c r="I25" s="18"/>
      <c r="J25" s="20">
        <v>2</v>
      </c>
      <c r="K25" s="20">
        <v>2</v>
      </c>
      <c r="L25" s="23">
        <f t="shared" si="5"/>
        <v>2</v>
      </c>
      <c r="M25" s="16"/>
      <c r="N25" s="4"/>
      <c r="O25" s="232"/>
      <c r="P25" s="17" t="s">
        <v>81</v>
      </c>
      <c r="Q25" s="18"/>
      <c r="R25" s="20">
        <f t="shared" si="6"/>
        <v>88</v>
      </c>
      <c r="S25" s="22" t="s">
        <v>17</v>
      </c>
      <c r="T25" s="22"/>
      <c r="U25" s="22" t="s">
        <v>17</v>
      </c>
      <c r="V25" s="18"/>
      <c r="W25" s="20">
        <v>2</v>
      </c>
      <c r="X25" s="20">
        <v>2</v>
      </c>
      <c r="Y25" s="23">
        <f t="shared" si="7"/>
        <v>2</v>
      </c>
      <c r="Z25" s="16"/>
    </row>
    <row r="26" spans="2:26" x14ac:dyDescent="0.25">
      <c r="B26" s="232"/>
      <c r="C26" s="17" t="s">
        <v>82</v>
      </c>
      <c r="D26" s="18"/>
      <c r="E26" s="20">
        <f t="shared" si="4"/>
        <v>88</v>
      </c>
      <c r="F26" s="22" t="s">
        <v>17</v>
      </c>
      <c r="G26" s="22"/>
      <c r="H26" s="22" t="s">
        <v>17</v>
      </c>
      <c r="I26" s="22"/>
      <c r="J26" s="23">
        <v>2</v>
      </c>
      <c r="K26" s="23">
        <v>2</v>
      </c>
      <c r="L26" s="23">
        <f t="shared" si="5"/>
        <v>2</v>
      </c>
      <c r="M26" s="16"/>
      <c r="N26" s="4"/>
      <c r="O26" s="232"/>
      <c r="P26" s="17" t="s">
        <v>82</v>
      </c>
      <c r="Q26" s="18"/>
      <c r="R26" s="20">
        <f t="shared" si="6"/>
        <v>88</v>
      </c>
      <c r="S26" s="22" t="s">
        <v>17</v>
      </c>
      <c r="T26" s="22"/>
      <c r="U26" s="22" t="s">
        <v>17</v>
      </c>
      <c r="V26" s="22"/>
      <c r="W26" s="23">
        <v>2</v>
      </c>
      <c r="X26" s="23">
        <v>2</v>
      </c>
      <c r="Y26" s="23">
        <f t="shared" si="7"/>
        <v>2</v>
      </c>
      <c r="Z26" s="16"/>
    </row>
    <row r="27" spans="2:26" x14ac:dyDescent="0.25">
      <c r="B27" s="232"/>
      <c r="C27" s="17" t="s">
        <v>100</v>
      </c>
      <c r="D27" s="18"/>
      <c r="E27" s="20">
        <f t="shared" si="4"/>
        <v>88</v>
      </c>
      <c r="F27" s="22" t="s">
        <v>17</v>
      </c>
      <c r="G27" s="22"/>
      <c r="H27" s="22" t="s">
        <v>17</v>
      </c>
      <c r="I27" s="22"/>
      <c r="J27" s="23">
        <v>2</v>
      </c>
      <c r="K27" s="23">
        <v>2</v>
      </c>
      <c r="L27" s="23">
        <f t="shared" si="5"/>
        <v>2</v>
      </c>
      <c r="M27" s="16"/>
      <c r="N27" s="4"/>
      <c r="O27" s="232"/>
      <c r="P27" s="17" t="s">
        <v>100</v>
      </c>
      <c r="Q27" s="18"/>
      <c r="R27" s="20">
        <f t="shared" si="6"/>
        <v>88</v>
      </c>
      <c r="S27" s="22" t="s">
        <v>17</v>
      </c>
      <c r="T27" s="22"/>
      <c r="U27" s="22" t="s">
        <v>17</v>
      </c>
      <c r="V27" s="22"/>
      <c r="W27" s="23">
        <v>2</v>
      </c>
      <c r="X27" s="23">
        <v>2</v>
      </c>
      <c r="Y27" s="23">
        <f t="shared" si="7"/>
        <v>2</v>
      </c>
      <c r="Z27" s="16"/>
    </row>
    <row r="28" spans="2:26" ht="13.75" thickBot="1" x14ac:dyDescent="0.3">
      <c r="B28" s="232"/>
      <c r="C28" s="199" t="s">
        <v>101</v>
      </c>
      <c r="D28" s="200"/>
      <c r="E28" s="201">
        <f t="shared" si="4"/>
        <v>0</v>
      </c>
      <c r="F28" s="202"/>
      <c r="G28" s="202"/>
      <c r="H28" s="202"/>
      <c r="I28" s="202"/>
      <c r="J28" s="203"/>
      <c r="K28" s="203"/>
      <c r="L28" s="203">
        <f t="shared" si="5"/>
        <v>0</v>
      </c>
      <c r="M28" s="16"/>
      <c r="N28" s="4"/>
      <c r="O28" s="232"/>
      <c r="P28" s="145"/>
      <c r="Q28" s="146"/>
      <c r="R28" s="147">
        <f t="shared" si="6"/>
        <v>0</v>
      </c>
      <c r="S28" s="165"/>
      <c r="T28" s="165"/>
      <c r="U28" s="165"/>
      <c r="V28" s="165"/>
      <c r="W28" s="166"/>
      <c r="X28" s="166"/>
      <c r="Y28" s="166">
        <f t="shared" si="7"/>
        <v>0</v>
      </c>
      <c r="Z28" s="16"/>
    </row>
    <row r="29" spans="2:26" ht="13.75" thickBot="1" x14ac:dyDescent="0.3">
      <c r="B29" s="233"/>
      <c r="C29" s="35" t="s">
        <v>32</v>
      </c>
      <c r="D29" s="36"/>
      <c r="E29" s="81">
        <f>SUM(E18:E28)</f>
        <v>880</v>
      </c>
      <c r="F29" s="82"/>
      <c r="G29" s="82"/>
      <c r="H29" s="82"/>
      <c r="I29" s="82"/>
      <c r="J29" s="81">
        <f>SUM(J18:J28)</f>
        <v>20</v>
      </c>
      <c r="K29" s="81">
        <f>SUM(K18:K28)</f>
        <v>20</v>
      </c>
      <c r="L29" s="81">
        <f>SUM(L18:L28)</f>
        <v>20</v>
      </c>
      <c r="M29" s="16"/>
      <c r="N29" s="4"/>
      <c r="O29" s="233"/>
      <c r="P29" s="35" t="s">
        <v>32</v>
      </c>
      <c r="Q29" s="36"/>
      <c r="R29" s="81">
        <f>SUM(R18:R28)</f>
        <v>880</v>
      </c>
      <c r="S29" s="82"/>
      <c r="T29" s="82"/>
      <c r="U29" s="82"/>
      <c r="V29" s="82"/>
      <c r="W29" s="81">
        <f>SUM(W18:W28)</f>
        <v>20</v>
      </c>
      <c r="X29" s="81">
        <f>SUM(X18:X28)</f>
        <v>20</v>
      </c>
      <c r="Y29" s="81">
        <f>SUM(Y18:Y28)</f>
        <v>20</v>
      </c>
      <c r="Z29" s="16"/>
    </row>
    <row r="30" spans="2:26" x14ac:dyDescent="0.25">
      <c r="B30" s="235"/>
      <c r="C30" s="83"/>
      <c r="D30" s="84"/>
      <c r="E30" s="85">
        <f>IF($H30="○",$L30*$E$1,$L30*$E$2)</f>
        <v>0</v>
      </c>
      <c r="F30" s="86"/>
      <c r="G30" s="86"/>
      <c r="H30" s="86"/>
      <c r="I30" s="86"/>
      <c r="J30" s="87"/>
      <c r="K30" s="87"/>
      <c r="L30" s="87">
        <f>(J30+K30)/2</f>
        <v>0</v>
      </c>
      <c r="M30" s="16"/>
      <c r="N30" s="4"/>
      <c r="O30" s="234" t="s">
        <v>95</v>
      </c>
      <c r="P30" s="10" t="s">
        <v>102</v>
      </c>
      <c r="Q30" s="11"/>
      <c r="R30" s="13">
        <f>IF($U30="○",$Y30*$E$1,$Y30*$E$2)</f>
        <v>176</v>
      </c>
      <c r="S30" s="39"/>
      <c r="T30" s="39" t="s">
        <v>17</v>
      </c>
      <c r="U30" s="39"/>
      <c r="V30" s="39" t="s">
        <v>17</v>
      </c>
      <c r="W30" s="40">
        <v>4</v>
      </c>
      <c r="X30" s="40">
        <v>4</v>
      </c>
      <c r="Y30" s="40">
        <f>(W30+X30)/2</f>
        <v>4</v>
      </c>
      <c r="Z30" s="14"/>
    </row>
    <row r="31" spans="2:26" x14ac:dyDescent="0.25">
      <c r="B31" s="236"/>
      <c r="C31" s="76"/>
      <c r="D31" s="62"/>
      <c r="E31" s="29">
        <f t="shared" ref="E31:E36" si="8">IF($H31="○",$L31*$E$1,$L31*$E$2)</f>
        <v>0</v>
      </c>
      <c r="F31" s="49"/>
      <c r="G31" s="49"/>
      <c r="H31" s="49"/>
      <c r="I31" s="49"/>
      <c r="J31" s="51"/>
      <c r="K31" s="51"/>
      <c r="L31" s="51">
        <f t="shared" ref="L31:L36" si="9">(J31+K31)/2</f>
        <v>0</v>
      </c>
      <c r="M31" s="16"/>
      <c r="N31" s="4"/>
      <c r="O31" s="238"/>
      <c r="P31" s="17" t="s">
        <v>103</v>
      </c>
      <c r="Q31" s="18"/>
      <c r="R31" s="20">
        <f>IF($U31="○",$Y31*$E$1,$Y31*$E$2)</f>
        <v>88</v>
      </c>
      <c r="S31" s="22"/>
      <c r="T31" s="22" t="s">
        <v>17</v>
      </c>
      <c r="U31" s="22"/>
      <c r="V31" s="22" t="s">
        <v>17</v>
      </c>
      <c r="W31" s="23">
        <v>4</v>
      </c>
      <c r="X31" s="23">
        <v>0</v>
      </c>
      <c r="Y31" s="23">
        <f t="shared" ref="Y31:Y36" si="10">(W31+X31)/2</f>
        <v>2</v>
      </c>
      <c r="Z31" s="14"/>
    </row>
    <row r="32" spans="2:26" x14ac:dyDescent="0.25">
      <c r="B32" s="236"/>
      <c r="C32" s="76"/>
      <c r="D32" s="62"/>
      <c r="E32" s="29">
        <f t="shared" si="8"/>
        <v>0</v>
      </c>
      <c r="F32" s="49"/>
      <c r="G32" s="49"/>
      <c r="H32" s="49"/>
      <c r="I32" s="49"/>
      <c r="J32" s="51"/>
      <c r="K32" s="51"/>
      <c r="L32" s="51">
        <f t="shared" si="9"/>
        <v>0</v>
      </c>
      <c r="M32" s="16"/>
      <c r="N32" s="4"/>
      <c r="O32" s="238"/>
      <c r="P32" s="17" t="s">
        <v>104</v>
      </c>
      <c r="Q32" s="18"/>
      <c r="R32" s="20">
        <f>IF($U32="○",$Y32*$E$1,$Y32*$E$2)</f>
        <v>88</v>
      </c>
      <c r="S32" s="22"/>
      <c r="T32" s="22" t="s">
        <v>17</v>
      </c>
      <c r="U32" s="22"/>
      <c r="V32" s="22" t="s">
        <v>17</v>
      </c>
      <c r="W32" s="23">
        <v>4</v>
      </c>
      <c r="X32" s="23">
        <v>0</v>
      </c>
      <c r="Y32" s="23">
        <f t="shared" si="10"/>
        <v>2</v>
      </c>
      <c r="Z32" s="14"/>
    </row>
    <row r="33" spans="2:26" x14ac:dyDescent="0.25">
      <c r="B33" s="236"/>
      <c r="C33" s="76"/>
      <c r="D33" s="62"/>
      <c r="E33" s="29">
        <f t="shared" si="8"/>
        <v>0</v>
      </c>
      <c r="F33" s="49"/>
      <c r="G33" s="49"/>
      <c r="H33" s="49"/>
      <c r="I33" s="49"/>
      <c r="J33" s="51"/>
      <c r="K33" s="51"/>
      <c r="L33" s="51">
        <f t="shared" si="9"/>
        <v>0</v>
      </c>
      <c r="M33" s="16"/>
      <c r="N33" s="4"/>
      <c r="O33" s="238"/>
      <c r="P33" s="17" t="s">
        <v>105</v>
      </c>
      <c r="Q33" s="18"/>
      <c r="R33" s="20">
        <f t="shared" ref="R33:R35" si="11">IF($U33="○",$Y33*$E$1,$Y33*$E$2)</f>
        <v>88</v>
      </c>
      <c r="S33" s="22"/>
      <c r="T33" s="64" t="s">
        <v>17</v>
      </c>
      <c r="U33" s="22"/>
      <c r="V33" s="22" t="s">
        <v>17</v>
      </c>
      <c r="W33" s="23">
        <v>2</v>
      </c>
      <c r="X33" s="23">
        <v>2</v>
      </c>
      <c r="Y33" s="23">
        <f t="shared" si="10"/>
        <v>2</v>
      </c>
      <c r="Z33" s="14"/>
    </row>
    <row r="34" spans="2:26" x14ac:dyDescent="0.25">
      <c r="B34" s="236"/>
      <c r="C34" s="76"/>
      <c r="D34" s="62"/>
      <c r="E34" s="29">
        <f t="shared" si="8"/>
        <v>0</v>
      </c>
      <c r="F34" s="49"/>
      <c r="G34" s="49"/>
      <c r="H34" s="49"/>
      <c r="I34" s="49"/>
      <c r="J34" s="51"/>
      <c r="K34" s="51"/>
      <c r="L34" s="51">
        <f t="shared" si="9"/>
        <v>0</v>
      </c>
      <c r="M34" s="16"/>
      <c r="N34" s="4"/>
      <c r="O34" s="238"/>
      <c r="P34" s="17" t="s">
        <v>106</v>
      </c>
      <c r="Q34" s="18" t="s">
        <v>120</v>
      </c>
      <c r="R34" s="20">
        <f t="shared" si="11"/>
        <v>264</v>
      </c>
      <c r="S34" s="22"/>
      <c r="T34" s="64" t="s">
        <v>17</v>
      </c>
      <c r="U34" s="22"/>
      <c r="V34" s="22" t="s">
        <v>17</v>
      </c>
      <c r="W34" s="23">
        <v>0</v>
      </c>
      <c r="X34" s="23">
        <v>12</v>
      </c>
      <c r="Y34" s="23">
        <f t="shared" si="10"/>
        <v>6</v>
      </c>
      <c r="Z34" s="14"/>
    </row>
    <row r="35" spans="2:26" x14ac:dyDescent="0.25">
      <c r="B35" s="236"/>
      <c r="C35" s="76"/>
      <c r="D35" s="62"/>
      <c r="E35" s="29">
        <f t="shared" si="8"/>
        <v>0</v>
      </c>
      <c r="F35" s="49"/>
      <c r="G35" s="49"/>
      <c r="H35" s="49"/>
      <c r="I35" s="49"/>
      <c r="J35" s="51"/>
      <c r="K35" s="51"/>
      <c r="L35" s="51">
        <f t="shared" si="9"/>
        <v>0</v>
      </c>
      <c r="M35" s="16"/>
      <c r="N35" s="4"/>
      <c r="O35" s="238"/>
      <c r="P35" s="17" t="s">
        <v>83</v>
      </c>
      <c r="Q35" s="18"/>
      <c r="R35" s="20">
        <f t="shared" si="11"/>
        <v>88</v>
      </c>
      <c r="S35" s="22" t="s">
        <v>17</v>
      </c>
      <c r="T35" s="22"/>
      <c r="U35" s="22" t="s">
        <v>17</v>
      </c>
      <c r="V35" s="22"/>
      <c r="W35" s="20">
        <v>4</v>
      </c>
      <c r="X35" s="20">
        <v>0</v>
      </c>
      <c r="Y35" s="23">
        <f t="shared" si="10"/>
        <v>2</v>
      </c>
      <c r="Z35" s="14"/>
    </row>
    <row r="36" spans="2:26" ht="13.75" thickBot="1" x14ac:dyDescent="0.3">
      <c r="B36" s="236"/>
      <c r="C36" s="76"/>
      <c r="D36" s="62"/>
      <c r="E36" s="29">
        <f t="shared" si="8"/>
        <v>0</v>
      </c>
      <c r="F36" s="49"/>
      <c r="G36" s="49"/>
      <c r="H36" s="49"/>
      <c r="I36" s="49"/>
      <c r="J36" s="51"/>
      <c r="K36" s="51"/>
      <c r="L36" s="51">
        <f t="shared" si="9"/>
        <v>0</v>
      </c>
      <c r="M36" s="16"/>
      <c r="N36" s="4"/>
      <c r="O36" s="238"/>
      <c r="P36" s="31" t="s">
        <v>107</v>
      </c>
      <c r="Q36" s="32"/>
      <c r="R36" s="34">
        <f>IF($U36="○",$Y36*$E$1,$Y36*$E$2)</f>
        <v>88</v>
      </c>
      <c r="S36" s="79" t="s">
        <v>17</v>
      </c>
      <c r="T36" s="79"/>
      <c r="U36" s="79" t="s">
        <v>17</v>
      </c>
      <c r="V36" s="79"/>
      <c r="W36" s="80">
        <v>2</v>
      </c>
      <c r="X36" s="80">
        <v>2</v>
      </c>
      <c r="Y36" s="34">
        <f t="shared" si="10"/>
        <v>2</v>
      </c>
      <c r="Z36" s="14"/>
    </row>
    <row r="37" spans="2:26" ht="13.75" thickBot="1" x14ac:dyDescent="0.3">
      <c r="B37" s="237"/>
      <c r="C37" s="92" t="s">
        <v>32</v>
      </c>
      <c r="D37" s="93"/>
      <c r="E37" s="94">
        <f>SUM(E30:E36)</f>
        <v>0</v>
      </c>
      <c r="F37" s="95"/>
      <c r="G37" s="95"/>
      <c r="H37" s="95"/>
      <c r="I37" s="95"/>
      <c r="J37" s="94">
        <f>SUM(J30:J36)</f>
        <v>0</v>
      </c>
      <c r="K37" s="94">
        <f>SUM(K30:K36)</f>
        <v>0</v>
      </c>
      <c r="L37" s="94">
        <f>SUM(L30:L36)</f>
        <v>0</v>
      </c>
      <c r="M37" s="16"/>
      <c r="N37" s="4"/>
      <c r="O37" s="239"/>
      <c r="P37" s="167" t="s">
        <v>32</v>
      </c>
      <c r="Q37" s="97"/>
      <c r="R37" s="98">
        <f>SUM(R30:R36)</f>
        <v>880</v>
      </c>
      <c r="S37" s="99"/>
      <c r="T37" s="99"/>
      <c r="U37" s="99"/>
      <c r="V37" s="99"/>
      <c r="W37" s="98">
        <f>SUM(W30:W36)</f>
        <v>20</v>
      </c>
      <c r="X37" s="98">
        <f>SUM(X30:X36)</f>
        <v>20</v>
      </c>
      <c r="Y37" s="168">
        <f>SUM(Y30:Y36)</f>
        <v>20</v>
      </c>
      <c r="Z37" s="16"/>
    </row>
    <row r="38" spans="2:26" ht="13.75" thickBot="1" x14ac:dyDescent="0.3">
      <c r="B38" s="100"/>
      <c r="C38" s="169"/>
      <c r="D38" s="102"/>
      <c r="E38" s="102"/>
      <c r="F38" s="103"/>
      <c r="G38" s="103"/>
      <c r="H38" s="103"/>
      <c r="I38" s="103"/>
      <c r="J38" s="102"/>
      <c r="K38" s="102"/>
      <c r="L38" s="170"/>
      <c r="M38" s="16"/>
      <c r="N38" s="4"/>
    </row>
    <row r="39" spans="2:26" ht="18.899999999999999" thickBot="1" x14ac:dyDescent="0.7">
      <c r="G39" s="36" t="s">
        <v>55</v>
      </c>
      <c r="H39" s="240" t="s">
        <v>10</v>
      </c>
      <c r="I39" s="241"/>
      <c r="J39" s="230" t="s">
        <v>11</v>
      </c>
      <c r="K39" s="242"/>
      <c r="L39" s="171" t="s">
        <v>32</v>
      </c>
      <c r="N39" s="4"/>
      <c r="O39" s="111"/>
      <c r="P39" s="172"/>
      <c r="Q39" s="173"/>
      <c r="R39" s="174"/>
      <c r="T39" s="36" t="s">
        <v>55</v>
      </c>
      <c r="U39" s="243" t="s">
        <v>10</v>
      </c>
      <c r="V39" s="244"/>
      <c r="W39" s="230" t="s">
        <v>11</v>
      </c>
      <c r="X39" s="231"/>
      <c r="Y39" s="171" t="s">
        <v>32</v>
      </c>
    </row>
    <row r="40" spans="2:26" x14ac:dyDescent="0.25">
      <c r="B40" s="111"/>
      <c r="D40" s="173"/>
      <c r="E40" s="174"/>
      <c r="G40" s="112" t="s">
        <v>56</v>
      </c>
      <c r="H40" s="175">
        <f>SUMIF(F6:F16,"○",E6:E16)</f>
        <v>352</v>
      </c>
      <c r="I40" s="176">
        <f>H40/L40</f>
        <v>0.4</v>
      </c>
      <c r="J40" s="177">
        <f>SUMIF(G6:G16,"○",E6:E16)</f>
        <v>528</v>
      </c>
      <c r="K40" s="178">
        <f>J40/L40</f>
        <v>0.6</v>
      </c>
      <c r="L40" s="179">
        <f>E17</f>
        <v>880</v>
      </c>
      <c r="N40" s="4"/>
      <c r="P40" s="172"/>
      <c r="Q40" s="173"/>
      <c r="R40" s="174"/>
      <c r="T40" s="112" t="s">
        <v>56</v>
      </c>
      <c r="U40" s="175">
        <f>SUMIF(S6:S16,"○",R6:R16)</f>
        <v>352</v>
      </c>
      <c r="V40" s="176">
        <f>U40/Y40</f>
        <v>0.4</v>
      </c>
      <c r="W40" s="177">
        <f>SUMIF(T6:T16,"○",R6:R16)</f>
        <v>528</v>
      </c>
      <c r="X40" s="178">
        <f>W40/Y40</f>
        <v>0.6</v>
      </c>
      <c r="Y40" s="179">
        <f>R17</f>
        <v>880</v>
      </c>
    </row>
    <row r="41" spans="2:26" x14ac:dyDescent="0.25">
      <c r="D41" s="173"/>
      <c r="E41" s="174"/>
      <c r="G41" s="118" t="s">
        <v>57</v>
      </c>
      <c r="H41" s="180">
        <f>SUMIF(F18:F28,"○",E18:E28)</f>
        <v>352</v>
      </c>
      <c r="I41" s="181">
        <f>H41/L41</f>
        <v>0.4</v>
      </c>
      <c r="J41" s="182">
        <f>SUMIF(G18:G28,"○",E18:E28)</f>
        <v>528</v>
      </c>
      <c r="K41" s="183">
        <f>J41/L41</f>
        <v>0.6</v>
      </c>
      <c r="L41" s="184">
        <f>E29</f>
        <v>880</v>
      </c>
      <c r="N41" s="4"/>
      <c r="P41" s="172"/>
      <c r="Q41" s="173"/>
      <c r="R41" s="174"/>
      <c r="T41" s="118" t="s">
        <v>57</v>
      </c>
      <c r="U41" s="180">
        <f>SUMIF(S18:S28,"○",R18:R28)</f>
        <v>352</v>
      </c>
      <c r="V41" s="181">
        <f>U41/Y41</f>
        <v>0.4</v>
      </c>
      <c r="W41" s="182">
        <f>SUMIF(T18:T28,"○",R18:R28)</f>
        <v>528</v>
      </c>
      <c r="X41" s="183">
        <f>W41/Y41</f>
        <v>0.6</v>
      </c>
      <c r="Y41" s="184">
        <f>R29</f>
        <v>880</v>
      </c>
    </row>
    <row r="42" spans="2:26" ht="13.75" thickBot="1" x14ac:dyDescent="0.3">
      <c r="D42" s="173"/>
      <c r="E42" s="174"/>
      <c r="G42" s="124"/>
      <c r="H42" s="125">
        <f>SUMIF(F30:F36,"○",E30:E36)</f>
        <v>0</v>
      </c>
      <c r="I42" s="126"/>
      <c r="J42" s="127">
        <f>SUMIF(G30:G36,"○",E30:E36)</f>
        <v>0</v>
      </c>
      <c r="K42" s="128"/>
      <c r="L42" s="129">
        <f>E37</f>
        <v>0</v>
      </c>
      <c r="N42" s="4"/>
      <c r="P42" s="172"/>
      <c r="Q42" s="173"/>
      <c r="R42" s="174"/>
      <c r="T42" s="130" t="s">
        <v>58</v>
      </c>
      <c r="U42" s="185">
        <f>SUMIF(S30:S36,"○",R30:R36)</f>
        <v>176</v>
      </c>
      <c r="V42" s="186">
        <f>U42/Y42</f>
        <v>0.2</v>
      </c>
      <c r="W42" s="187">
        <f>SUMIF(T30:T36,"○",R30:R36)</f>
        <v>704</v>
      </c>
      <c r="X42" s="188">
        <f>W42/Y42</f>
        <v>0.8</v>
      </c>
      <c r="Y42" s="189">
        <f>R37</f>
        <v>880</v>
      </c>
    </row>
    <row r="43" spans="2:26" ht="13.75" thickBot="1" x14ac:dyDescent="0.3">
      <c r="D43" s="173"/>
      <c r="E43" s="174"/>
      <c r="G43" s="130" t="s">
        <v>32</v>
      </c>
      <c r="H43" s="185">
        <f>SUM(H40:H42)</f>
        <v>704</v>
      </c>
      <c r="I43" s="186">
        <f>H43/L43</f>
        <v>0.4</v>
      </c>
      <c r="J43" s="187">
        <f>SUM(J40:J42)</f>
        <v>1056</v>
      </c>
      <c r="K43" s="188">
        <f>J43/L43</f>
        <v>0.6</v>
      </c>
      <c r="L43" s="189">
        <f>SUM(L40:L42)</f>
        <v>1760</v>
      </c>
      <c r="N43" s="4"/>
      <c r="Q43" s="173"/>
      <c r="R43" s="174"/>
      <c r="T43" s="130" t="s">
        <v>32</v>
      </c>
      <c r="U43" s="185">
        <f>SUM(U40:U42)</f>
        <v>880</v>
      </c>
      <c r="V43" s="186">
        <f>U43/Y43</f>
        <v>0.33333333333333331</v>
      </c>
      <c r="W43" s="187">
        <f>SUM(W40:W42)</f>
        <v>1760</v>
      </c>
      <c r="X43" s="188">
        <f>W43/Y43</f>
        <v>0.66666666666666663</v>
      </c>
      <c r="Y43" s="189">
        <f>SUM(Y40:Y42)</f>
        <v>2640</v>
      </c>
    </row>
    <row r="44" spans="2:26" x14ac:dyDescent="0.25">
      <c r="N44" s="4"/>
    </row>
  </sheetData>
  <mergeCells count="26">
    <mergeCell ref="B30:B37"/>
    <mergeCell ref="O30:O37"/>
    <mergeCell ref="H39:I39"/>
    <mergeCell ref="J39:K39"/>
    <mergeCell ref="U39:V39"/>
    <mergeCell ref="W39:X39"/>
    <mergeCell ref="W4:X4"/>
    <mergeCell ref="Y4:Y5"/>
    <mergeCell ref="B6:B17"/>
    <mergeCell ref="O6:O17"/>
    <mergeCell ref="B18:B29"/>
    <mergeCell ref="O18:O29"/>
    <mergeCell ref="O4:O5"/>
    <mergeCell ref="P4:P5"/>
    <mergeCell ref="Q4:Q5"/>
    <mergeCell ref="R4:R5"/>
    <mergeCell ref="S4:T4"/>
    <mergeCell ref="U4:V4"/>
    <mergeCell ref="B4:B5"/>
    <mergeCell ref="C4:C5"/>
    <mergeCell ref="D4:D5"/>
    <mergeCell ref="E4:E5"/>
    <mergeCell ref="F4:G4"/>
    <mergeCell ref="H4:I4"/>
    <mergeCell ref="J4:K4"/>
    <mergeCell ref="L4:L5"/>
  </mergeCells>
  <phoneticPr fontId="2"/>
  <pageMargins left="0.78740157480314965" right="0.78740157480314965" top="0.21" bottom="0.24" header="0" footer="0"/>
  <pageSetup paperSize="8" scale="8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コンピュータ教育学院＿一般</vt:lpstr>
      <vt:lpstr>コンピュータ教育学院＿グローバル</vt:lpstr>
      <vt:lpstr>コンピュータ教育学院＿グローバル!Print_Area</vt:lpstr>
      <vt:lpstr>コンピュータ教育学院＿一般!Print_Area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渡辺博</dc:creator>
  <cp:lastModifiedBy>渡辺博</cp:lastModifiedBy>
  <dcterms:created xsi:type="dcterms:W3CDTF">2018-01-27T07:47:37Z</dcterms:created>
  <dcterms:modified xsi:type="dcterms:W3CDTF">2018-02-08T07:50:15Z</dcterms:modified>
</cp:coreProperties>
</file>