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平成30年度カリキュラム\新カリキュラム\"/>
    </mc:Choice>
  </mc:AlternateContent>
  <bookViews>
    <workbookView xWindow="-17" yWindow="-17" windowWidth="13354" windowHeight="10774" xr2:uid="{00000000-000D-0000-FFFF-FFFF00000000}"/>
  </bookViews>
  <sheets>
    <sheet name="CKGビジネスカレッジ＿一般" sheetId="9" r:id="rId1"/>
    <sheet name="CKGビジネスカレッジ＿グローバル" sheetId="12" r:id="rId2"/>
  </sheets>
  <definedNames>
    <definedName name="_xlnm.Print_Area" localSheetId="1">CKGビジネスカレッジ＿グローバル!$A$3:$Z$43</definedName>
    <definedName name="_xlnm.Print_Area" localSheetId="0">CKGビジネスカレッジ＿一般!$A$3:$Z$106</definedName>
  </definedNames>
  <calcPr calcId="171027"/>
</workbook>
</file>

<file path=xl/calcChain.xml><?xml version="1.0" encoding="utf-8"?>
<calcChain xmlns="http://schemas.openxmlformats.org/spreadsheetml/2006/main">
  <c r="L25" i="9" l="1"/>
  <c r="E25" i="9" s="1"/>
  <c r="L94" i="9" l="1"/>
  <c r="E94" i="9"/>
  <c r="L92" i="9"/>
  <c r="E92" i="9" s="1"/>
  <c r="J67" i="9"/>
  <c r="K67" i="9"/>
  <c r="X36" i="12" l="1"/>
  <c r="W36" i="12"/>
  <c r="J41" i="12" l="1"/>
  <c r="H41" i="12"/>
  <c r="K36" i="12"/>
  <c r="J36" i="12"/>
  <c r="Y35" i="12"/>
  <c r="R35" i="12" s="1"/>
  <c r="L35" i="12"/>
  <c r="E35" i="12" s="1"/>
  <c r="Y34" i="12"/>
  <c r="R34" i="12" s="1"/>
  <c r="L34" i="12"/>
  <c r="E34" i="12" s="1"/>
  <c r="Y33" i="12"/>
  <c r="R33" i="12" s="1"/>
  <c r="L33" i="12"/>
  <c r="E33" i="12" s="1"/>
  <c r="Y32" i="12"/>
  <c r="R32" i="12" s="1"/>
  <c r="L32" i="12"/>
  <c r="E32" i="12" s="1"/>
  <c r="Y31" i="12"/>
  <c r="R31" i="12" s="1"/>
  <c r="L31" i="12"/>
  <c r="E31" i="12" s="1"/>
  <c r="Y30" i="12"/>
  <c r="R30" i="12"/>
  <c r="L30" i="12"/>
  <c r="E30" i="12" s="1"/>
  <c r="Y29" i="12"/>
  <c r="R29" i="12" s="1"/>
  <c r="L29" i="12"/>
  <c r="E29" i="12" s="1"/>
  <c r="X28" i="12"/>
  <c r="W28" i="12"/>
  <c r="K28" i="12"/>
  <c r="J28" i="12"/>
  <c r="Y27" i="12"/>
  <c r="R27" i="12" s="1"/>
  <c r="L27" i="12"/>
  <c r="E27" i="12" s="1"/>
  <c r="Y26" i="12"/>
  <c r="R26" i="12" s="1"/>
  <c r="L26" i="12"/>
  <c r="E26" i="12" s="1"/>
  <c r="Y25" i="12"/>
  <c r="R25" i="12" s="1"/>
  <c r="L25" i="12"/>
  <c r="E25" i="12" s="1"/>
  <c r="Y24" i="12"/>
  <c r="R24" i="12" s="1"/>
  <c r="L24" i="12"/>
  <c r="E24" i="12" s="1"/>
  <c r="Y23" i="12"/>
  <c r="R23" i="12" s="1"/>
  <c r="L23" i="12"/>
  <c r="E23" i="12" s="1"/>
  <c r="Y22" i="12"/>
  <c r="R22" i="12" s="1"/>
  <c r="L22" i="12"/>
  <c r="E22" i="12" s="1"/>
  <c r="Y21" i="12"/>
  <c r="R21" i="12" s="1"/>
  <c r="L21" i="12"/>
  <c r="E21" i="12" s="1"/>
  <c r="Y20" i="12"/>
  <c r="R20" i="12" s="1"/>
  <c r="L20" i="12"/>
  <c r="E20" i="12" s="1"/>
  <c r="Y19" i="12"/>
  <c r="R19" i="12" s="1"/>
  <c r="L19" i="12"/>
  <c r="E19" i="12" s="1"/>
  <c r="Y18" i="12"/>
  <c r="L18" i="12"/>
  <c r="E18" i="12" s="1"/>
  <c r="X17" i="12"/>
  <c r="W17" i="12"/>
  <c r="K17" i="12"/>
  <c r="J17" i="12"/>
  <c r="Y16" i="12"/>
  <c r="R16" i="12" s="1"/>
  <c r="L16" i="12"/>
  <c r="E16" i="12" s="1"/>
  <c r="Y15" i="12"/>
  <c r="R15" i="12" s="1"/>
  <c r="L15" i="12"/>
  <c r="E15" i="12" s="1"/>
  <c r="Y14" i="12"/>
  <c r="R14" i="12"/>
  <c r="L14" i="12"/>
  <c r="E14" i="12" s="1"/>
  <c r="Y13" i="12"/>
  <c r="R13" i="12" s="1"/>
  <c r="L13" i="12"/>
  <c r="E13" i="12" s="1"/>
  <c r="Y12" i="12"/>
  <c r="R12" i="12" s="1"/>
  <c r="L12" i="12"/>
  <c r="E12" i="12" s="1"/>
  <c r="Y11" i="12"/>
  <c r="R11" i="12"/>
  <c r="L11" i="12"/>
  <c r="E11" i="12" s="1"/>
  <c r="Y10" i="12"/>
  <c r="R10" i="12" s="1"/>
  <c r="L10" i="12"/>
  <c r="E10" i="12" s="1"/>
  <c r="Y9" i="12"/>
  <c r="R9" i="12"/>
  <c r="L9" i="12"/>
  <c r="E9" i="12" s="1"/>
  <c r="Y8" i="12"/>
  <c r="R8" i="12" s="1"/>
  <c r="L8" i="12"/>
  <c r="E8" i="12" s="1"/>
  <c r="Y7" i="12"/>
  <c r="R7" i="12" s="1"/>
  <c r="L7" i="12"/>
  <c r="E7" i="12" s="1"/>
  <c r="Y6" i="12"/>
  <c r="R6" i="12"/>
  <c r="L6" i="12"/>
  <c r="E6" i="12" s="1"/>
  <c r="E36" i="12" l="1"/>
  <c r="L41" i="12" s="1"/>
  <c r="H40" i="12"/>
  <c r="H39" i="12"/>
  <c r="Y28" i="12"/>
  <c r="Y17" i="12"/>
  <c r="W41" i="12"/>
  <c r="R17" i="12"/>
  <c r="Y39" i="12" s="1"/>
  <c r="U39" i="12"/>
  <c r="U40" i="12"/>
  <c r="L28" i="12"/>
  <c r="L17" i="12"/>
  <c r="R18" i="12"/>
  <c r="W40" i="12" s="1"/>
  <c r="Y36" i="12"/>
  <c r="L36" i="12"/>
  <c r="J40" i="12"/>
  <c r="E28" i="12"/>
  <c r="L40" i="12" s="1"/>
  <c r="J39" i="12"/>
  <c r="E17" i="12"/>
  <c r="L39" i="12" s="1"/>
  <c r="U41" i="12"/>
  <c r="W39" i="12"/>
  <c r="R36" i="12"/>
  <c r="Y41" i="12" s="1"/>
  <c r="R28" i="12" l="1"/>
  <c r="Y40" i="12" s="1"/>
  <c r="Y42" i="12" s="1"/>
  <c r="I40" i="12"/>
  <c r="I39" i="12"/>
  <c r="V39" i="12"/>
  <c r="H42" i="12"/>
  <c r="V40" i="12"/>
  <c r="V41" i="12"/>
  <c r="K40" i="12"/>
  <c r="X41" i="12"/>
  <c r="L42" i="12"/>
  <c r="X40" i="12"/>
  <c r="U42" i="12"/>
  <c r="W42" i="12"/>
  <c r="X39" i="12"/>
  <c r="K39" i="12"/>
  <c r="J42" i="12"/>
  <c r="V42" i="12" l="1"/>
  <c r="X42" i="12"/>
  <c r="I42" i="12"/>
  <c r="K42" i="12"/>
  <c r="L89" i="9" l="1"/>
  <c r="E89" i="9" s="1"/>
  <c r="L57" i="9"/>
  <c r="E57" i="9" s="1"/>
  <c r="L36" i="9"/>
  <c r="E36" i="9" s="1"/>
  <c r="L10" i="9"/>
  <c r="E10" i="9" s="1"/>
  <c r="L93" i="9"/>
  <c r="E93" i="9" s="1"/>
  <c r="L60" i="9"/>
  <c r="E60" i="9" s="1"/>
  <c r="L74" i="9"/>
  <c r="E74" i="9" s="1"/>
  <c r="L63" i="9"/>
  <c r="E63" i="9" s="1"/>
  <c r="J34" i="9" l="1"/>
  <c r="E22" i="9"/>
  <c r="L23" i="9"/>
  <c r="L27" i="9"/>
  <c r="E27" i="9" s="1"/>
  <c r="K77" i="9" l="1"/>
  <c r="J77" i="9"/>
  <c r="L76" i="9"/>
  <c r="E76" i="9" s="1"/>
  <c r="L75" i="9"/>
  <c r="E75" i="9" s="1"/>
  <c r="H81" i="9" s="1"/>
  <c r="L73" i="9"/>
  <c r="E73" i="9" s="1"/>
  <c r="L72" i="9"/>
  <c r="E72" i="9" s="1"/>
  <c r="L71" i="9"/>
  <c r="E71" i="9" s="1"/>
  <c r="L70" i="9"/>
  <c r="E70" i="9" s="1"/>
  <c r="L69" i="9"/>
  <c r="E69" i="9" s="1"/>
  <c r="L68" i="9"/>
  <c r="E68" i="9" s="1"/>
  <c r="L66" i="9"/>
  <c r="E66" i="9" s="1"/>
  <c r="L65" i="9"/>
  <c r="E65" i="9" s="1"/>
  <c r="L64" i="9"/>
  <c r="E64" i="9" s="1"/>
  <c r="L62" i="9"/>
  <c r="E62" i="9" s="1"/>
  <c r="L61" i="9"/>
  <c r="E61" i="9" s="1"/>
  <c r="L59" i="9"/>
  <c r="E59" i="9" s="1"/>
  <c r="L58" i="9"/>
  <c r="E58" i="9" s="1"/>
  <c r="L56" i="9"/>
  <c r="E56" i="9" s="1"/>
  <c r="L55" i="9"/>
  <c r="E55" i="9" s="1"/>
  <c r="L54" i="9"/>
  <c r="E54" i="9" s="1"/>
  <c r="L77" i="9" l="1"/>
  <c r="E77" i="9"/>
  <c r="L81" i="9" s="1"/>
  <c r="I81" i="9" s="1"/>
  <c r="J80" i="9"/>
  <c r="H80" i="9"/>
  <c r="H82" i="9" s="1"/>
  <c r="L67" i="9"/>
  <c r="J81" i="9"/>
  <c r="K81" i="9" s="1"/>
  <c r="E67" i="9"/>
  <c r="L80" i="9" s="1"/>
  <c r="L16" i="9"/>
  <c r="L17" i="9"/>
  <c r="E17" i="9" s="1"/>
  <c r="E23" i="9"/>
  <c r="L28" i="9"/>
  <c r="L82" i="9" l="1"/>
  <c r="I82" i="9" s="1"/>
  <c r="E16" i="9"/>
  <c r="K80" i="9"/>
  <c r="J82" i="9"/>
  <c r="I80" i="9"/>
  <c r="L14" i="9"/>
  <c r="L15" i="9"/>
  <c r="L30" i="9"/>
  <c r="E28" i="9"/>
  <c r="K82" i="9" l="1"/>
  <c r="E30" i="9"/>
  <c r="E15" i="9"/>
  <c r="E14" i="9"/>
  <c r="K101" i="9"/>
  <c r="J101" i="9"/>
  <c r="L100" i="9"/>
  <c r="E100" i="9" s="1"/>
  <c r="L99" i="9"/>
  <c r="E99" i="9" s="1"/>
  <c r="L98" i="9"/>
  <c r="E98" i="9" s="1"/>
  <c r="L97" i="9"/>
  <c r="E97" i="9" s="1"/>
  <c r="L96" i="9"/>
  <c r="E96" i="9" s="1"/>
  <c r="L95" i="9"/>
  <c r="E95" i="9" s="1"/>
  <c r="L91" i="9"/>
  <c r="E91" i="9" s="1"/>
  <c r="L90" i="9"/>
  <c r="E90" i="9" s="1"/>
  <c r="L88" i="9"/>
  <c r="E88" i="9" s="1"/>
  <c r="L87" i="9"/>
  <c r="E87" i="9" s="1"/>
  <c r="H104" i="9" l="1"/>
  <c r="H105" i="9" s="1"/>
  <c r="J104" i="9"/>
  <c r="J105" i="9" s="1"/>
  <c r="L101" i="9"/>
  <c r="E101" i="9"/>
  <c r="L104" i="9" s="1"/>
  <c r="L105" i="9" s="1"/>
  <c r="I105" i="9" l="1"/>
  <c r="K104" i="9"/>
  <c r="I104" i="9"/>
  <c r="K105" i="9"/>
  <c r="L26" i="9"/>
  <c r="E26" i="9" l="1"/>
  <c r="L37" i="9"/>
  <c r="L38" i="9"/>
  <c r="E38" i="9" s="1"/>
  <c r="L39" i="9"/>
  <c r="E39" i="9" s="1"/>
  <c r="E37" i="9" l="1"/>
  <c r="L12" i="9"/>
  <c r="L13" i="9"/>
  <c r="E13" i="9" l="1"/>
  <c r="E12" i="9"/>
  <c r="L11" i="9" l="1"/>
  <c r="L24" i="9"/>
  <c r="E24" i="9" l="1"/>
  <c r="E11" i="9"/>
  <c r="L42" i="9"/>
  <c r="E42" i="9" s="1"/>
  <c r="K43" i="9" l="1"/>
  <c r="J43" i="9"/>
  <c r="L7" i="9" l="1"/>
  <c r="E7" i="9" l="1"/>
  <c r="L31" i="9" l="1"/>
  <c r="E31" i="9" l="1"/>
  <c r="L29" i="9"/>
  <c r="L41" i="9"/>
  <c r="E41" i="9" s="1"/>
  <c r="L40" i="9"/>
  <c r="E40" i="9" s="1"/>
  <c r="L35" i="9"/>
  <c r="K34" i="9"/>
  <c r="L33" i="9"/>
  <c r="L32" i="9"/>
  <c r="L21" i="9"/>
  <c r="K20" i="9"/>
  <c r="J20" i="9"/>
  <c r="L19" i="9"/>
  <c r="L18" i="9"/>
  <c r="L9" i="9"/>
  <c r="L8" i="9"/>
  <c r="E33" i="9" l="1"/>
  <c r="E29" i="9"/>
  <c r="L34" i="9"/>
  <c r="E32" i="9"/>
  <c r="E21" i="9"/>
  <c r="J47" i="9" s="1"/>
  <c r="E8" i="9"/>
  <c r="E19" i="9"/>
  <c r="H47" i="9"/>
  <c r="L43" i="9"/>
  <c r="E9" i="9"/>
  <c r="E18" i="9"/>
  <c r="H46" i="9" s="1"/>
  <c r="L20" i="9"/>
  <c r="E35" i="9"/>
  <c r="H48" i="9"/>
  <c r="J46" i="9" l="1"/>
  <c r="H49" i="9"/>
  <c r="J48" i="9"/>
  <c r="E43" i="9"/>
  <c r="L48" i="9" s="1"/>
  <c r="E20" i="9"/>
  <c r="L46" i="9" s="1"/>
  <c r="E34" i="9"/>
  <c r="L47" i="9" s="1"/>
  <c r="J49" i="9" l="1"/>
  <c r="I46" i="9"/>
  <c r="K48" i="9"/>
  <c r="I48" i="9"/>
  <c r="K46" i="9"/>
  <c r="L49" i="9"/>
  <c r="I49" i="9" s="1"/>
  <c r="I47" i="9"/>
  <c r="K47" i="9"/>
  <c r="K49" i="9" l="1"/>
</calcChain>
</file>

<file path=xl/sharedStrings.xml><?xml version="1.0" encoding="utf-8"?>
<sst xmlns="http://schemas.openxmlformats.org/spreadsheetml/2006/main" count="621" uniqueCount="150">
  <si>
    <t>○</t>
    <phoneticPr fontId="1"/>
  </si>
  <si>
    <t>○</t>
  </si>
  <si>
    <t>講義</t>
    <rPh sb="0" eb="2">
      <t>コウギ</t>
    </rPh>
    <phoneticPr fontId="4"/>
  </si>
  <si>
    <t>実技</t>
    <rPh sb="0" eb="2">
      <t>ジツギ</t>
    </rPh>
    <phoneticPr fontId="4"/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</si>
  <si>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</si>
  <si>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</si>
  <si>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</si>
  <si>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年間授業時間数</t>
    <rPh sb="0" eb="2">
      <t>ネンカン</t>
    </rPh>
    <rPh sb="2" eb="4">
      <t>ジュギョウ</t>
    </rPh>
    <rPh sb="4" eb="7">
      <t>ジカンスウ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</si>
  <si>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</si>
  <si>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</si>
  <si>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</si>
  <si>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週授業時間数</t>
    <rPh sb="0" eb="1">
      <t>シュウ</t>
    </rPh>
    <rPh sb="1" eb="3">
      <t>ジュギョウ</t>
    </rPh>
    <rPh sb="3" eb="6">
      <t>ジカンスウ</t>
    </rPh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</si>
  <si>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</si>
  <si>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</si>
  <si>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前期</t>
    <rPh sb="0" eb="2">
      <t>ゼンキ</t>
    </rPh>
    <phoneticPr fontId="4"/>
  </si>
  <si>
    <t>後期</t>
    <rPh sb="0" eb="2">
      <t>コウキ</t>
    </rPh>
    <phoneticPr fontId="4"/>
  </si>
  <si>
    <t>パソコン入門</t>
    <rPh sb="4" eb="6">
      <t>ニュウモン</t>
    </rPh>
    <phoneticPr fontId="4"/>
  </si>
  <si>
    <t>○</t>
    <phoneticPr fontId="4"/>
  </si>
  <si>
    <t>○</t>
    <phoneticPr fontId="4"/>
  </si>
  <si>
    <t>人間教育</t>
    <rPh sb="0" eb="2">
      <t>ニンゲン</t>
    </rPh>
    <rPh sb="2" eb="4">
      <t>キョウイク</t>
    </rPh>
    <phoneticPr fontId="4"/>
  </si>
  <si>
    <t>計</t>
    <rPh sb="0" eb="1">
      <t>ケイ</t>
    </rPh>
    <phoneticPr fontId="4"/>
  </si>
  <si>
    <t>キャリアプランⅠ（就職）</t>
    <rPh sb="9" eb="11">
      <t>シュウショク</t>
    </rPh>
    <phoneticPr fontId="4"/>
  </si>
  <si>
    <t>人間教育</t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</si>
  <si>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</si>
  <si>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</si>
  <si>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</si>
  <si>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３年</t>
    <rPh sb="1" eb="2">
      <t>ネン</t>
    </rPh>
    <phoneticPr fontId="4"/>
  </si>
  <si>
    <t>実習</t>
    <rPh sb="0" eb="2">
      <t>ジッシュウ</t>
    </rPh>
    <phoneticPr fontId="4"/>
  </si>
  <si>
    <t>ビジネスマナー(B検）</t>
    <rPh sb="9" eb="10">
      <t>ケン</t>
    </rPh>
    <phoneticPr fontId="4"/>
  </si>
  <si>
    <t>SPI対策</t>
    <rPh sb="3" eb="5">
      <t>タイサク</t>
    </rPh>
    <phoneticPr fontId="4"/>
  </si>
  <si>
    <t>クラブ活動</t>
    <rPh sb="3" eb="5">
      <t>カツドウ</t>
    </rPh>
    <phoneticPr fontId="1"/>
  </si>
  <si>
    <t>必</t>
    <phoneticPr fontId="1"/>
  </si>
  <si>
    <t>画像加工(Photoshop)</t>
    <rPh sb="0" eb="2">
      <t>ガゾウ</t>
    </rPh>
    <rPh sb="2" eb="4">
      <t>カコウ</t>
    </rPh>
    <phoneticPr fontId="1"/>
  </si>
  <si>
    <t>画像作成(Illustrator)</t>
    <rPh sb="2" eb="4">
      <t>サクセイ</t>
    </rPh>
    <phoneticPr fontId="1"/>
  </si>
  <si>
    <t>人間教育</t>
  </si>
  <si>
    <t>必</t>
    <phoneticPr fontId="4"/>
  </si>
  <si>
    <t>必</t>
    <phoneticPr fontId="1"/>
  </si>
  <si>
    <t>必</t>
    <rPh sb="0" eb="1">
      <t>ヒツ</t>
    </rPh>
    <phoneticPr fontId="1"/>
  </si>
  <si>
    <t>キャリアプランⅡ（就職）</t>
    <phoneticPr fontId="4"/>
  </si>
  <si>
    <t>情報概論（J検）</t>
    <phoneticPr fontId="1"/>
  </si>
  <si>
    <t>必</t>
    <rPh sb="0" eb="1">
      <t>ヒツ</t>
    </rPh>
    <phoneticPr fontId="1"/>
  </si>
  <si>
    <t>必</t>
    <phoneticPr fontId="1"/>
  </si>
  <si>
    <t>選</t>
    <rPh sb="0" eb="1">
      <t>セン</t>
    </rPh>
    <phoneticPr fontId="1"/>
  </si>
  <si>
    <t>○</t>
    <phoneticPr fontId="1"/>
  </si>
  <si>
    <t>サービス接遇</t>
    <phoneticPr fontId="1"/>
  </si>
  <si>
    <t>秘書検定</t>
    <phoneticPr fontId="1"/>
  </si>
  <si>
    <t>ファイナンシャルプランナー(FP)</t>
    <phoneticPr fontId="1"/>
  </si>
  <si>
    <t>情報ビジネス学科　
１年次</t>
    <rPh sb="0" eb="2">
      <t>ジョウホウ</t>
    </rPh>
    <rPh sb="6" eb="8">
      <t>ガッカ</t>
    </rPh>
    <rPh sb="11" eb="13">
      <t>ネンジ</t>
    </rPh>
    <phoneticPr fontId="4"/>
  </si>
  <si>
    <t>アスリート養成</t>
    <phoneticPr fontId="1"/>
  </si>
  <si>
    <t>キャリア形成学科　
１年次</t>
    <rPh sb="4" eb="6">
      <t>ケイセイ</t>
    </rPh>
    <rPh sb="6" eb="8">
      <t>ガッカ</t>
    </rPh>
    <rPh sb="11" eb="13">
      <t>ネンジ</t>
    </rPh>
    <phoneticPr fontId="4"/>
  </si>
  <si>
    <t>キャリア形成学科　
２年次</t>
    <rPh sb="6" eb="8">
      <t>ガッカ</t>
    </rPh>
    <rPh sb="11" eb="13">
      <t>ネンジ</t>
    </rPh>
    <phoneticPr fontId="4"/>
  </si>
  <si>
    <t>キャリア形成学科
　３年次</t>
    <rPh sb="6" eb="8">
      <t>ガッカ</t>
    </rPh>
    <rPh sb="11" eb="13">
      <t>ネンジ</t>
    </rPh>
    <phoneticPr fontId="4"/>
  </si>
  <si>
    <t>選</t>
    <phoneticPr fontId="1"/>
  </si>
  <si>
    <t>情報ビジネス学科
１年次</t>
    <rPh sb="0" eb="2">
      <t>ジョウホウ</t>
    </rPh>
    <rPh sb="6" eb="8">
      <t>ガッカ</t>
    </rPh>
    <rPh sb="10" eb="12">
      <t>ネンジ</t>
    </rPh>
    <phoneticPr fontId="4"/>
  </si>
  <si>
    <t>情報ビジネス学科　
２年次</t>
    <rPh sb="0" eb="2">
      <t>ジョウホウ</t>
    </rPh>
    <rPh sb="6" eb="8">
      <t>ガッカ</t>
    </rPh>
    <rPh sb="11" eb="13">
      <t>ネンジ</t>
    </rPh>
    <phoneticPr fontId="4"/>
  </si>
  <si>
    <t>サービス接遇</t>
  </si>
  <si>
    <t>秘書検定</t>
  </si>
  <si>
    <t>Webデザイン</t>
    <phoneticPr fontId="1"/>
  </si>
  <si>
    <t>選</t>
    <phoneticPr fontId="1"/>
  </si>
  <si>
    <t>選</t>
    <phoneticPr fontId="1"/>
  </si>
  <si>
    <t>選</t>
    <rPh sb="0" eb="1">
      <t>セン</t>
    </rPh>
    <phoneticPr fontId="1"/>
  </si>
  <si>
    <t>○</t>
    <phoneticPr fontId="1"/>
  </si>
  <si>
    <t>○</t>
    <phoneticPr fontId="1"/>
  </si>
  <si>
    <t>トレーナー養成</t>
    <phoneticPr fontId="1"/>
  </si>
  <si>
    <t>○</t>
    <phoneticPr fontId="1"/>
  </si>
  <si>
    <t>Java Script</t>
    <phoneticPr fontId="1"/>
  </si>
  <si>
    <t>ITパスポート対策</t>
    <phoneticPr fontId="1"/>
  </si>
  <si>
    <t>選</t>
    <phoneticPr fontId="1"/>
  </si>
  <si>
    <t>情報概論（J検）</t>
  </si>
  <si>
    <t>必</t>
  </si>
  <si>
    <t>必</t>
    <phoneticPr fontId="1"/>
  </si>
  <si>
    <t>クラブ活動</t>
    <phoneticPr fontId="1"/>
  </si>
  <si>
    <t>必</t>
    <phoneticPr fontId="1"/>
  </si>
  <si>
    <t>FP基礎</t>
    <phoneticPr fontId="1"/>
  </si>
  <si>
    <t>○</t>
    <phoneticPr fontId="1"/>
  </si>
  <si>
    <t>ファイナンシャルプランナー(FP)</t>
    <phoneticPr fontId="1"/>
  </si>
  <si>
    <t>簿記・コンピュータ会計</t>
    <phoneticPr fontId="1"/>
  </si>
  <si>
    <t>簿記・コンピュータ会計</t>
    <phoneticPr fontId="1"/>
  </si>
  <si>
    <t>Microsoft Excel （MOS）</t>
    <phoneticPr fontId="1"/>
  </si>
  <si>
    <t>女性教養</t>
    <rPh sb="0" eb="2">
      <t>ジョセイ</t>
    </rPh>
    <rPh sb="2" eb="4">
      <t>キョウヨウ</t>
    </rPh>
    <phoneticPr fontId="1"/>
  </si>
  <si>
    <t>インターネットリテラシー</t>
    <phoneticPr fontId="1"/>
  </si>
  <si>
    <t>日本語文法（Ｎ３）</t>
    <rPh sb="0" eb="3">
      <t>ニホンゴ</t>
    </rPh>
    <rPh sb="3" eb="5">
      <t>ブンポウ</t>
    </rPh>
    <phoneticPr fontId="1"/>
  </si>
  <si>
    <t>日本語 聴解（Ｎ３）</t>
    <rPh sb="0" eb="3">
      <t>ニホンゴ</t>
    </rPh>
    <rPh sb="4" eb="6">
      <t>チョウカイ</t>
    </rPh>
    <phoneticPr fontId="1"/>
  </si>
  <si>
    <t>日本語 読解（Ｎ３）</t>
    <rPh sb="0" eb="3">
      <t>ニホンゴ</t>
    </rPh>
    <rPh sb="4" eb="6">
      <t>ドッカイ</t>
    </rPh>
    <phoneticPr fontId="1"/>
  </si>
  <si>
    <t>パソコン入門</t>
  </si>
  <si>
    <t>アルゴリズム</t>
  </si>
  <si>
    <t>日本語文法（Ｎ２）</t>
    <rPh sb="0" eb="3">
      <t>ニホンゴ</t>
    </rPh>
    <rPh sb="3" eb="5">
      <t>ブンポウ</t>
    </rPh>
    <phoneticPr fontId="1"/>
  </si>
  <si>
    <t>日本語 聴解（Ｎ２）</t>
    <rPh sb="0" eb="3">
      <t>ニホンゴ</t>
    </rPh>
    <rPh sb="4" eb="6">
      <t>チョウカイ</t>
    </rPh>
    <phoneticPr fontId="1"/>
  </si>
  <si>
    <t>日本語 読解（Ｎ２）</t>
    <rPh sb="0" eb="3">
      <t>ニホンゴ</t>
    </rPh>
    <rPh sb="4" eb="6">
      <t>ドッカイ</t>
    </rPh>
    <phoneticPr fontId="1"/>
  </si>
  <si>
    <t>キャリアプラン（就職・進学）</t>
    <rPh sb="11" eb="13">
      <t>シンガク</t>
    </rPh>
    <phoneticPr fontId="1"/>
  </si>
  <si>
    <t>Python</t>
    <phoneticPr fontId="1"/>
  </si>
  <si>
    <t>１．カリキュラム</t>
    <phoneticPr fontId="1"/>
  </si>
  <si>
    <t>１-１．キャリア形成学科（３年課程　一般コース）</t>
    <rPh sb="8" eb="10">
      <t>ケイセイ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</si>
  <si>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１－２．情報ビジネス学科（２年課程　一般コース）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</si>
  <si>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１－３．情報社会学科</t>
    <rPh sb="4" eb="6">
      <t>ジョウホウ</t>
    </rPh>
    <rPh sb="6" eb="8">
      <t>シャカイ</t>
    </rPh>
    <rPh sb="8" eb="10">
      <t>ガッカ</t>
    </rPh>
    <phoneticPr fontId="1"/>
  </si>
  <si>
    <t>１－４．国際情報ビジネス学科（２年課程　グローバルコース）</t>
    <rPh sb="4" eb="6">
      <t>コクサイ</t>
    </rPh>
    <rPh sb="6" eb="8">
      <t>ジョウホウ</t>
    </rPh>
    <rPh sb="12" eb="14">
      <t>ガッカ</t>
    </rPh>
    <rPh sb="16" eb="17">
      <t>ネン</t>
    </rPh>
    <rPh sb="17" eb="19">
      <t>カテイ</t>
    </rPh>
    <phoneticPr fontId="1"/>
  </si>
  <si>
    <t>週授業時間数</t>
    <phoneticPr fontId="4"/>
  </si>
  <si>
    <t>必</t>
    <phoneticPr fontId="1"/>
  </si>
  <si>
    <t>HTML・CSS</t>
    <phoneticPr fontId="1"/>
  </si>
  <si>
    <t>○</t>
    <phoneticPr fontId="1"/>
  </si>
  <si>
    <t>HTML・CSS</t>
    <phoneticPr fontId="1"/>
  </si>
  <si>
    <t>情報セキュリティ(モラル)</t>
    <phoneticPr fontId="1"/>
  </si>
  <si>
    <t>必</t>
    <phoneticPr fontId="1"/>
  </si>
  <si>
    <t>Microsoft Word</t>
    <phoneticPr fontId="1"/>
  </si>
  <si>
    <t>Microsoft Ｅｘｃｅｌ</t>
    <phoneticPr fontId="1"/>
  </si>
  <si>
    <t>Ｊａｖａ Ｓｃｒｉｐｔ</t>
    <phoneticPr fontId="1"/>
  </si>
  <si>
    <t>漢字Ⅰ</t>
    <phoneticPr fontId="1"/>
  </si>
  <si>
    <t>Webデザイン</t>
    <phoneticPr fontId="1"/>
  </si>
  <si>
    <t>情報概論</t>
    <phoneticPr fontId="1"/>
  </si>
  <si>
    <t>必</t>
    <phoneticPr fontId="1"/>
  </si>
  <si>
    <t>情報概論</t>
    <phoneticPr fontId="1"/>
  </si>
  <si>
    <t>ＣＡＤ</t>
    <phoneticPr fontId="1"/>
  </si>
  <si>
    <t>○</t>
    <phoneticPr fontId="1"/>
  </si>
  <si>
    <t>Webアルバム制作</t>
    <rPh sb="7" eb="9">
      <t>セイサク</t>
    </rPh>
    <phoneticPr fontId="1"/>
  </si>
  <si>
    <t>卒業制作</t>
    <phoneticPr fontId="1"/>
  </si>
  <si>
    <t>ビジネスマナー</t>
  </si>
  <si>
    <t>キャリアプラン（就職）</t>
    <phoneticPr fontId="1"/>
  </si>
  <si>
    <t>１-５．キャリア形成学科（３年課程　グローバルコース）</t>
    <rPh sb="8" eb="10">
      <t>ケイセイ</t>
    </rPh>
    <rPh sb="10" eb="12">
      <t>ガッカ</t>
    </rPh>
    <rPh sb="14" eb="15">
      <t>ネン</t>
    </rPh>
    <rPh sb="15" eb="17">
      <t>カテイ</t>
    </rPh>
    <phoneticPr fontId="1"/>
  </si>
  <si>
    <t>python</t>
    <phoneticPr fontId="1"/>
  </si>
  <si>
    <t>JAVA Script実習(jQuery)</t>
    <phoneticPr fontId="1"/>
  </si>
  <si>
    <t>Web制作技術(Dreamweaver)</t>
    <rPh sb="3" eb="5">
      <t>セイサク</t>
    </rPh>
    <rPh sb="5" eb="7">
      <t>ギジュツ</t>
    </rPh>
    <phoneticPr fontId="1"/>
  </si>
  <si>
    <t>画像作成(Illustrator)</t>
    <phoneticPr fontId="1"/>
  </si>
  <si>
    <t>画像編集(Photoshop)</t>
    <phoneticPr fontId="1"/>
  </si>
  <si>
    <t>情報セキュリティ(モラル)</t>
    <phoneticPr fontId="1"/>
  </si>
  <si>
    <t>情報セキュリティ(モラル)</t>
    <phoneticPr fontId="1"/>
  </si>
  <si>
    <t>情報セキュリティ(モラル)</t>
    <phoneticPr fontId="1"/>
  </si>
  <si>
    <t>国際情報ビジネス学科　
１年次</t>
    <rPh sb="0" eb="2">
      <t>コクサイ</t>
    </rPh>
    <rPh sb="2" eb="4">
      <t>ジョウホウ</t>
    </rPh>
    <rPh sb="8" eb="10">
      <t>ガッカ</t>
    </rPh>
    <rPh sb="13" eb="15">
      <t>ネンジ</t>
    </rPh>
    <phoneticPr fontId="4"/>
  </si>
  <si>
    <t>国際情報ビジネス学科　
２年次</t>
    <rPh sb="8" eb="10">
      <t>ガッカ</t>
    </rPh>
    <rPh sb="13" eb="15">
      <t>ネンジ</t>
    </rPh>
    <phoneticPr fontId="4"/>
  </si>
  <si>
    <t>漢字Ⅱ</t>
    <phoneticPr fontId="1"/>
  </si>
  <si>
    <t>漢字Ⅱ</t>
    <phoneticPr fontId="1"/>
  </si>
  <si>
    <t>クリエイティブゼミ</t>
    <phoneticPr fontId="1"/>
  </si>
  <si>
    <t>○</t>
    <phoneticPr fontId="1"/>
  </si>
  <si>
    <t>Java Script演習(ｊQuery)</t>
    <rPh sb="11" eb="13">
      <t>エンシュウ</t>
    </rPh>
    <phoneticPr fontId="1"/>
  </si>
  <si>
    <t>Web制作技術(Dreamweaver)</t>
    <phoneticPr fontId="1"/>
  </si>
  <si>
    <t>Webデザイン</t>
    <phoneticPr fontId="1"/>
  </si>
  <si>
    <t>FP基礎</t>
    <rPh sb="2" eb="4">
      <t>キソ</t>
    </rPh>
    <phoneticPr fontId="1"/>
  </si>
  <si>
    <t>Microsoft Word</t>
    <phoneticPr fontId="1"/>
  </si>
  <si>
    <t>DTP</t>
    <phoneticPr fontId="1"/>
  </si>
  <si>
    <t>Microsoft Excel （MOS）</t>
    <phoneticPr fontId="1"/>
  </si>
  <si>
    <t>選択：男</t>
    <rPh sb="0" eb="2">
      <t>センタク</t>
    </rPh>
    <rPh sb="3" eb="4">
      <t>オトコ</t>
    </rPh>
    <phoneticPr fontId="1"/>
  </si>
  <si>
    <t>ローターアクトへの参加（課外授業 or クラブ活動）</t>
    <rPh sb="12" eb="14">
      <t>カガイ</t>
    </rPh>
    <rPh sb="14" eb="16">
      <t>ジュギョウ</t>
    </rPh>
    <rPh sb="23" eb="25">
      <t>カツドウ</t>
    </rPh>
    <phoneticPr fontId="1"/>
  </si>
  <si>
    <t>※</t>
    <phoneticPr fontId="1"/>
  </si>
  <si>
    <t>アルゴリズム</t>
    <phoneticPr fontId="1"/>
  </si>
  <si>
    <t>アルゴリズム</t>
    <phoneticPr fontId="1"/>
  </si>
  <si>
    <t>HTML・CSS</t>
    <phoneticPr fontId="1"/>
  </si>
  <si>
    <t>HTML・CSS</t>
    <phoneticPr fontId="1"/>
  </si>
  <si>
    <t>モチベーションマネージメント</t>
    <phoneticPr fontId="1"/>
  </si>
  <si>
    <t>プレゼンテーション(PowerPoint)</t>
    <phoneticPr fontId="1"/>
  </si>
  <si>
    <t>プレゼンテーション(PowerPoint)</t>
    <phoneticPr fontId="1"/>
  </si>
  <si>
    <t>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</si>
</sst>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8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4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0" xfId="1" applyFont="1" applyBorder="1" applyAlignment="1">
      <alignment horizontal="center" vertical="center" wrapText="1"/>
    </xf>
    <xf numFmtId="0" fontId="3" fillId="0" borderId="0" xfId="1" applyBorder="1" applyAlignment="1">
      <alignment horizontal="center" vertical="center" wrapText="1"/>
    </xf>
    <xf numFmtId="0" fontId="5" fillId="0" borderId="0" xfId="1" applyFont="1" applyBorder="1"/>
    <xf numFmtId="0" fontId="5" fillId="0" borderId="19" xfId="1" applyFont="1" applyFill="1" applyBorder="1" applyAlignment="1">
      <alignment horizontal="center"/>
    </xf>
    <xf numFmtId="0" fontId="5" fillId="0" borderId="19" xfId="1" applyFont="1" applyFill="1" applyBorder="1"/>
    <xf numFmtId="0" fontId="3" fillId="0" borderId="0" xfId="1" applyAlignment="1">
      <alignment horizontal="center"/>
    </xf>
    <xf numFmtId="0" fontId="3" fillId="0" borderId="0" xfId="1" applyBorder="1" applyAlignment="1">
      <alignment horizontal="left" vertical="top"/>
    </xf>
    <xf numFmtId="0" fontId="3" fillId="0" borderId="0" xfId="1" applyBorder="1" applyAlignment="1"/>
    <xf numFmtId="0" fontId="3" fillId="0" borderId="19" xfId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176" fontId="3" fillId="0" borderId="4" xfId="1" applyNumberFormat="1" applyBorder="1"/>
    <xf numFmtId="9" fontId="3" fillId="0" borderId="29" xfId="1" applyNumberFormat="1" applyBorder="1"/>
    <xf numFmtId="176" fontId="3" fillId="0" borderId="1" xfId="1" applyNumberFormat="1" applyBorder="1"/>
    <xf numFmtId="9" fontId="3" fillId="0" borderId="30" xfId="1" applyNumberFormat="1" applyBorder="1"/>
    <xf numFmtId="176" fontId="3" fillId="0" borderId="13" xfId="1" applyNumberFormat="1" applyBorder="1"/>
    <xf numFmtId="0" fontId="5" fillId="0" borderId="15" xfId="1" applyFont="1" applyFill="1" applyBorder="1" applyAlignment="1">
      <alignment horizontal="center"/>
    </xf>
    <xf numFmtId="176" fontId="3" fillId="0" borderId="5" xfId="1" applyNumberFormat="1" applyBorder="1"/>
    <xf numFmtId="9" fontId="3" fillId="0" borderId="31" xfId="1" applyNumberFormat="1" applyBorder="1"/>
    <xf numFmtId="176" fontId="3" fillId="0" borderId="2" xfId="1" applyNumberFormat="1" applyBorder="1"/>
    <xf numFmtId="9" fontId="3" fillId="0" borderId="32" xfId="1" applyNumberFormat="1" applyBorder="1"/>
    <xf numFmtId="176" fontId="3" fillId="0" borderId="15" xfId="1" applyNumberFormat="1" applyBorder="1"/>
    <xf numFmtId="0" fontId="5" fillId="0" borderId="16" xfId="1" applyFont="1" applyFill="1" applyBorder="1" applyAlignment="1">
      <alignment horizontal="center"/>
    </xf>
    <xf numFmtId="176" fontId="3" fillId="0" borderId="6" xfId="1" applyNumberFormat="1" applyBorder="1"/>
    <xf numFmtId="9" fontId="3" fillId="0" borderId="33" xfId="1" applyNumberFormat="1" applyBorder="1"/>
    <xf numFmtId="176" fontId="3" fillId="0" borderId="3" xfId="1" applyNumberFormat="1" applyBorder="1"/>
    <xf numFmtId="9" fontId="3" fillId="0" borderId="34" xfId="1" applyNumberFormat="1" applyBorder="1"/>
    <xf numFmtId="176" fontId="3" fillId="0" borderId="16" xfId="1" applyNumberFormat="1" applyBorder="1"/>
    <xf numFmtId="0" fontId="3" fillId="0" borderId="21" xfId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center" vertical="center" wrapText="1"/>
    </xf>
    <xf numFmtId="0" fontId="5" fillId="0" borderId="26" xfId="1" applyFont="1" applyFill="1" applyBorder="1"/>
    <xf numFmtId="0" fontId="5" fillId="0" borderId="24" xfId="1" applyFont="1" applyFill="1" applyBorder="1"/>
    <xf numFmtId="0" fontId="5" fillId="0" borderId="24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176" fontId="3" fillId="0" borderId="8" xfId="1" applyNumberFormat="1" applyBorder="1"/>
    <xf numFmtId="9" fontId="3" fillId="0" borderId="35" xfId="1" applyNumberFormat="1" applyBorder="1"/>
    <xf numFmtId="176" fontId="3" fillId="0" borderId="9" xfId="1" applyNumberFormat="1" applyBorder="1"/>
    <xf numFmtId="9" fontId="3" fillId="0" borderId="36" xfId="1" applyNumberFormat="1" applyBorder="1"/>
    <xf numFmtId="176" fontId="3" fillId="0" borderId="14" xfId="1" applyNumberFormat="1" applyBorder="1"/>
    <xf numFmtId="176" fontId="3" fillId="0" borderId="23" xfId="1" applyNumberFormat="1" applyBorder="1"/>
    <xf numFmtId="9" fontId="3" fillId="0" borderId="37" xfId="1" applyNumberFormat="1" applyBorder="1"/>
    <xf numFmtId="176" fontId="3" fillId="0" borderId="28" xfId="1" applyNumberFormat="1" applyBorder="1"/>
    <xf numFmtId="9" fontId="3" fillId="0" borderId="38" xfId="1" applyNumberFormat="1" applyBorder="1"/>
    <xf numFmtId="176" fontId="3" fillId="0" borderId="19" xfId="1" applyNumberFormat="1" applyBorder="1"/>
    <xf numFmtId="0" fontId="5" fillId="0" borderId="0" xfId="1" applyFont="1" applyFill="1" applyBorder="1" applyAlignment="1">
      <alignment horizontal="center"/>
    </xf>
    <xf numFmtId="176" fontId="3" fillId="0" borderId="0" xfId="1" applyNumberFormat="1" applyBorder="1"/>
    <xf numFmtId="9" fontId="3" fillId="0" borderId="0" xfId="1" applyNumberFormat="1" applyBorder="1"/>
    <xf numFmtId="0" fontId="7" fillId="0" borderId="18" xfId="1" applyFont="1" applyBorder="1" applyAlignment="1">
      <alignment horizontal="center" vertical="center" textRotation="255" wrapText="1"/>
    </xf>
    <xf numFmtId="0" fontId="5" fillId="0" borderId="18" xfId="1" applyFont="1" applyFill="1" applyBorder="1"/>
    <xf numFmtId="0" fontId="5" fillId="0" borderId="18" xfId="1" applyFont="1" applyFill="1" applyBorder="1" applyAlignment="1">
      <alignment horizontal="center"/>
    </xf>
    <xf numFmtId="0" fontId="5" fillId="0" borderId="18" xfId="1" applyFont="1" applyBorder="1"/>
    <xf numFmtId="0" fontId="3" fillId="0" borderId="0" xfId="1" applyAlignment="1">
      <alignment shrinkToFit="1"/>
    </xf>
    <xf numFmtId="0" fontId="5" fillId="0" borderId="26" xfId="1" applyFont="1" applyFill="1" applyBorder="1" applyAlignment="1">
      <alignment horizontal="center" shrinkToFit="1"/>
    </xf>
    <xf numFmtId="0" fontId="3" fillId="0" borderId="0" xfId="1" applyBorder="1" applyAlignment="1">
      <alignment horizontal="left" vertical="top" shrinkToFit="1"/>
    </xf>
    <xf numFmtId="0" fontId="5" fillId="0" borderId="18" xfId="1" applyFont="1" applyBorder="1" applyAlignment="1">
      <alignment horizontal="center" shrinkToFit="1"/>
    </xf>
    <xf numFmtId="0" fontId="5" fillId="2" borderId="42" xfId="1" applyFont="1" applyFill="1" applyBorder="1" applyAlignment="1">
      <alignment shrinkToFit="1"/>
    </xf>
    <xf numFmtId="0" fontId="5" fillId="2" borderId="43" xfId="1" applyFont="1" applyFill="1" applyBorder="1" applyAlignment="1">
      <alignment horizontal="center"/>
    </xf>
    <xf numFmtId="0" fontId="5" fillId="2" borderId="43" xfId="1" applyFont="1" applyFill="1" applyBorder="1"/>
    <xf numFmtId="0" fontId="5" fillId="2" borderId="45" xfId="1" applyFont="1" applyFill="1" applyBorder="1" applyAlignment="1">
      <alignment horizontal="center"/>
    </xf>
    <xf numFmtId="0" fontId="5" fillId="2" borderId="45" xfId="1" applyFont="1" applyFill="1" applyBorder="1"/>
    <xf numFmtId="0" fontId="5" fillId="2" borderId="39" xfId="1" applyFont="1" applyFill="1" applyBorder="1" applyAlignment="1">
      <alignment shrinkToFit="1"/>
    </xf>
    <xf numFmtId="0" fontId="5" fillId="2" borderId="40" xfId="1" applyFont="1" applyFill="1" applyBorder="1" applyAlignment="1">
      <alignment horizontal="center"/>
    </xf>
    <xf numFmtId="0" fontId="5" fillId="2" borderId="40" xfId="1" applyFont="1" applyFill="1" applyBorder="1"/>
    <xf numFmtId="0" fontId="5" fillId="2" borderId="49" xfId="1" applyFont="1" applyFill="1" applyBorder="1" applyAlignment="1">
      <alignment horizontal="center"/>
    </xf>
    <xf numFmtId="0" fontId="5" fillId="2" borderId="49" xfId="1" applyFont="1" applyFill="1" applyBorder="1"/>
    <xf numFmtId="0" fontId="5" fillId="2" borderId="41" xfId="1" applyFont="1" applyFill="1" applyBorder="1"/>
    <xf numFmtId="0" fontId="5" fillId="2" borderId="44" xfId="1" applyFont="1" applyFill="1" applyBorder="1"/>
    <xf numFmtId="0" fontId="5" fillId="2" borderId="51" xfId="1" applyFont="1" applyFill="1" applyBorder="1" applyAlignment="1">
      <alignment shrinkToFit="1"/>
    </xf>
    <xf numFmtId="0" fontId="5" fillId="2" borderId="53" xfId="1" applyFont="1" applyFill="1" applyBorder="1" applyAlignment="1">
      <alignment horizontal="center"/>
    </xf>
    <xf numFmtId="0" fontId="5" fillId="2" borderId="53" xfId="1" applyFont="1" applyFill="1" applyBorder="1"/>
    <xf numFmtId="0" fontId="5" fillId="2" borderId="52" xfId="1" applyFont="1" applyFill="1" applyBorder="1" applyAlignment="1">
      <alignment horizontal="center"/>
    </xf>
    <xf numFmtId="0" fontId="5" fillId="2" borderId="46" xfId="1" applyFont="1" applyFill="1" applyBorder="1" applyAlignment="1">
      <alignment shrinkToFit="1"/>
    </xf>
    <xf numFmtId="0" fontId="5" fillId="2" borderId="47" xfId="1" applyFont="1" applyFill="1" applyBorder="1" applyAlignment="1">
      <alignment horizontal="center"/>
    </xf>
    <xf numFmtId="0" fontId="5" fillId="2" borderId="48" xfId="1" applyFont="1" applyFill="1" applyBorder="1"/>
    <xf numFmtId="0" fontId="5" fillId="2" borderId="47" xfId="1" applyFont="1" applyFill="1" applyBorder="1"/>
    <xf numFmtId="0" fontId="5" fillId="2" borderId="43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vertical="center"/>
    </xf>
    <xf numFmtId="0" fontId="5" fillId="2" borderId="50" xfId="1" applyFont="1" applyFill="1" applyBorder="1" applyAlignment="1">
      <alignment horizontal="center"/>
    </xf>
    <xf numFmtId="0" fontId="5" fillId="2" borderId="39" xfId="1" applyFont="1" applyFill="1" applyBorder="1" applyAlignment="1">
      <alignment vertical="center" shrinkToFit="1"/>
    </xf>
    <xf numFmtId="0" fontId="5" fillId="2" borderId="40" xfId="1" applyFont="1" applyFill="1" applyBorder="1" applyAlignment="1">
      <alignment horizontal="center" vertical="center"/>
    </xf>
    <xf numFmtId="0" fontId="5" fillId="2" borderId="40" xfId="1" applyFont="1" applyFill="1" applyBorder="1" applyAlignment="1">
      <alignment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vertical="center"/>
    </xf>
    <xf numFmtId="0" fontId="5" fillId="2" borderId="42" xfId="1" applyFont="1" applyFill="1" applyBorder="1" applyAlignment="1">
      <alignment vertical="center" shrinkToFit="1"/>
    </xf>
    <xf numFmtId="0" fontId="5" fillId="2" borderId="43" xfId="1" applyFont="1" applyFill="1" applyBorder="1" applyAlignment="1">
      <alignment vertical="center"/>
    </xf>
    <xf numFmtId="0" fontId="5" fillId="2" borderId="45" xfId="1" applyFont="1" applyFill="1" applyBorder="1" applyAlignment="1">
      <alignment horizontal="right" vertical="center"/>
    </xf>
    <xf numFmtId="0" fontId="5" fillId="2" borderId="46" xfId="1" applyFont="1" applyFill="1" applyBorder="1" applyAlignment="1">
      <alignment vertical="center" shrinkToFit="1"/>
    </xf>
    <xf numFmtId="0" fontId="5" fillId="2" borderId="47" xfId="1" applyFont="1" applyFill="1" applyBorder="1" applyAlignment="1">
      <alignment horizontal="center" vertical="center"/>
    </xf>
    <xf numFmtId="0" fontId="5" fillId="2" borderId="47" xfId="1" applyFont="1" applyFill="1" applyBorder="1" applyAlignment="1">
      <alignment vertical="center"/>
    </xf>
    <xf numFmtId="0" fontId="5" fillId="2" borderId="50" xfId="1" applyFont="1" applyFill="1" applyBorder="1" applyAlignment="1">
      <alignment horizontal="center" vertical="center"/>
    </xf>
    <xf numFmtId="0" fontId="5" fillId="2" borderId="50" xfId="1" applyFont="1" applyFill="1" applyBorder="1" applyAlignment="1">
      <alignment vertical="center"/>
    </xf>
    <xf numFmtId="0" fontId="5" fillId="0" borderId="23" xfId="1" applyFont="1" applyFill="1" applyBorder="1" applyAlignment="1">
      <alignment horizontal="center" shrinkToFit="1"/>
    </xf>
    <xf numFmtId="0" fontId="5" fillId="2" borderId="50" xfId="1" applyFont="1" applyFill="1" applyBorder="1"/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0" xfId="1" applyFill="1" applyBorder="1" applyAlignment="1">
      <alignment horizontal="left" vertical="top"/>
    </xf>
    <xf numFmtId="0" fontId="5" fillId="0" borderId="0" xfId="1" applyFont="1" applyFill="1" applyBorder="1" applyAlignment="1"/>
    <xf numFmtId="176" fontId="3" fillId="0" borderId="0" xfId="1" applyNumberFormat="1" applyFill="1" applyBorder="1" applyAlignment="1"/>
    <xf numFmtId="9" fontId="3" fillId="0" borderId="0" xfId="1" applyNumberFormat="1" applyFill="1" applyBorder="1" applyAlignment="1"/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right" vertical="center"/>
    </xf>
    <xf numFmtId="0" fontId="3" fillId="0" borderId="0" xfId="1" applyFill="1" applyBorder="1" applyAlignment="1">
      <alignment horizontal="center"/>
    </xf>
    <xf numFmtId="0" fontId="3" fillId="0" borderId="0" xfId="1" applyFill="1" applyBorder="1" applyAlignment="1"/>
    <xf numFmtId="0" fontId="3" fillId="0" borderId="21" xfId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textRotation="255"/>
    </xf>
    <xf numFmtId="0" fontId="7" fillId="0" borderId="0" xfId="1" applyFont="1" applyFill="1" applyBorder="1" applyAlignment="1">
      <alignment horizontal="center" vertical="center" textRotation="255"/>
    </xf>
    <xf numFmtId="0" fontId="3" fillId="0" borderId="0" xfId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5" fillId="3" borderId="42" xfId="1" applyFont="1" applyFill="1" applyBorder="1" applyAlignment="1">
      <alignment shrinkToFit="1"/>
    </xf>
    <xf numFmtId="0" fontId="5" fillId="3" borderId="43" xfId="1" applyFont="1" applyFill="1" applyBorder="1" applyAlignment="1">
      <alignment horizontal="center"/>
    </xf>
    <xf numFmtId="0" fontId="5" fillId="3" borderId="43" xfId="1" applyFont="1" applyFill="1" applyBorder="1"/>
    <xf numFmtId="0" fontId="5" fillId="4" borderId="42" xfId="1" applyFont="1" applyFill="1" applyBorder="1" applyAlignment="1">
      <alignment shrinkToFit="1"/>
    </xf>
    <xf numFmtId="0" fontId="5" fillId="4" borderId="43" xfId="1" applyFont="1" applyFill="1" applyBorder="1" applyAlignment="1">
      <alignment horizontal="center"/>
    </xf>
    <xf numFmtId="0" fontId="5" fillId="4" borderId="43" xfId="1" applyFont="1" applyFill="1" applyBorder="1"/>
    <xf numFmtId="0" fontId="5" fillId="3" borderId="45" xfId="1" applyFont="1" applyFill="1" applyBorder="1" applyAlignment="1">
      <alignment horizontal="center" vertical="center"/>
    </xf>
    <xf numFmtId="0" fontId="5" fillId="3" borderId="45" xfId="1" applyFont="1" applyFill="1" applyBorder="1" applyAlignment="1">
      <alignment horizontal="center"/>
    </xf>
    <xf numFmtId="0" fontId="5" fillId="3" borderId="45" xfId="1" applyFont="1" applyFill="1" applyBorder="1"/>
    <xf numFmtId="0" fontId="5" fillId="4" borderId="45" xfId="1" applyFont="1" applyFill="1" applyBorder="1" applyAlignment="1">
      <alignment horizontal="center" vertical="center"/>
    </xf>
    <xf numFmtId="0" fontId="5" fillId="4" borderId="45" xfId="1" applyFont="1" applyFill="1" applyBorder="1" applyAlignment="1">
      <alignment horizontal="center"/>
    </xf>
    <xf numFmtId="0" fontId="5" fillId="4" borderId="45" xfId="1" applyFont="1" applyFill="1" applyBorder="1"/>
    <xf numFmtId="0" fontId="2" fillId="0" borderId="0" xfId="0" applyFont="1" applyFill="1" applyBorder="1" applyAlignment="1">
      <alignment vertical="center"/>
    </xf>
    <xf numFmtId="0" fontId="3" fillId="0" borderId="21" xfId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center" vertical="center" wrapText="1"/>
    </xf>
    <xf numFmtId="0" fontId="5" fillId="4" borderId="42" xfId="1" applyFont="1" applyFill="1" applyBorder="1" applyAlignment="1">
      <alignment vertical="center" shrinkToFit="1"/>
    </xf>
    <xf numFmtId="0" fontId="5" fillId="4" borderId="43" xfId="1" applyFont="1" applyFill="1" applyBorder="1" applyAlignment="1">
      <alignment horizontal="center" vertical="center"/>
    </xf>
    <xf numFmtId="0" fontId="5" fillId="3" borderId="39" xfId="1" applyFont="1" applyFill="1" applyBorder="1" applyAlignment="1">
      <alignment vertical="center" shrinkToFit="1"/>
    </xf>
    <xf numFmtId="0" fontId="5" fillId="3" borderId="40" xfId="1" applyFont="1" applyFill="1" applyBorder="1" applyAlignment="1">
      <alignment horizontal="center" vertical="center"/>
    </xf>
    <xf numFmtId="0" fontId="5" fillId="3" borderId="40" xfId="1" applyFont="1" applyFill="1" applyBorder="1"/>
    <xf numFmtId="0" fontId="5" fillId="3" borderId="49" xfId="1" applyFont="1" applyFill="1" applyBorder="1" applyAlignment="1">
      <alignment horizontal="center"/>
    </xf>
    <xf numFmtId="0" fontId="5" fillId="3" borderId="49" xfId="1" applyFont="1" applyFill="1" applyBorder="1"/>
    <xf numFmtId="0" fontId="5" fillId="4" borderId="51" xfId="1" applyFont="1" applyFill="1" applyBorder="1" applyAlignment="1">
      <alignment vertical="center" shrinkToFit="1"/>
    </xf>
    <xf numFmtId="0" fontId="5" fillId="4" borderId="52" xfId="1" applyFont="1" applyFill="1" applyBorder="1" applyAlignment="1">
      <alignment horizontal="center" vertical="center"/>
    </xf>
    <xf numFmtId="0" fontId="5" fillId="4" borderId="53" xfId="1" applyFont="1" applyFill="1" applyBorder="1" applyAlignment="1">
      <alignment horizontal="center"/>
    </xf>
    <xf numFmtId="0" fontId="5" fillId="4" borderId="53" xfId="1" applyFont="1" applyFill="1" applyBorder="1"/>
    <xf numFmtId="0" fontId="5" fillId="0" borderId="0" xfId="1" applyFont="1" applyBorder="1" applyAlignment="1">
      <alignment horizontal="center"/>
    </xf>
    <xf numFmtId="0" fontId="3" fillId="0" borderId="21" xfId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center" vertical="center" wrapText="1"/>
    </xf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40" xfId="1" applyFont="1" applyFill="1" applyBorder="1"/>
    <xf numFmtId="0" fontId="5" fillId="0" borderId="42" xfId="1" applyFont="1" applyFill="1" applyBorder="1" applyAlignment="1">
      <alignment shrinkToFit="1"/>
    </xf>
    <xf numFmtId="0" fontId="5" fillId="0" borderId="43" xfId="1" applyFont="1" applyFill="1" applyBorder="1" applyAlignment="1">
      <alignment horizontal="center"/>
    </xf>
    <xf numFmtId="0" fontId="5" fillId="0" borderId="44" xfId="1" applyFont="1" applyFill="1" applyBorder="1"/>
    <xf numFmtId="0" fontId="5" fillId="0" borderId="45" xfId="1" applyFont="1" applyFill="1" applyBorder="1" applyAlignment="1">
      <alignment horizontal="center"/>
    </xf>
    <xf numFmtId="0" fontId="5" fillId="0" borderId="43" xfId="1" applyFont="1" applyFill="1" applyBorder="1"/>
    <xf numFmtId="0" fontId="5" fillId="0" borderId="51" xfId="1" applyFont="1" applyFill="1" applyBorder="1" applyAlignment="1">
      <alignment shrinkToFit="1"/>
    </xf>
    <xf numFmtId="0" fontId="5" fillId="0" borderId="57" xfId="1" applyFont="1" applyFill="1" applyBorder="1" applyAlignment="1">
      <alignment shrinkToFit="1"/>
    </xf>
    <xf numFmtId="0" fontId="5" fillId="0" borderId="58" xfId="1" applyFont="1" applyFill="1" applyBorder="1" applyAlignment="1">
      <alignment horizontal="center"/>
    </xf>
    <xf numFmtId="0" fontId="5" fillId="0" borderId="59" xfId="1" applyFont="1" applyFill="1" applyBorder="1" applyAlignment="1">
      <alignment horizontal="center"/>
    </xf>
    <xf numFmtId="0" fontId="5" fillId="0" borderId="59" xfId="1" applyFont="1" applyFill="1" applyBorder="1"/>
    <xf numFmtId="0" fontId="5" fillId="0" borderId="46" xfId="1" applyFont="1" applyFill="1" applyBorder="1" applyAlignment="1">
      <alignment shrinkToFit="1"/>
    </xf>
    <xf numFmtId="0" fontId="5" fillId="0" borderId="47" xfId="1" applyFont="1" applyFill="1" applyBorder="1" applyAlignment="1">
      <alignment horizontal="center"/>
    </xf>
    <xf numFmtId="0" fontId="5" fillId="0" borderId="48" xfId="1" applyFont="1" applyFill="1" applyBorder="1"/>
    <xf numFmtId="0" fontId="5" fillId="0" borderId="47" xfId="1" applyFont="1" applyFill="1" applyBorder="1"/>
    <xf numFmtId="0" fontId="5" fillId="0" borderId="12" xfId="1" applyFont="1" applyFill="1" applyBorder="1" applyAlignment="1">
      <alignment horizontal="center"/>
    </xf>
    <xf numFmtId="0" fontId="5" fillId="0" borderId="12" xfId="1" applyFont="1" applyFill="1" applyBorder="1"/>
    <xf numFmtId="0" fontId="5" fillId="0" borderId="22" xfId="1" applyFont="1" applyFill="1" applyBorder="1" applyAlignment="1">
      <alignment horizontal="center"/>
    </xf>
    <xf numFmtId="0" fontId="5" fillId="0" borderId="22" xfId="1" applyFont="1" applyFill="1" applyBorder="1"/>
    <xf numFmtId="0" fontId="5" fillId="0" borderId="49" xfId="1" applyFont="1" applyFill="1" applyBorder="1"/>
    <xf numFmtId="0" fontId="5" fillId="5" borderId="43" xfId="1" applyFont="1" applyFill="1" applyBorder="1"/>
    <xf numFmtId="0" fontId="5" fillId="0" borderId="45" xfId="1" applyFont="1" applyFill="1" applyBorder="1"/>
    <xf numFmtId="0" fontId="5" fillId="5" borderId="45" xfId="1" applyFont="1" applyFill="1" applyBorder="1"/>
    <xf numFmtId="0" fontId="5" fillId="0" borderId="53" xfId="1" applyFont="1" applyFill="1" applyBorder="1" applyAlignment="1">
      <alignment horizontal="center"/>
    </xf>
    <xf numFmtId="0" fontId="5" fillId="6" borderId="51" xfId="1" applyFont="1" applyFill="1" applyBorder="1" applyAlignment="1">
      <alignment shrinkToFit="1"/>
    </xf>
    <xf numFmtId="0" fontId="5" fillId="6" borderId="43" xfId="1" applyFont="1" applyFill="1" applyBorder="1" applyAlignment="1">
      <alignment horizontal="center"/>
    </xf>
    <xf numFmtId="0" fontId="5" fillId="6" borderId="43" xfId="1" applyFont="1" applyFill="1" applyBorder="1"/>
    <xf numFmtId="0" fontId="5" fillId="6" borderId="45" xfId="1" applyFont="1" applyFill="1" applyBorder="1" applyAlignment="1">
      <alignment horizontal="center"/>
    </xf>
    <xf numFmtId="0" fontId="5" fillId="6" borderId="53" xfId="1" applyFont="1" applyFill="1" applyBorder="1" applyAlignment="1">
      <alignment horizontal="center"/>
    </xf>
    <xf numFmtId="0" fontId="5" fillId="6" borderId="45" xfId="1" applyFont="1" applyFill="1" applyBorder="1"/>
    <xf numFmtId="0" fontId="5" fillId="0" borderId="50" xfId="1" applyFont="1" applyFill="1" applyBorder="1" applyAlignment="1">
      <alignment horizontal="center"/>
    </xf>
    <xf numFmtId="0" fontId="5" fillId="0" borderId="50" xfId="1" applyFont="1" applyFill="1" applyBorder="1"/>
    <xf numFmtId="0" fontId="5" fillId="6" borderId="46" xfId="1" applyFont="1" applyFill="1" applyBorder="1" applyAlignment="1">
      <alignment shrinkToFit="1"/>
    </xf>
    <xf numFmtId="0" fontId="5" fillId="6" borderId="47" xfId="1" applyFont="1" applyFill="1" applyBorder="1" applyAlignment="1">
      <alignment horizontal="center"/>
    </xf>
    <xf numFmtId="0" fontId="5" fillId="6" borderId="47" xfId="1" applyFont="1" applyFill="1" applyBorder="1"/>
    <xf numFmtId="0" fontId="5" fillId="6" borderId="50" xfId="1" applyFont="1" applyFill="1" applyBorder="1" applyAlignment="1">
      <alignment horizontal="center"/>
    </xf>
    <xf numFmtId="0" fontId="5" fillId="6" borderId="50" xfId="1" applyFont="1" applyFill="1" applyBorder="1"/>
    <xf numFmtId="0" fontId="5" fillId="6" borderId="39" xfId="1" applyFont="1" applyFill="1" applyBorder="1" applyAlignment="1">
      <alignment shrinkToFit="1"/>
    </xf>
    <xf numFmtId="0" fontId="5" fillId="6" borderId="40" xfId="1" applyFont="1" applyFill="1" applyBorder="1" applyAlignment="1">
      <alignment horizontal="center"/>
    </xf>
    <xf numFmtId="0" fontId="5" fillId="6" borderId="40" xfId="1" applyFont="1" applyFill="1" applyBorder="1"/>
    <xf numFmtId="0" fontId="5" fillId="6" borderId="49" xfId="1" applyFont="1" applyFill="1" applyBorder="1" applyAlignment="1">
      <alignment horizontal="center"/>
    </xf>
    <xf numFmtId="0" fontId="5" fillId="6" borderId="49" xfId="1" applyFont="1" applyFill="1" applyBorder="1"/>
    <xf numFmtId="0" fontId="5" fillId="0" borderId="49" xfId="1" applyFont="1" applyFill="1" applyBorder="1" applyAlignment="1">
      <alignment horizontal="center"/>
    </xf>
    <xf numFmtId="0" fontId="5" fillId="6" borderId="42" xfId="1" applyFont="1" applyFill="1" applyBorder="1" applyAlignment="1">
      <alignment shrinkToFit="1"/>
    </xf>
    <xf numFmtId="0" fontId="5" fillId="0" borderId="58" xfId="1" applyFont="1" applyFill="1" applyBorder="1"/>
    <xf numFmtId="0" fontId="5" fillId="6" borderId="23" xfId="1" applyFont="1" applyFill="1" applyBorder="1" applyAlignment="1">
      <alignment horizontal="center" shrinkToFit="1"/>
    </xf>
    <xf numFmtId="0" fontId="5" fillId="6" borderId="19" xfId="1" applyFont="1" applyFill="1" applyBorder="1"/>
    <xf numFmtId="0" fontId="5" fillId="6" borderId="24" xfId="1" applyFont="1" applyFill="1" applyBorder="1"/>
    <xf numFmtId="0" fontId="5" fillId="6" borderId="24" xfId="1" applyFont="1" applyFill="1" applyBorder="1" applyAlignment="1">
      <alignment horizontal="center"/>
    </xf>
    <xf numFmtId="0" fontId="5" fillId="0" borderId="60" xfId="1" applyFont="1" applyBorder="1" applyAlignment="1">
      <alignment horizontal="center" shrinkToFit="1"/>
    </xf>
    <xf numFmtId="0" fontId="5" fillId="0" borderId="21" xfId="1" applyFont="1" applyFill="1" applyBorder="1"/>
    <xf numFmtId="0" fontId="5" fillId="0" borderId="25" xfId="1" applyFont="1" applyFill="1" applyBorder="1"/>
    <xf numFmtId="0" fontId="5" fillId="0" borderId="25" xfId="1" applyFont="1" applyFill="1" applyBorder="1" applyAlignment="1">
      <alignment horizontal="center"/>
    </xf>
    <xf numFmtId="0" fontId="5" fillId="0" borderId="25" xfId="1" applyFont="1" applyBorder="1"/>
    <xf numFmtId="0" fontId="5" fillId="6" borderId="16" xfId="1" applyFont="1" applyFill="1" applyBorder="1" applyAlignment="1">
      <alignment horizontal="center"/>
    </xf>
    <xf numFmtId="176" fontId="3" fillId="6" borderId="6" xfId="1" applyNumberFormat="1" applyFill="1" applyBorder="1"/>
    <xf numFmtId="9" fontId="3" fillId="6" borderId="33" xfId="1" applyNumberFormat="1" applyFill="1" applyBorder="1"/>
    <xf numFmtId="176" fontId="3" fillId="6" borderId="3" xfId="1" applyNumberFormat="1" applyFill="1" applyBorder="1"/>
    <xf numFmtId="9" fontId="3" fillId="6" borderId="34" xfId="1" applyNumberFormat="1" applyFill="1" applyBorder="1"/>
    <xf numFmtId="176" fontId="3" fillId="6" borderId="16" xfId="1" applyNumberFormat="1" applyFill="1" applyBorder="1"/>
    <xf numFmtId="0" fontId="5" fillId="0" borderId="40" xfId="1" applyFont="1" applyFill="1" applyBorder="1" applyAlignment="1">
      <alignment shrinkToFit="1"/>
    </xf>
    <xf numFmtId="0" fontId="5" fillId="0" borderId="43" xfId="1" applyFont="1" applyFill="1" applyBorder="1" applyAlignment="1">
      <alignment shrinkToFit="1"/>
    </xf>
    <xf numFmtId="0" fontId="3" fillId="0" borderId="0" xfId="1" applyAlignment="1">
      <alignment horizontal="right"/>
    </xf>
    <xf numFmtId="0" fontId="3" fillId="0" borderId="0" xfId="1" applyBorder="1" applyAlignment="1">
      <alignment horizontal="left" vertical="center"/>
    </xf>
    <xf numFmtId="0" fontId="5" fillId="0" borderId="0" xfId="1" applyFont="1" applyFill="1"/>
    <xf numFmtId="0" fontId="6" fillId="0" borderId="20" xfId="1" applyFont="1" applyBorder="1" applyAlignment="1">
      <alignment horizontal="center" vertical="center" textRotation="255" wrapText="1"/>
    </xf>
    <xf numFmtId="0" fontId="6" fillId="0" borderId="21" xfId="1" applyFont="1" applyBorder="1" applyAlignment="1">
      <alignment horizontal="center" vertical="center" textRotation="255" wrapText="1"/>
    </xf>
    <xf numFmtId="0" fontId="6" fillId="0" borderId="12" xfId="1" applyFont="1" applyBorder="1" applyAlignment="1">
      <alignment horizontal="center" vertical="center" textRotation="255" wrapText="1"/>
    </xf>
    <xf numFmtId="0" fontId="3" fillId="0" borderId="26" xfId="1" applyBorder="1" applyAlignment="1">
      <alignment horizontal="center"/>
    </xf>
    <xf numFmtId="0" fontId="3" fillId="0" borderId="27" xfId="1" applyBorder="1" applyAlignment="1">
      <alignment horizontal="center"/>
    </xf>
    <xf numFmtId="0" fontId="3" fillId="0" borderId="28" xfId="1" applyBorder="1" applyAlignment="1">
      <alignment horizontal="center"/>
    </xf>
    <xf numFmtId="0" fontId="3" fillId="0" borderId="24" xfId="1" applyBorder="1" applyAlignment="1"/>
    <xf numFmtId="0" fontId="5" fillId="0" borderId="12" xfId="1" applyFont="1" applyBorder="1" applyAlignment="1">
      <alignment horizontal="center" vertical="center" wrapText="1"/>
    </xf>
    <xf numFmtId="0" fontId="3" fillId="0" borderId="21" xfId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shrinkToFit="1"/>
    </xf>
    <xf numFmtId="0" fontId="3" fillId="0" borderId="25" xfId="1" applyBorder="1" applyAlignment="1">
      <alignment horizontal="center" vertical="center" shrinkToFit="1"/>
    </xf>
    <xf numFmtId="0" fontId="5" fillId="0" borderId="12" xfId="1" applyFont="1" applyFill="1" applyBorder="1" applyAlignment="1">
      <alignment horizontal="center" vertical="center" wrapText="1"/>
    </xf>
    <xf numFmtId="0" fontId="3" fillId="0" borderId="21" xfId="1" applyFill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center" vertical="center" wrapText="1"/>
    </xf>
    <xf numFmtId="0" fontId="3" fillId="0" borderId="24" xfId="1" applyFill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shrinkToFit="1"/>
    </xf>
    <xf numFmtId="0" fontId="5" fillId="0" borderId="21" xfId="1" applyFont="1" applyBorder="1" applyAlignment="1">
      <alignment horizontal="center" vertical="center" shrinkToFit="1"/>
    </xf>
    <xf numFmtId="0" fontId="5" fillId="0" borderId="21" xfId="1" applyFont="1" applyFill="1" applyBorder="1" applyAlignment="1">
      <alignment horizontal="center" vertical="center" wrapText="1"/>
    </xf>
    <xf numFmtId="0" fontId="5" fillId="0" borderId="24" xfId="1" applyFont="1" applyFill="1" applyBorder="1" applyAlignment="1">
      <alignment horizontal="center" vertical="center" wrapText="1"/>
    </xf>
    <xf numFmtId="0" fontId="0" fillId="0" borderId="24" xfId="0" applyBorder="1" applyAlignment="1"/>
    <xf numFmtId="0" fontId="3" fillId="0" borderId="23" xfId="1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9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54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56" xfId="0" applyBorder="1" applyAlignment="1">
      <alignment vertical="top"/>
    </xf>
    <xf numFmtId="0" fontId="8" fillId="0" borderId="20" xfId="0" applyFont="1" applyBorder="1" applyAlignment="1">
      <alignment horizontal="center" vertical="center" textRotation="255" wrapText="1"/>
    </xf>
    <xf numFmtId="0" fontId="8" fillId="0" borderId="21" xfId="0" applyFont="1" applyBorder="1" applyAlignment="1">
      <alignment horizontal="center" vertical="center" textRotation="255" wrapText="1"/>
    </xf>
    <xf numFmtId="0" fontId="6" fillId="6" borderId="12" xfId="1" applyFont="1" applyFill="1" applyBorder="1" applyAlignment="1">
      <alignment horizontal="center" vertical="center" textRotation="255" wrapText="1"/>
    </xf>
    <xf numFmtId="0" fontId="8" fillId="6" borderId="20" xfId="0" applyFont="1" applyFill="1" applyBorder="1" applyAlignment="1">
      <alignment horizontal="center" vertical="center" textRotation="255" wrapText="1"/>
    </xf>
    <xf numFmtId="0" fontId="8" fillId="6" borderId="21" xfId="0" applyFont="1" applyFill="1" applyBorder="1" applyAlignment="1">
      <alignment horizontal="center" vertical="center" textRotation="255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CCFFFF"/>
      <color rgb="FFFFFFCC"/>
      <color rgb="FFFFFF99"/>
      <color rgb="FFFFCCFF"/>
      <color rgb="FFCCFFCC"/>
      <color rgb="FFFFCCCC"/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06"/>
  <sheetViews>
    <sheetView tabSelected="1" view="pageBreakPreview" zoomScale="92" zoomScaleNormal="85" zoomScaleSheetLayoutView="92" workbookViewId="0">
      <selection activeCell="M24" sqref="M24"/>
    </sheetView>
  </sheetViews>
  <sheetFormatPr defaultColWidth="9.23046875" defaultRowHeight="13.3" x14ac:dyDescent="0.25"/>
  <cols>
    <col min="1" max="1" width="1.765625" style="2" customWidth="1"/>
    <col min="2" max="2" width="9.23046875" style="2" customWidth="1"/>
    <col min="3" max="3" width="25.23046875" style="54" customWidth="1"/>
    <col min="4" max="4" width="10" style="2" customWidth="1"/>
    <col min="5" max="5" width="9.15234375" style="2" customWidth="1"/>
    <col min="6" max="12" width="7" style="2" customWidth="1"/>
    <col min="13" max="13" width="3.4609375" style="9" bestFit="1" customWidth="1"/>
    <col min="14" max="14" width="1.61328125" style="2" customWidth="1"/>
    <col min="15" max="15" width="9.23046875" style="2" customWidth="1"/>
    <col min="16" max="16" width="25.23046875" style="54" customWidth="1"/>
    <col min="17" max="17" width="10" style="2" customWidth="1"/>
    <col min="18" max="18" width="9.15234375" style="2" customWidth="1"/>
    <col min="19" max="25" width="7" style="2" customWidth="1"/>
    <col min="26" max="26" width="1.61328125" style="2" customWidth="1"/>
    <col min="27" max="16384" width="9.23046875" style="2"/>
  </cols>
  <sheetData>
    <row r="1" spans="1:26" x14ac:dyDescent="0.25">
      <c r="D1" s="2" t="s">
        <v>2</v>
      </c>
      <c r="E1" s="2">
        <v>30</v>
      </c>
    </row>
    <row r="2" spans="1:26" x14ac:dyDescent="0.25">
      <c r="D2" s="2" t="s">
        <v>3</v>
      </c>
      <c r="E2" s="2">
        <v>45</v>
      </c>
    </row>
    <row r="3" spans="1:26" ht="21" x14ac:dyDescent="0.25">
      <c r="A3" s="1" t="s">
        <v>91</v>
      </c>
      <c r="B3" s="3"/>
      <c r="O3" s="3"/>
    </row>
    <row r="4" spans="1:26" ht="21.45" thickBot="1" x14ac:dyDescent="0.3">
      <c r="A4" s="1"/>
      <c r="B4" s="1" t="s">
        <v>92</v>
      </c>
      <c r="O4" s="127"/>
      <c r="P4" s="107"/>
      <c r="Q4" s="107"/>
      <c r="R4" s="107"/>
      <c r="S4" s="107"/>
      <c r="T4" s="107"/>
      <c r="U4" s="107"/>
      <c r="V4" s="107"/>
      <c r="W4" s="107"/>
      <c r="X4" s="107"/>
      <c r="Y4" s="107"/>
    </row>
    <row r="5" spans="1:26" ht="18" customHeight="1" thickBot="1" x14ac:dyDescent="0.3">
      <c r="B5" s="219" t="s">
        <v>4</v>
      </c>
      <c r="C5" s="221" t="s">
        <v>5</v>
      </c>
      <c r="D5" s="219" t="s">
        <v>6</v>
      </c>
      <c r="E5" s="223" t="s">
        <v>7</v>
      </c>
      <c r="F5" s="225" t="s">
        <v>8</v>
      </c>
      <c r="G5" s="226"/>
      <c r="H5" s="225" t="s">
        <v>9</v>
      </c>
      <c r="I5" s="226"/>
      <c r="J5" s="225" t="s">
        <v>10</v>
      </c>
      <c r="K5" s="226"/>
      <c r="L5" s="219" t="s">
        <v>11</v>
      </c>
      <c r="M5" s="4"/>
      <c r="N5" s="100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4"/>
    </row>
    <row r="6" spans="1:26" ht="18" customHeight="1" thickBot="1" x14ac:dyDescent="0.3">
      <c r="B6" s="220"/>
      <c r="C6" s="222"/>
      <c r="D6" s="220"/>
      <c r="E6" s="224"/>
      <c r="F6" s="31" t="s">
        <v>12</v>
      </c>
      <c r="G6" s="31" t="s">
        <v>13</v>
      </c>
      <c r="H6" s="31" t="s">
        <v>2</v>
      </c>
      <c r="I6" s="31" t="s">
        <v>27</v>
      </c>
      <c r="J6" s="32" t="s">
        <v>14</v>
      </c>
      <c r="K6" s="32" t="s">
        <v>15</v>
      </c>
      <c r="L6" s="220"/>
      <c r="M6" s="5"/>
      <c r="N6" s="100"/>
      <c r="O6" s="103"/>
      <c r="P6" s="103"/>
      <c r="Q6" s="103"/>
      <c r="R6" s="103"/>
      <c r="S6" s="110"/>
      <c r="T6" s="110"/>
      <c r="U6" s="110"/>
      <c r="V6" s="110"/>
      <c r="W6" s="103"/>
      <c r="X6" s="103"/>
      <c r="Y6" s="103"/>
      <c r="Z6" s="5"/>
    </row>
    <row r="7" spans="1:26" ht="16.5" customHeight="1" x14ac:dyDescent="0.25">
      <c r="B7" s="212" t="s">
        <v>49</v>
      </c>
      <c r="C7" s="63" t="s">
        <v>16</v>
      </c>
      <c r="D7" s="64" t="s">
        <v>40</v>
      </c>
      <c r="E7" s="68">
        <f>IF($H7="○",$L7*$E$1,$L7*$E$2)</f>
        <v>90</v>
      </c>
      <c r="F7" s="64"/>
      <c r="G7" s="64" t="s">
        <v>1</v>
      </c>
      <c r="H7" s="64"/>
      <c r="I7" s="64" t="s">
        <v>1</v>
      </c>
      <c r="J7" s="65">
        <v>4</v>
      </c>
      <c r="K7" s="65">
        <v>0</v>
      </c>
      <c r="L7" s="65">
        <f>(J7+K7)/2</f>
        <v>2</v>
      </c>
      <c r="M7" s="47"/>
      <c r="N7" s="100"/>
      <c r="O7" s="111"/>
      <c r="P7" s="100"/>
      <c r="Q7" s="47"/>
      <c r="R7" s="100"/>
      <c r="S7" s="47"/>
      <c r="T7" s="47"/>
      <c r="U7" s="47"/>
      <c r="V7" s="47"/>
      <c r="W7" s="100"/>
      <c r="X7" s="100"/>
      <c r="Y7" s="100"/>
      <c r="Z7" s="6"/>
    </row>
    <row r="8" spans="1:26" ht="16.5" customHeight="1" x14ac:dyDescent="0.25">
      <c r="B8" s="212"/>
      <c r="C8" s="70" t="s">
        <v>39</v>
      </c>
      <c r="D8" s="73" t="s">
        <v>40</v>
      </c>
      <c r="E8" s="69">
        <f t="shared" ref="E8:E19" si="0">IF($H8="○",$L8*$E$1,$L8*$E$2)</f>
        <v>60</v>
      </c>
      <c r="F8" s="59"/>
      <c r="G8" s="59" t="s">
        <v>17</v>
      </c>
      <c r="H8" s="59" t="s">
        <v>17</v>
      </c>
      <c r="I8" s="59"/>
      <c r="J8" s="60">
        <v>2</v>
      </c>
      <c r="K8" s="60">
        <v>2</v>
      </c>
      <c r="L8" s="60">
        <f>(J8+K8)/2</f>
        <v>2</v>
      </c>
      <c r="M8" s="47"/>
      <c r="N8" s="100"/>
      <c r="O8" s="111"/>
      <c r="P8" s="100"/>
      <c r="Q8" s="47"/>
      <c r="R8" s="100"/>
      <c r="S8" s="47"/>
      <c r="T8" s="47"/>
      <c r="U8" s="47"/>
      <c r="V8" s="47"/>
      <c r="W8" s="100"/>
      <c r="X8" s="100"/>
      <c r="Y8" s="100"/>
      <c r="Z8" s="6"/>
    </row>
    <row r="9" spans="1:26" ht="16.5" customHeight="1" x14ac:dyDescent="0.25">
      <c r="B9" s="212"/>
      <c r="C9" s="58" t="s">
        <v>101</v>
      </c>
      <c r="D9" s="73" t="s">
        <v>40</v>
      </c>
      <c r="E9" s="69">
        <f t="shared" si="0"/>
        <v>30</v>
      </c>
      <c r="F9" s="59"/>
      <c r="G9" s="59" t="s">
        <v>1</v>
      </c>
      <c r="H9" s="59" t="s">
        <v>1</v>
      </c>
      <c r="I9" s="59"/>
      <c r="J9" s="60">
        <v>2</v>
      </c>
      <c r="K9" s="60">
        <v>0</v>
      </c>
      <c r="L9" s="60">
        <f t="shared" ref="L9:L17" si="1">(J9+K9)/2</f>
        <v>1</v>
      </c>
      <c r="M9" s="47" t="s">
        <v>149</v>
      </c>
      <c r="N9" s="100"/>
      <c r="O9" s="111"/>
      <c r="P9" s="100"/>
      <c r="Q9" s="47"/>
      <c r="R9" s="100"/>
      <c r="S9" s="47"/>
      <c r="T9" s="47"/>
      <c r="U9" s="47"/>
      <c r="V9" s="47"/>
      <c r="W9" s="100"/>
      <c r="X9" s="100"/>
      <c r="Y9" s="100"/>
      <c r="Z9" s="6"/>
    </row>
    <row r="10" spans="1:26" ht="16.5" customHeight="1" x14ac:dyDescent="0.25">
      <c r="B10" s="212"/>
      <c r="C10" s="58" t="s">
        <v>103</v>
      </c>
      <c r="D10" s="73" t="s">
        <v>37</v>
      </c>
      <c r="E10" s="69">
        <f t="shared" si="0"/>
        <v>45</v>
      </c>
      <c r="F10" s="59"/>
      <c r="G10" s="59" t="s">
        <v>74</v>
      </c>
      <c r="H10" s="59"/>
      <c r="I10" s="59" t="s">
        <v>61</v>
      </c>
      <c r="J10" s="60">
        <v>0</v>
      </c>
      <c r="K10" s="60">
        <v>2</v>
      </c>
      <c r="L10" s="60">
        <f t="shared" si="1"/>
        <v>1</v>
      </c>
      <c r="M10" s="47"/>
      <c r="N10" s="100"/>
      <c r="O10" s="111"/>
      <c r="P10" s="100"/>
      <c r="Q10" s="47"/>
      <c r="R10" s="100"/>
      <c r="S10" s="47"/>
      <c r="T10" s="47"/>
      <c r="U10" s="47"/>
      <c r="V10" s="47"/>
      <c r="W10" s="100"/>
      <c r="X10" s="100"/>
      <c r="Y10" s="100"/>
      <c r="Z10" s="6"/>
    </row>
    <row r="11" spans="1:26" ht="16.5" customHeight="1" x14ac:dyDescent="0.25">
      <c r="B11" s="212"/>
      <c r="C11" s="58" t="s">
        <v>142</v>
      </c>
      <c r="D11" s="73" t="s">
        <v>37</v>
      </c>
      <c r="E11" s="60">
        <f t="shared" si="0"/>
        <v>90</v>
      </c>
      <c r="F11" s="59"/>
      <c r="G11" s="59" t="s">
        <v>62</v>
      </c>
      <c r="H11" s="59"/>
      <c r="I11" s="59" t="s">
        <v>1</v>
      </c>
      <c r="J11" s="60">
        <v>0</v>
      </c>
      <c r="K11" s="60">
        <v>4</v>
      </c>
      <c r="L11" s="60">
        <f t="shared" si="1"/>
        <v>2</v>
      </c>
      <c r="M11" s="47"/>
      <c r="N11" s="100"/>
      <c r="O11" s="111"/>
      <c r="P11" s="100"/>
      <c r="Q11" s="47"/>
      <c r="R11" s="100"/>
      <c r="S11" s="47"/>
      <c r="T11" s="47"/>
      <c r="U11" s="47"/>
      <c r="V11" s="47"/>
      <c r="W11" s="100"/>
      <c r="X11" s="100"/>
      <c r="Y11" s="100"/>
      <c r="Z11" s="6"/>
    </row>
    <row r="12" spans="1:26" ht="16.5" customHeight="1" x14ac:dyDescent="0.25">
      <c r="B12" s="212"/>
      <c r="C12" s="58" t="s">
        <v>57</v>
      </c>
      <c r="D12" s="59" t="s">
        <v>70</v>
      </c>
      <c r="E12" s="60">
        <f t="shared" si="0"/>
        <v>180</v>
      </c>
      <c r="F12" s="59"/>
      <c r="G12" s="59" t="s">
        <v>1</v>
      </c>
      <c r="H12" s="59"/>
      <c r="I12" s="59" t="s">
        <v>1</v>
      </c>
      <c r="J12" s="60">
        <v>4</v>
      </c>
      <c r="K12" s="60">
        <v>4</v>
      </c>
      <c r="L12" s="60">
        <f t="shared" si="1"/>
        <v>4</v>
      </c>
      <c r="M12" s="47"/>
      <c r="N12" s="100"/>
      <c r="O12" s="111"/>
      <c r="P12" s="100"/>
      <c r="Q12" s="47"/>
      <c r="R12" s="100"/>
      <c r="S12" s="47"/>
      <c r="T12" s="47"/>
      <c r="U12" s="47"/>
      <c r="V12" s="47"/>
      <c r="W12" s="100"/>
      <c r="X12" s="100"/>
      <c r="Y12" s="100"/>
      <c r="Z12" s="6"/>
    </row>
    <row r="13" spans="1:26" ht="16.5" customHeight="1" x14ac:dyDescent="0.25">
      <c r="B13" s="212"/>
      <c r="C13" s="115" t="s">
        <v>48</v>
      </c>
      <c r="D13" s="116" t="s">
        <v>58</v>
      </c>
      <c r="E13" s="117">
        <f t="shared" si="0"/>
        <v>120</v>
      </c>
      <c r="F13" s="116" t="s">
        <v>1</v>
      </c>
      <c r="G13" s="116"/>
      <c r="H13" s="116" t="s">
        <v>1</v>
      </c>
      <c r="I13" s="116"/>
      <c r="J13" s="117">
        <v>4</v>
      </c>
      <c r="K13" s="117">
        <v>4</v>
      </c>
      <c r="L13" s="117">
        <f t="shared" si="1"/>
        <v>4</v>
      </c>
      <c r="M13" s="47"/>
      <c r="N13" s="100"/>
      <c r="O13" s="111"/>
      <c r="P13" s="100"/>
      <c r="Q13" s="47"/>
      <c r="R13" s="100"/>
      <c r="S13" s="47"/>
      <c r="T13" s="47"/>
      <c r="U13" s="47"/>
      <c r="V13" s="47"/>
      <c r="W13" s="100"/>
      <c r="X13" s="100"/>
      <c r="Y13" s="100"/>
      <c r="Z13" s="6"/>
    </row>
    <row r="14" spans="1:26" ht="16.5" customHeight="1" x14ac:dyDescent="0.25">
      <c r="B14" s="212"/>
      <c r="C14" s="118" t="s">
        <v>55</v>
      </c>
      <c r="D14" s="119" t="s">
        <v>59</v>
      </c>
      <c r="E14" s="120">
        <f t="shared" si="0"/>
        <v>0</v>
      </c>
      <c r="F14" s="119" t="s">
        <v>1</v>
      </c>
      <c r="G14" s="119"/>
      <c r="H14" s="119" t="s">
        <v>61</v>
      </c>
      <c r="I14" s="119"/>
      <c r="J14" s="120"/>
      <c r="K14" s="120"/>
      <c r="L14" s="120">
        <f t="shared" si="1"/>
        <v>0</v>
      </c>
      <c r="M14" s="47"/>
      <c r="N14" s="100"/>
      <c r="O14" s="111"/>
      <c r="P14" s="100"/>
      <c r="Q14" s="47"/>
      <c r="R14" s="100"/>
      <c r="S14" s="47"/>
      <c r="T14" s="47"/>
      <c r="U14" s="47"/>
      <c r="V14" s="47"/>
      <c r="W14" s="100"/>
      <c r="X14" s="100"/>
      <c r="Y14" s="100"/>
      <c r="Z14" s="6"/>
    </row>
    <row r="15" spans="1:26" ht="16.5" customHeight="1" x14ac:dyDescent="0.25">
      <c r="B15" s="212"/>
      <c r="C15" s="118" t="s">
        <v>56</v>
      </c>
      <c r="D15" s="119" t="s">
        <v>42</v>
      </c>
      <c r="E15" s="120">
        <f t="shared" si="0"/>
        <v>0</v>
      </c>
      <c r="F15" s="119" t="s">
        <v>62</v>
      </c>
      <c r="G15" s="119"/>
      <c r="H15" s="119" t="s">
        <v>61</v>
      </c>
      <c r="I15" s="119"/>
      <c r="J15" s="120"/>
      <c r="K15" s="120"/>
      <c r="L15" s="120">
        <f t="shared" si="1"/>
        <v>0</v>
      </c>
      <c r="M15" s="47"/>
      <c r="N15" s="100"/>
      <c r="O15" s="111"/>
      <c r="P15" s="100"/>
      <c r="Q15" s="47"/>
      <c r="R15" s="100"/>
      <c r="S15" s="47"/>
      <c r="T15" s="47"/>
      <c r="U15" s="47"/>
      <c r="V15" s="47"/>
      <c r="W15" s="100"/>
      <c r="X15" s="100"/>
      <c r="Y15" s="100"/>
      <c r="Z15" s="6"/>
    </row>
    <row r="16" spans="1:26" ht="16.5" customHeight="1" x14ac:dyDescent="0.25">
      <c r="B16" s="212"/>
      <c r="C16" s="115" t="s">
        <v>146</v>
      </c>
      <c r="D16" s="116" t="s">
        <v>60</v>
      </c>
      <c r="E16" s="117">
        <f t="shared" si="0"/>
        <v>60</v>
      </c>
      <c r="F16" s="116" t="s">
        <v>62</v>
      </c>
      <c r="G16" s="116"/>
      <c r="H16" s="116" t="s">
        <v>62</v>
      </c>
      <c r="I16" s="116"/>
      <c r="J16" s="117">
        <v>2</v>
      </c>
      <c r="K16" s="117">
        <v>2</v>
      </c>
      <c r="L16" s="117">
        <f t="shared" si="1"/>
        <v>2</v>
      </c>
      <c r="M16" s="47"/>
      <c r="N16" s="100"/>
      <c r="O16" s="111"/>
      <c r="P16" s="100"/>
      <c r="Q16" s="47"/>
      <c r="R16" s="100"/>
      <c r="S16" s="47"/>
      <c r="T16" s="47"/>
      <c r="U16" s="47"/>
      <c r="V16" s="47"/>
      <c r="W16" s="100"/>
      <c r="X16" s="100"/>
      <c r="Y16" s="100"/>
      <c r="Z16" s="6"/>
    </row>
    <row r="17" spans="2:26" ht="16.5" customHeight="1" x14ac:dyDescent="0.25">
      <c r="B17" s="212"/>
      <c r="C17" s="118" t="s">
        <v>135</v>
      </c>
      <c r="D17" s="119" t="s">
        <v>60</v>
      </c>
      <c r="E17" s="120">
        <f t="shared" si="0"/>
        <v>0</v>
      </c>
      <c r="F17" s="125" t="s">
        <v>1</v>
      </c>
      <c r="G17" s="125"/>
      <c r="H17" s="125" t="s">
        <v>1</v>
      </c>
      <c r="I17" s="125"/>
      <c r="J17" s="126"/>
      <c r="K17" s="126"/>
      <c r="L17" s="120">
        <f t="shared" si="1"/>
        <v>0</v>
      </c>
      <c r="M17" s="47"/>
      <c r="N17" s="100"/>
      <c r="O17" s="111"/>
      <c r="P17" s="100"/>
      <c r="Q17" s="47"/>
      <c r="R17" s="100"/>
      <c r="S17" s="47"/>
      <c r="T17" s="47"/>
      <c r="U17" s="47"/>
      <c r="V17" s="47"/>
      <c r="W17" s="100"/>
      <c r="X17" s="100"/>
      <c r="Y17" s="100"/>
      <c r="Z17" s="6"/>
    </row>
    <row r="18" spans="2:26" ht="16.5" customHeight="1" x14ac:dyDescent="0.25">
      <c r="B18" s="212"/>
      <c r="C18" s="58" t="s">
        <v>28</v>
      </c>
      <c r="D18" s="59" t="s">
        <v>37</v>
      </c>
      <c r="E18" s="69">
        <f t="shared" si="0"/>
        <v>60</v>
      </c>
      <c r="F18" s="59" t="s">
        <v>17</v>
      </c>
      <c r="G18" s="59"/>
      <c r="H18" s="59" t="s">
        <v>17</v>
      </c>
      <c r="I18" s="59"/>
      <c r="J18" s="60">
        <v>2</v>
      </c>
      <c r="K18" s="60">
        <v>2</v>
      </c>
      <c r="L18" s="60">
        <f>(J18+K18)/2</f>
        <v>2</v>
      </c>
      <c r="M18" s="47"/>
      <c r="N18" s="100"/>
      <c r="O18" s="111"/>
      <c r="P18" s="100"/>
      <c r="Q18" s="47"/>
      <c r="R18" s="100"/>
      <c r="S18" s="47"/>
      <c r="T18" s="47"/>
      <c r="U18" s="47"/>
      <c r="V18" s="47"/>
      <c r="W18" s="100"/>
      <c r="X18" s="100"/>
      <c r="Y18" s="100"/>
      <c r="Z18" s="6"/>
    </row>
    <row r="19" spans="2:26" ht="16.5" customHeight="1" thickBot="1" x14ac:dyDescent="0.3">
      <c r="B19" s="212"/>
      <c r="C19" s="74" t="s">
        <v>19</v>
      </c>
      <c r="D19" s="75" t="s">
        <v>35</v>
      </c>
      <c r="E19" s="76">
        <f t="shared" si="0"/>
        <v>300</v>
      </c>
      <c r="F19" s="75" t="s">
        <v>18</v>
      </c>
      <c r="G19" s="75"/>
      <c r="H19" s="75" t="s">
        <v>18</v>
      </c>
      <c r="I19" s="75"/>
      <c r="J19" s="77">
        <v>10</v>
      </c>
      <c r="K19" s="77">
        <v>10</v>
      </c>
      <c r="L19" s="77">
        <f>(J19+K19)/2</f>
        <v>10</v>
      </c>
      <c r="M19" s="47"/>
      <c r="N19" s="100"/>
      <c r="O19" s="111"/>
      <c r="P19" s="100"/>
      <c r="Q19" s="47"/>
      <c r="R19" s="100"/>
      <c r="S19" s="47"/>
      <c r="T19" s="47"/>
      <c r="U19" s="47"/>
      <c r="V19" s="47"/>
      <c r="W19" s="100"/>
      <c r="X19" s="100"/>
      <c r="Y19" s="100"/>
      <c r="Z19" s="6"/>
    </row>
    <row r="20" spans="2:26" ht="16.5" customHeight="1" thickBot="1" x14ac:dyDescent="0.3">
      <c r="B20" s="213"/>
      <c r="C20" s="55" t="s">
        <v>20</v>
      </c>
      <c r="D20" s="7"/>
      <c r="E20" s="33">
        <f>SUM(E7:E19)</f>
        <v>1035</v>
      </c>
      <c r="F20" s="7"/>
      <c r="G20" s="7"/>
      <c r="H20" s="7"/>
      <c r="I20" s="7"/>
      <c r="J20" s="8">
        <f>SUM(J7:J19)</f>
        <v>30</v>
      </c>
      <c r="K20" s="8">
        <f>SUM(K7:K19)</f>
        <v>30</v>
      </c>
      <c r="L20" s="8">
        <f>SUM(L7:L19)</f>
        <v>30</v>
      </c>
      <c r="M20" s="47"/>
      <c r="N20" s="100"/>
      <c r="O20" s="111"/>
      <c r="P20" s="100"/>
      <c r="Q20" s="47"/>
      <c r="R20" s="100"/>
      <c r="S20" s="47"/>
      <c r="T20" s="47"/>
      <c r="U20" s="47"/>
      <c r="V20" s="47"/>
      <c r="W20" s="100"/>
      <c r="X20" s="100"/>
      <c r="Y20" s="100"/>
      <c r="Z20" s="6"/>
    </row>
    <row r="21" spans="2:26" ht="16.5" customHeight="1" x14ac:dyDescent="0.25">
      <c r="B21" s="214" t="s">
        <v>50</v>
      </c>
      <c r="C21" s="132" t="s">
        <v>80</v>
      </c>
      <c r="D21" s="133" t="s">
        <v>52</v>
      </c>
      <c r="E21" s="134">
        <f t="shared" ref="E21:E33" si="2">IF($H21="○",$L21*$E$1,$L21*$E$2)</f>
        <v>120</v>
      </c>
      <c r="F21" s="135"/>
      <c r="G21" s="135" t="s">
        <v>1</v>
      </c>
      <c r="H21" s="135" t="s">
        <v>131</v>
      </c>
      <c r="I21" s="135"/>
      <c r="J21" s="136">
        <v>4</v>
      </c>
      <c r="K21" s="136">
        <v>4</v>
      </c>
      <c r="L21" s="136">
        <f>(J21+K21)/2</f>
        <v>4</v>
      </c>
      <c r="M21" s="47"/>
      <c r="N21" s="100"/>
      <c r="O21" s="111"/>
      <c r="P21" s="100"/>
      <c r="Q21" s="47"/>
      <c r="R21" s="100"/>
      <c r="S21" s="47"/>
      <c r="T21" s="47"/>
      <c r="U21" s="47"/>
      <c r="V21" s="47"/>
      <c r="W21" s="100"/>
      <c r="X21" s="100"/>
      <c r="Y21" s="100"/>
      <c r="Z21" s="6"/>
    </row>
    <row r="22" spans="2:26" ht="16.5" customHeight="1" x14ac:dyDescent="0.25">
      <c r="B22" s="212"/>
      <c r="C22" s="137" t="s">
        <v>66</v>
      </c>
      <c r="D22" s="138" t="s">
        <v>67</v>
      </c>
      <c r="E22" s="120">
        <f t="shared" si="2"/>
        <v>0</v>
      </c>
      <c r="F22" s="139"/>
      <c r="G22" s="119" t="s">
        <v>1</v>
      </c>
      <c r="H22" s="139" t="s">
        <v>61</v>
      </c>
      <c r="I22" s="139"/>
      <c r="J22" s="140"/>
      <c r="K22" s="140"/>
      <c r="L22" s="140"/>
      <c r="M22" s="47"/>
      <c r="N22" s="100"/>
      <c r="O22" s="111"/>
      <c r="P22" s="100"/>
      <c r="Q22" s="47"/>
      <c r="R22" s="100"/>
      <c r="S22" s="47"/>
      <c r="T22" s="47"/>
      <c r="U22" s="47"/>
      <c r="V22" s="47"/>
      <c r="W22" s="100"/>
      <c r="X22" s="100"/>
      <c r="Y22" s="100"/>
      <c r="Z22" s="6"/>
    </row>
    <row r="23" spans="2:26" ht="16.5" customHeight="1" x14ac:dyDescent="0.25">
      <c r="B23" s="212"/>
      <c r="C23" s="58" t="s">
        <v>78</v>
      </c>
      <c r="D23" s="78" t="s">
        <v>37</v>
      </c>
      <c r="E23" s="60">
        <f t="shared" si="2"/>
        <v>90</v>
      </c>
      <c r="F23" s="59"/>
      <c r="G23" s="59" t="s">
        <v>1</v>
      </c>
      <c r="H23" s="59"/>
      <c r="I23" s="59" t="s">
        <v>1</v>
      </c>
      <c r="J23" s="60">
        <v>4</v>
      </c>
      <c r="K23" s="60">
        <v>0</v>
      </c>
      <c r="L23" s="62">
        <f>(J23+K23)/2</f>
        <v>2</v>
      </c>
      <c r="M23" s="47"/>
      <c r="N23" s="100"/>
      <c r="O23" s="111"/>
      <c r="P23" s="47"/>
      <c r="Q23" s="47"/>
      <c r="R23" s="100"/>
      <c r="S23" s="47"/>
      <c r="T23" s="47"/>
      <c r="U23" s="47"/>
      <c r="V23" s="47"/>
      <c r="W23" s="100"/>
      <c r="X23" s="100"/>
      <c r="Y23" s="100"/>
      <c r="Z23" s="6"/>
    </row>
    <row r="24" spans="2:26" ht="16.5" customHeight="1" x14ac:dyDescent="0.25">
      <c r="B24" s="212"/>
      <c r="C24" s="87" t="s">
        <v>90</v>
      </c>
      <c r="D24" s="78" t="s">
        <v>37</v>
      </c>
      <c r="E24" s="60">
        <f t="shared" si="2"/>
        <v>90</v>
      </c>
      <c r="F24" s="71"/>
      <c r="G24" s="59" t="s">
        <v>1</v>
      </c>
      <c r="H24" s="71"/>
      <c r="I24" s="59" t="s">
        <v>1</v>
      </c>
      <c r="J24" s="72">
        <v>2</v>
      </c>
      <c r="K24" s="72">
        <v>2</v>
      </c>
      <c r="L24" s="62">
        <f>(J24+K24)/2</f>
        <v>2</v>
      </c>
      <c r="M24" s="47"/>
      <c r="N24" s="100"/>
      <c r="O24" s="111"/>
      <c r="P24" s="104"/>
      <c r="Q24" s="103"/>
      <c r="R24" s="104"/>
      <c r="S24" s="103"/>
      <c r="T24" s="103"/>
      <c r="U24" s="103"/>
      <c r="V24" s="103"/>
      <c r="W24" s="104"/>
      <c r="X24" s="104"/>
      <c r="Y24" s="104"/>
      <c r="Z24" s="6"/>
    </row>
    <row r="25" spans="2:26" ht="16.5" customHeight="1" x14ac:dyDescent="0.25">
      <c r="B25" s="212"/>
      <c r="C25" s="87" t="s">
        <v>144</v>
      </c>
      <c r="D25" s="78" t="s">
        <v>37</v>
      </c>
      <c r="E25" s="60">
        <f t="shared" si="2"/>
        <v>90</v>
      </c>
      <c r="F25" s="71"/>
      <c r="G25" s="59" t="s">
        <v>1</v>
      </c>
      <c r="H25" s="71"/>
      <c r="I25" s="59" t="s">
        <v>1</v>
      </c>
      <c r="J25" s="72">
        <v>2</v>
      </c>
      <c r="K25" s="72">
        <v>2</v>
      </c>
      <c r="L25" s="62">
        <f>(J25+K25)/2</f>
        <v>2</v>
      </c>
      <c r="M25" s="47" t="s">
        <v>149</v>
      </c>
      <c r="N25" s="100"/>
      <c r="O25" s="111"/>
      <c r="P25" s="104"/>
      <c r="Q25" s="103"/>
      <c r="R25" s="104"/>
      <c r="S25" s="103"/>
      <c r="T25" s="103"/>
      <c r="U25" s="103"/>
      <c r="V25" s="103"/>
      <c r="W25" s="104"/>
      <c r="X25" s="104"/>
      <c r="Y25" s="104"/>
      <c r="Z25" s="6"/>
    </row>
    <row r="26" spans="2:26" ht="16.5" customHeight="1" x14ac:dyDescent="0.25">
      <c r="B26" s="212"/>
      <c r="C26" s="115" t="s">
        <v>65</v>
      </c>
      <c r="D26" s="116" t="s">
        <v>52</v>
      </c>
      <c r="E26" s="117">
        <f t="shared" si="2"/>
        <v>90</v>
      </c>
      <c r="F26" s="121"/>
      <c r="G26" s="122" t="s">
        <v>61</v>
      </c>
      <c r="H26" s="122"/>
      <c r="I26" s="122" t="s">
        <v>61</v>
      </c>
      <c r="J26" s="123">
        <v>4</v>
      </c>
      <c r="K26" s="123">
        <v>0</v>
      </c>
      <c r="L26" s="123">
        <f t="shared" ref="L26:L33" si="3">(J26+K26)/2</f>
        <v>2</v>
      </c>
      <c r="M26" s="47"/>
      <c r="N26" s="100"/>
      <c r="O26" s="111"/>
      <c r="P26" s="104"/>
      <c r="Q26" s="103"/>
      <c r="R26" s="104"/>
      <c r="S26" s="103"/>
      <c r="T26" s="103"/>
      <c r="U26" s="103"/>
      <c r="V26" s="103"/>
      <c r="W26" s="104"/>
      <c r="X26" s="104"/>
      <c r="Y26" s="104"/>
      <c r="Z26" s="6"/>
    </row>
    <row r="27" spans="2:26" ht="16.5" customHeight="1" x14ac:dyDescent="0.25">
      <c r="B27" s="212"/>
      <c r="C27" s="115" t="s">
        <v>132</v>
      </c>
      <c r="D27" s="116" t="s">
        <v>52</v>
      </c>
      <c r="E27" s="117">
        <f t="shared" si="2"/>
        <v>90</v>
      </c>
      <c r="F27" s="121"/>
      <c r="G27" s="122" t="s">
        <v>61</v>
      </c>
      <c r="H27" s="122"/>
      <c r="I27" s="122" t="s">
        <v>61</v>
      </c>
      <c r="J27" s="123">
        <v>0</v>
      </c>
      <c r="K27" s="123">
        <v>4</v>
      </c>
      <c r="L27" s="123">
        <f t="shared" si="3"/>
        <v>2</v>
      </c>
      <c r="M27" s="47"/>
      <c r="N27" s="100"/>
      <c r="O27" s="111"/>
      <c r="P27" s="104"/>
      <c r="Q27" s="103"/>
      <c r="R27" s="104"/>
      <c r="S27" s="103"/>
      <c r="T27" s="103"/>
      <c r="U27" s="103"/>
      <c r="V27" s="103"/>
      <c r="W27" s="104"/>
      <c r="X27" s="104"/>
      <c r="Y27" s="104"/>
      <c r="Z27" s="6"/>
    </row>
    <row r="28" spans="2:26" ht="16.5" customHeight="1" x14ac:dyDescent="0.25">
      <c r="B28" s="212"/>
      <c r="C28" s="118" t="s">
        <v>76</v>
      </c>
      <c r="D28" s="119" t="s">
        <v>59</v>
      </c>
      <c r="E28" s="120">
        <f t="shared" si="2"/>
        <v>0</v>
      </c>
      <c r="F28" s="124"/>
      <c r="G28" s="125" t="s">
        <v>74</v>
      </c>
      <c r="H28" s="125"/>
      <c r="I28" s="125" t="s">
        <v>74</v>
      </c>
      <c r="J28" s="126"/>
      <c r="K28" s="126"/>
      <c r="L28" s="126">
        <f t="shared" si="3"/>
        <v>0</v>
      </c>
      <c r="M28" s="47"/>
      <c r="N28" s="100"/>
      <c r="O28" s="111"/>
      <c r="P28" s="104"/>
      <c r="Q28" s="103"/>
      <c r="R28" s="104"/>
      <c r="S28" s="47"/>
      <c r="T28" s="103"/>
      <c r="U28" s="103"/>
      <c r="V28" s="103"/>
      <c r="W28" s="105"/>
      <c r="X28" s="104"/>
      <c r="Y28" s="104"/>
      <c r="Z28" s="6"/>
    </row>
    <row r="29" spans="2:26" ht="16.5" customHeight="1" x14ac:dyDescent="0.25">
      <c r="B29" s="212"/>
      <c r="C29" s="115" t="s">
        <v>63</v>
      </c>
      <c r="D29" s="116" t="s">
        <v>42</v>
      </c>
      <c r="E29" s="117">
        <f t="shared" si="2"/>
        <v>120</v>
      </c>
      <c r="F29" s="121" t="s">
        <v>64</v>
      </c>
      <c r="G29" s="122"/>
      <c r="H29" s="122" t="s">
        <v>1</v>
      </c>
      <c r="I29" s="116"/>
      <c r="J29" s="117">
        <v>4</v>
      </c>
      <c r="K29" s="117">
        <v>4</v>
      </c>
      <c r="L29" s="123">
        <f t="shared" ref="L29:L31" si="4">(J29+K29)/2</f>
        <v>4</v>
      </c>
      <c r="M29" s="47"/>
      <c r="N29" s="100"/>
      <c r="O29" s="111"/>
      <c r="P29" s="104"/>
      <c r="Q29" s="103"/>
      <c r="R29" s="104"/>
      <c r="S29" s="103"/>
      <c r="T29" s="47"/>
      <c r="U29" s="47"/>
      <c r="V29" s="47"/>
      <c r="W29" s="100"/>
      <c r="X29" s="100"/>
      <c r="Y29" s="104"/>
      <c r="Z29" s="6"/>
    </row>
    <row r="30" spans="2:26" ht="16.5" customHeight="1" x14ac:dyDescent="0.25">
      <c r="B30" s="212"/>
      <c r="C30" s="130" t="s">
        <v>46</v>
      </c>
      <c r="D30" s="131" t="s">
        <v>42</v>
      </c>
      <c r="E30" s="120">
        <f t="shared" si="2"/>
        <v>0</v>
      </c>
      <c r="F30" s="125" t="s">
        <v>1</v>
      </c>
      <c r="G30" s="125"/>
      <c r="H30" s="125" t="s">
        <v>1</v>
      </c>
      <c r="I30" s="125"/>
      <c r="J30" s="126"/>
      <c r="K30" s="126"/>
      <c r="L30" s="126">
        <f t="shared" si="4"/>
        <v>0</v>
      </c>
      <c r="M30" s="47"/>
      <c r="N30" s="100"/>
      <c r="O30" s="111"/>
      <c r="P30" s="100"/>
      <c r="Q30" s="47"/>
      <c r="R30" s="104"/>
      <c r="S30" s="47"/>
      <c r="T30" s="47"/>
      <c r="U30" s="47"/>
      <c r="V30" s="47"/>
      <c r="W30" s="100"/>
      <c r="X30" s="100"/>
      <c r="Y30" s="104"/>
      <c r="Z30" s="6"/>
    </row>
    <row r="31" spans="2:26" ht="16.5" customHeight="1" x14ac:dyDescent="0.25">
      <c r="B31" s="212"/>
      <c r="C31" s="58" t="s">
        <v>29</v>
      </c>
      <c r="D31" s="59" t="s">
        <v>41</v>
      </c>
      <c r="E31" s="60">
        <f t="shared" si="2"/>
        <v>30</v>
      </c>
      <c r="F31" s="59" t="s">
        <v>17</v>
      </c>
      <c r="G31" s="61"/>
      <c r="H31" s="61" t="s">
        <v>17</v>
      </c>
      <c r="I31" s="61"/>
      <c r="J31" s="62">
        <v>0</v>
      </c>
      <c r="K31" s="62">
        <v>2</v>
      </c>
      <c r="L31" s="62">
        <f t="shared" si="4"/>
        <v>1</v>
      </c>
      <c r="M31" s="47"/>
      <c r="N31" s="100"/>
      <c r="O31" s="111"/>
      <c r="P31" s="100"/>
      <c r="Q31" s="47"/>
      <c r="R31" s="104"/>
      <c r="S31" s="47"/>
      <c r="T31" s="47"/>
      <c r="U31" s="47"/>
      <c r="V31" s="47"/>
      <c r="W31" s="100"/>
      <c r="X31" s="100"/>
      <c r="Y31" s="104"/>
      <c r="Z31" s="6"/>
    </row>
    <row r="32" spans="2:26" ht="16.5" customHeight="1" x14ac:dyDescent="0.25">
      <c r="B32" s="212"/>
      <c r="C32" s="58" t="s">
        <v>21</v>
      </c>
      <c r="D32" s="59" t="s">
        <v>41</v>
      </c>
      <c r="E32" s="60">
        <f t="shared" si="2"/>
        <v>30</v>
      </c>
      <c r="F32" s="59" t="s">
        <v>1</v>
      </c>
      <c r="G32" s="61"/>
      <c r="H32" s="61" t="s">
        <v>1</v>
      </c>
      <c r="I32" s="61"/>
      <c r="J32" s="62">
        <v>0</v>
      </c>
      <c r="K32" s="62">
        <v>2</v>
      </c>
      <c r="L32" s="62">
        <f t="shared" si="3"/>
        <v>1</v>
      </c>
      <c r="M32" s="47"/>
      <c r="N32" s="100"/>
      <c r="O32" s="111"/>
      <c r="P32" s="100"/>
      <c r="Q32" s="47"/>
      <c r="R32" s="104"/>
      <c r="S32" s="47"/>
      <c r="T32" s="47"/>
      <c r="U32" s="47"/>
      <c r="V32" s="47"/>
      <c r="W32" s="100"/>
      <c r="X32" s="100"/>
      <c r="Y32" s="104"/>
      <c r="Z32" s="6"/>
    </row>
    <row r="33" spans="2:26" ht="16.5" customHeight="1" thickBot="1" x14ac:dyDescent="0.3">
      <c r="B33" s="212"/>
      <c r="C33" s="74" t="s">
        <v>22</v>
      </c>
      <c r="D33" s="75" t="s">
        <v>36</v>
      </c>
      <c r="E33" s="77">
        <f t="shared" si="2"/>
        <v>300</v>
      </c>
      <c r="F33" s="81" t="s">
        <v>18</v>
      </c>
      <c r="G33" s="81"/>
      <c r="H33" s="81" t="s">
        <v>18</v>
      </c>
      <c r="I33" s="81"/>
      <c r="J33" s="96">
        <v>10</v>
      </c>
      <c r="K33" s="96">
        <v>10</v>
      </c>
      <c r="L33" s="96">
        <f t="shared" si="3"/>
        <v>10</v>
      </c>
      <c r="M33" s="47"/>
      <c r="N33" s="100"/>
      <c r="O33" s="111"/>
      <c r="P33" s="100"/>
      <c r="Q33" s="47"/>
      <c r="R33" s="104"/>
      <c r="S33" s="47"/>
      <c r="T33" s="47"/>
      <c r="U33" s="47"/>
      <c r="V33" s="47"/>
      <c r="W33" s="100"/>
      <c r="X33" s="100"/>
      <c r="Y33" s="104"/>
      <c r="Z33" s="6"/>
    </row>
    <row r="34" spans="2:26" ht="16.5" customHeight="1" thickBot="1" x14ac:dyDescent="0.3">
      <c r="B34" s="213"/>
      <c r="C34" s="55" t="s">
        <v>20</v>
      </c>
      <c r="D34" s="7"/>
      <c r="E34" s="34">
        <f>SUM(E21:E33)</f>
        <v>1050</v>
      </c>
      <c r="F34" s="35"/>
      <c r="G34" s="35"/>
      <c r="H34" s="35"/>
      <c r="I34" s="35"/>
      <c r="J34" s="34">
        <f>SUM(J21:J33)</f>
        <v>30</v>
      </c>
      <c r="K34" s="34">
        <f>SUM(K21:K33)</f>
        <v>30</v>
      </c>
      <c r="L34" s="34">
        <f>SUM(L21:L33)</f>
        <v>30</v>
      </c>
      <c r="M34" s="47"/>
      <c r="N34" s="100"/>
      <c r="O34" s="111"/>
      <c r="P34" s="100"/>
      <c r="Q34" s="47"/>
      <c r="R34" s="104"/>
      <c r="S34" s="47"/>
      <c r="T34" s="47"/>
      <c r="U34" s="47"/>
      <c r="V34" s="47"/>
      <c r="W34" s="100"/>
      <c r="X34" s="100"/>
      <c r="Y34" s="104"/>
      <c r="Z34" s="6"/>
    </row>
    <row r="35" spans="2:26" ht="16.5" customHeight="1" x14ac:dyDescent="0.25">
      <c r="B35" s="214" t="s">
        <v>51</v>
      </c>
      <c r="C35" s="63" t="s">
        <v>147</v>
      </c>
      <c r="D35" s="64" t="s">
        <v>40</v>
      </c>
      <c r="E35" s="65">
        <f>IF($H35="○",$L35*$E$1,$L35*$E$2)</f>
        <v>90</v>
      </c>
      <c r="F35" s="66"/>
      <c r="G35" s="66" t="s">
        <v>61</v>
      </c>
      <c r="H35" s="66"/>
      <c r="I35" s="66" t="s">
        <v>74</v>
      </c>
      <c r="J35" s="67">
        <v>4</v>
      </c>
      <c r="K35" s="67">
        <v>0</v>
      </c>
      <c r="L35" s="67">
        <f>(J35+K35)/2</f>
        <v>2</v>
      </c>
      <c r="M35" s="47"/>
      <c r="N35" s="100"/>
      <c r="O35" s="111"/>
      <c r="P35" s="100"/>
      <c r="Q35" s="47"/>
      <c r="R35" s="104"/>
      <c r="S35" s="47"/>
      <c r="T35" s="47"/>
      <c r="U35" s="47"/>
      <c r="V35" s="47"/>
      <c r="W35" s="100"/>
      <c r="X35" s="100"/>
      <c r="Y35" s="104"/>
      <c r="Z35" s="6"/>
    </row>
    <row r="36" spans="2:26" ht="16.5" customHeight="1" x14ac:dyDescent="0.25">
      <c r="B36" s="212"/>
      <c r="C36" s="70" t="s">
        <v>137</v>
      </c>
      <c r="D36" s="78" t="s">
        <v>37</v>
      </c>
      <c r="E36" s="60">
        <f t="shared" ref="E36:E37" si="5">IF($H36="○",$L36*$E$1,$L36*$E$2)</f>
        <v>45</v>
      </c>
      <c r="F36" s="71"/>
      <c r="G36" s="61" t="s">
        <v>62</v>
      </c>
      <c r="H36" s="61"/>
      <c r="I36" s="61" t="s">
        <v>1</v>
      </c>
      <c r="J36" s="72">
        <v>2</v>
      </c>
      <c r="K36" s="72">
        <v>0</v>
      </c>
      <c r="L36" s="72">
        <f>(J36+K36)/2</f>
        <v>1</v>
      </c>
      <c r="M36" s="47"/>
      <c r="N36" s="100"/>
      <c r="O36" s="111"/>
      <c r="P36" s="100"/>
      <c r="Q36" s="47"/>
      <c r="R36" s="104"/>
      <c r="S36" s="47"/>
      <c r="T36" s="47"/>
      <c r="U36" s="47"/>
      <c r="V36" s="47"/>
      <c r="W36" s="100"/>
      <c r="X36" s="100"/>
      <c r="Y36" s="104"/>
      <c r="Z36" s="6"/>
    </row>
    <row r="37" spans="2:26" ht="16.5" customHeight="1" x14ac:dyDescent="0.25">
      <c r="B37" s="244"/>
      <c r="C37" s="58" t="s">
        <v>32</v>
      </c>
      <c r="D37" s="78" t="s">
        <v>37</v>
      </c>
      <c r="E37" s="60">
        <f t="shared" si="5"/>
        <v>90</v>
      </c>
      <c r="F37" s="61"/>
      <c r="G37" s="61" t="s">
        <v>62</v>
      </c>
      <c r="H37" s="61"/>
      <c r="I37" s="61" t="s">
        <v>1</v>
      </c>
      <c r="J37" s="62">
        <v>4</v>
      </c>
      <c r="K37" s="62">
        <v>0</v>
      </c>
      <c r="L37" s="62">
        <f t="shared" ref="L37:L42" si="6">(J37+K37)/2</f>
        <v>2</v>
      </c>
      <c r="M37" s="47"/>
      <c r="N37" s="100"/>
      <c r="O37" s="111"/>
      <c r="P37" s="104"/>
      <c r="Q37" s="103"/>
      <c r="R37" s="104"/>
      <c r="S37" s="103"/>
      <c r="T37" s="103"/>
      <c r="U37" s="103"/>
      <c r="V37" s="103"/>
      <c r="W37" s="104"/>
      <c r="X37" s="104"/>
      <c r="Y37" s="104"/>
      <c r="Z37" s="6"/>
    </row>
    <row r="38" spans="2:26" ht="16.5" customHeight="1" x14ac:dyDescent="0.25">
      <c r="B38" s="244"/>
      <c r="C38" s="58" t="s">
        <v>33</v>
      </c>
      <c r="D38" s="78" t="s">
        <v>37</v>
      </c>
      <c r="E38" s="60">
        <f>IF($H38="○",$L38*$E$1,$L38*$E$2)</f>
        <v>90</v>
      </c>
      <c r="F38" s="61"/>
      <c r="G38" s="61" t="s">
        <v>1</v>
      </c>
      <c r="H38" s="61"/>
      <c r="I38" s="61" t="s">
        <v>1</v>
      </c>
      <c r="J38" s="62">
        <v>4</v>
      </c>
      <c r="K38" s="62">
        <v>0</v>
      </c>
      <c r="L38" s="62">
        <f t="shared" ref="L38" si="7">(J38+K38)/2</f>
        <v>2</v>
      </c>
      <c r="M38" s="47"/>
      <c r="N38" s="100"/>
      <c r="O38" s="111"/>
      <c r="P38" s="104"/>
      <c r="Q38" s="103"/>
      <c r="R38" s="104"/>
      <c r="S38" s="103"/>
      <c r="T38" s="103"/>
      <c r="U38" s="103"/>
      <c r="V38" s="103"/>
      <c r="W38" s="104"/>
      <c r="X38" s="104"/>
      <c r="Y38" s="104"/>
      <c r="Z38" s="6"/>
    </row>
    <row r="39" spans="2:26" ht="16.5" customHeight="1" x14ac:dyDescent="0.25">
      <c r="B39" s="244"/>
      <c r="C39" s="58" t="s">
        <v>133</v>
      </c>
      <c r="D39" s="78" t="s">
        <v>37</v>
      </c>
      <c r="E39" s="60">
        <f t="shared" ref="E39:E42" si="8">IF($H39="○",$L39*$E$1,$L39*$E$2)</f>
        <v>90</v>
      </c>
      <c r="F39" s="61"/>
      <c r="G39" s="61" t="s">
        <v>1</v>
      </c>
      <c r="H39" s="61"/>
      <c r="I39" s="61" t="s">
        <v>1</v>
      </c>
      <c r="J39" s="62">
        <v>4</v>
      </c>
      <c r="K39" s="62">
        <v>0</v>
      </c>
      <c r="L39" s="62">
        <f t="shared" si="6"/>
        <v>2</v>
      </c>
      <c r="M39" s="47"/>
      <c r="N39" s="100"/>
      <c r="O39" s="111"/>
      <c r="P39" s="47"/>
      <c r="Q39" s="47"/>
      <c r="R39" s="100"/>
      <c r="S39" s="47"/>
      <c r="T39" s="47"/>
      <c r="U39" s="47"/>
      <c r="V39" s="47"/>
      <c r="W39" s="100"/>
      <c r="X39" s="100"/>
      <c r="Y39" s="100"/>
      <c r="Z39" s="6"/>
    </row>
    <row r="40" spans="2:26" ht="16.5" customHeight="1" x14ac:dyDescent="0.25">
      <c r="B40" s="244"/>
      <c r="C40" s="58" t="s">
        <v>130</v>
      </c>
      <c r="D40" s="78" t="s">
        <v>37</v>
      </c>
      <c r="E40" s="60">
        <f t="shared" si="8"/>
        <v>405</v>
      </c>
      <c r="F40" s="61"/>
      <c r="G40" s="61" t="s">
        <v>43</v>
      </c>
      <c r="H40" s="61"/>
      <c r="I40" s="61" t="s">
        <v>1</v>
      </c>
      <c r="J40" s="62">
        <v>0</v>
      </c>
      <c r="K40" s="62">
        <v>18</v>
      </c>
      <c r="L40" s="62">
        <f t="shared" si="6"/>
        <v>9</v>
      </c>
      <c r="M40" s="47" t="s">
        <v>149</v>
      </c>
      <c r="N40" s="100"/>
      <c r="O40" s="112"/>
      <c r="P40" s="100"/>
      <c r="Q40" s="47"/>
      <c r="R40" s="100"/>
      <c r="S40" s="47"/>
      <c r="T40" s="47"/>
      <c r="U40" s="47"/>
      <c r="V40" s="47"/>
      <c r="W40" s="100"/>
      <c r="X40" s="100"/>
      <c r="Y40" s="100"/>
      <c r="Z40" s="6"/>
    </row>
    <row r="41" spans="2:26" ht="16.5" customHeight="1" x14ac:dyDescent="0.25">
      <c r="B41" s="244"/>
      <c r="C41" s="87" t="s">
        <v>38</v>
      </c>
      <c r="D41" s="78" t="s">
        <v>40</v>
      </c>
      <c r="E41" s="60">
        <f t="shared" si="8"/>
        <v>60</v>
      </c>
      <c r="F41" s="79" t="s">
        <v>0</v>
      </c>
      <c r="G41" s="79"/>
      <c r="H41" s="79" t="s">
        <v>1</v>
      </c>
      <c r="I41" s="79"/>
      <c r="J41" s="80">
        <v>2</v>
      </c>
      <c r="K41" s="80">
        <v>2</v>
      </c>
      <c r="L41" s="62">
        <f t="shared" si="6"/>
        <v>2</v>
      </c>
      <c r="M41" s="47"/>
      <c r="N41" s="100"/>
      <c r="O41" s="112"/>
      <c r="P41" s="104"/>
      <c r="Q41" s="103"/>
      <c r="R41" s="100"/>
      <c r="S41" s="103"/>
      <c r="T41" s="103"/>
      <c r="U41" s="103"/>
      <c r="V41" s="103"/>
      <c r="W41" s="104"/>
      <c r="X41" s="104"/>
      <c r="Y41" s="100"/>
      <c r="Z41" s="6"/>
    </row>
    <row r="42" spans="2:26" ht="16.5" customHeight="1" thickBot="1" x14ac:dyDescent="0.3">
      <c r="B42" s="244"/>
      <c r="C42" s="58" t="s">
        <v>34</v>
      </c>
      <c r="D42" s="59" t="s">
        <v>37</v>
      </c>
      <c r="E42" s="60">
        <f t="shared" si="8"/>
        <v>150</v>
      </c>
      <c r="F42" s="61" t="s">
        <v>1</v>
      </c>
      <c r="G42" s="61"/>
      <c r="H42" s="61" t="s">
        <v>1</v>
      </c>
      <c r="I42" s="61"/>
      <c r="J42" s="62">
        <v>10</v>
      </c>
      <c r="K42" s="62">
        <v>0</v>
      </c>
      <c r="L42" s="62">
        <f t="shared" si="6"/>
        <v>5</v>
      </c>
      <c r="M42" s="47"/>
      <c r="N42" s="100"/>
      <c r="O42" s="112"/>
      <c r="P42" s="100"/>
      <c r="Q42" s="47"/>
      <c r="R42" s="100"/>
      <c r="S42" s="47"/>
      <c r="T42" s="47"/>
      <c r="U42" s="47"/>
      <c r="V42" s="47"/>
      <c r="W42" s="100"/>
      <c r="X42" s="100"/>
      <c r="Y42" s="100"/>
      <c r="Z42" s="6"/>
    </row>
    <row r="43" spans="2:26" ht="16.5" customHeight="1" thickBot="1" x14ac:dyDescent="0.3">
      <c r="B43" s="245"/>
      <c r="C43" s="95" t="s">
        <v>20</v>
      </c>
      <c r="D43" s="8"/>
      <c r="E43" s="34">
        <f>SUM(E35:E42)</f>
        <v>1020</v>
      </c>
      <c r="F43" s="35"/>
      <c r="G43" s="35"/>
      <c r="H43" s="35"/>
      <c r="I43" s="35"/>
      <c r="J43" s="34">
        <f>SUM(J35:J42)</f>
        <v>30</v>
      </c>
      <c r="K43" s="34">
        <f>SUM(K35:K42)</f>
        <v>20</v>
      </c>
      <c r="L43" s="34">
        <f>SUM(L35:L42)</f>
        <v>25</v>
      </c>
      <c r="M43" s="47"/>
      <c r="N43" s="100"/>
      <c r="O43" s="112"/>
      <c r="P43" s="47"/>
      <c r="Q43" s="100"/>
      <c r="R43" s="100"/>
      <c r="S43" s="47"/>
      <c r="T43" s="47"/>
      <c r="U43" s="47"/>
      <c r="V43" s="47"/>
      <c r="W43" s="100"/>
      <c r="X43" s="100"/>
      <c r="Y43" s="100"/>
      <c r="Z43" s="6"/>
    </row>
    <row r="44" spans="2:26" ht="16.5" customHeight="1" thickBot="1" x14ac:dyDescent="0.3">
      <c r="B44" s="50"/>
      <c r="C44" s="57"/>
      <c r="D44" s="51"/>
      <c r="E44" s="51"/>
      <c r="F44" s="52"/>
      <c r="G44" s="52"/>
      <c r="H44" s="52"/>
      <c r="I44" s="52"/>
      <c r="J44" s="51"/>
      <c r="K44" s="51"/>
      <c r="L44" s="53"/>
      <c r="M44" s="141"/>
      <c r="N44" s="100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</row>
    <row r="45" spans="2:26" ht="16.5" customHeight="1" thickBot="1" x14ac:dyDescent="0.3">
      <c r="B45" s="235"/>
      <c r="C45" s="236"/>
      <c r="D45" s="236"/>
      <c r="E45" s="237"/>
      <c r="G45" s="7" t="s">
        <v>23</v>
      </c>
      <c r="H45" s="233" t="s">
        <v>12</v>
      </c>
      <c r="I45" s="234"/>
      <c r="J45" s="217" t="s">
        <v>13</v>
      </c>
      <c r="K45" s="232"/>
      <c r="L45" s="12" t="s">
        <v>20</v>
      </c>
      <c r="N45" s="100"/>
      <c r="O45" s="113"/>
      <c r="P45" s="114"/>
      <c r="Q45" s="114"/>
      <c r="R45" s="114"/>
      <c r="S45" s="107"/>
      <c r="T45" s="47"/>
      <c r="U45" s="106"/>
      <c r="V45" s="106"/>
      <c r="W45" s="106"/>
      <c r="X45" s="107"/>
      <c r="Y45" s="106"/>
    </row>
    <row r="46" spans="2:26" ht="16.5" customHeight="1" x14ac:dyDescent="0.25">
      <c r="B46" s="238"/>
      <c r="C46" s="239"/>
      <c r="D46" s="239"/>
      <c r="E46" s="240"/>
      <c r="G46" s="13" t="s">
        <v>24</v>
      </c>
      <c r="H46" s="14">
        <f>SUMIF(F7:F19,"○",E7:E19)</f>
        <v>540</v>
      </c>
      <c r="I46" s="15">
        <f>H46/L46</f>
        <v>0.52173913043478259</v>
      </c>
      <c r="J46" s="16">
        <f>SUMIF(G7:G19,"○",E7:E19)</f>
        <v>495</v>
      </c>
      <c r="K46" s="17">
        <f>J46/L46</f>
        <v>0.47826086956521741</v>
      </c>
      <c r="L46" s="18">
        <f>E20</f>
        <v>1035</v>
      </c>
      <c r="N46" s="100"/>
      <c r="O46" s="114"/>
      <c r="P46" s="114"/>
      <c r="Q46" s="114"/>
      <c r="R46" s="114"/>
      <c r="S46" s="107"/>
      <c r="T46" s="47"/>
      <c r="U46" s="101"/>
      <c r="V46" s="102"/>
      <c r="W46" s="101"/>
      <c r="X46" s="102"/>
      <c r="Y46" s="101"/>
    </row>
    <row r="47" spans="2:26" ht="16.5" customHeight="1" x14ac:dyDescent="0.25">
      <c r="B47" s="238"/>
      <c r="C47" s="239"/>
      <c r="D47" s="239"/>
      <c r="E47" s="240"/>
      <c r="G47" s="19" t="s">
        <v>25</v>
      </c>
      <c r="H47" s="20">
        <f>SUMIF(F21:F33,"○",E21:E33)</f>
        <v>480</v>
      </c>
      <c r="I47" s="21">
        <f>H47/L47</f>
        <v>0.45714285714285713</v>
      </c>
      <c r="J47" s="22">
        <f>SUMIF(G21:G33,"○",E21:E33)</f>
        <v>570</v>
      </c>
      <c r="K47" s="23">
        <f>J47/L47</f>
        <v>0.54285714285714282</v>
      </c>
      <c r="L47" s="24">
        <f>E34</f>
        <v>1050</v>
      </c>
      <c r="N47" s="100"/>
      <c r="O47" s="114"/>
      <c r="P47" s="114"/>
      <c r="Q47" s="114"/>
      <c r="R47" s="114"/>
      <c r="S47" s="107"/>
      <c r="T47" s="47"/>
      <c r="U47" s="101"/>
      <c r="V47" s="102"/>
      <c r="W47" s="101"/>
      <c r="X47" s="102"/>
      <c r="Y47" s="101"/>
    </row>
    <row r="48" spans="2:26" ht="16.5" customHeight="1" thickBot="1" x14ac:dyDescent="0.3">
      <c r="B48" s="238"/>
      <c r="C48" s="239"/>
      <c r="D48" s="239"/>
      <c r="E48" s="240"/>
      <c r="G48" s="25" t="s">
        <v>26</v>
      </c>
      <c r="H48" s="26">
        <f>SUMIF(F35:F42,"○",E35:E42)</f>
        <v>210</v>
      </c>
      <c r="I48" s="27">
        <f>H48/L48</f>
        <v>0.20588235294117646</v>
      </c>
      <c r="J48" s="28">
        <f>SUMIF(G35:G42,"○",E35:E42)</f>
        <v>810</v>
      </c>
      <c r="K48" s="29">
        <f t="shared" ref="K48" si="9">J48/L48</f>
        <v>0.79411764705882348</v>
      </c>
      <c r="L48" s="30">
        <f>E43</f>
        <v>1020</v>
      </c>
      <c r="N48" s="100"/>
      <c r="O48" s="114"/>
      <c r="P48" s="114"/>
      <c r="Q48" s="114"/>
      <c r="R48" s="114"/>
      <c r="S48" s="107"/>
      <c r="T48" s="47"/>
      <c r="U48" s="101"/>
      <c r="V48" s="102"/>
      <c r="W48" s="101"/>
      <c r="X48" s="102"/>
      <c r="Y48" s="101"/>
    </row>
    <row r="49" spans="1:26" ht="16.5" customHeight="1" thickBot="1" x14ac:dyDescent="0.3">
      <c r="B49" s="241"/>
      <c r="C49" s="242"/>
      <c r="D49" s="242"/>
      <c r="E49" s="243"/>
      <c r="G49" s="25" t="s">
        <v>20</v>
      </c>
      <c r="H49" s="26">
        <f>SUM(H46:H48)</f>
        <v>1230</v>
      </c>
      <c r="I49" s="27">
        <f>H49/L49</f>
        <v>0.39613526570048307</v>
      </c>
      <c r="J49" s="28">
        <f>SUM(J46:J48)</f>
        <v>1875</v>
      </c>
      <c r="K49" s="29">
        <f>J49/L49</f>
        <v>0.60386473429951693</v>
      </c>
      <c r="L49" s="30">
        <f>SUM(L46:L48)</f>
        <v>3105</v>
      </c>
      <c r="N49" s="100"/>
      <c r="O49" s="114"/>
      <c r="P49" s="114"/>
      <c r="Q49" s="114"/>
      <c r="R49" s="114"/>
      <c r="S49" s="107"/>
      <c r="T49" s="47"/>
      <c r="U49" s="101"/>
      <c r="V49" s="102"/>
      <c r="W49" s="101"/>
      <c r="X49" s="102"/>
      <c r="Y49" s="101"/>
    </row>
    <row r="50" spans="1:26" ht="16.5" customHeight="1" x14ac:dyDescent="0.25">
      <c r="N50" s="3"/>
    </row>
    <row r="51" spans="1:26" ht="21.45" thickBot="1" x14ac:dyDescent="0.3">
      <c r="A51" s="1"/>
      <c r="B51" s="1" t="s">
        <v>93</v>
      </c>
      <c r="O51" s="1"/>
    </row>
    <row r="52" spans="1:26" ht="18" customHeight="1" thickBot="1" x14ac:dyDescent="0.3">
      <c r="B52" s="219" t="s">
        <v>4</v>
      </c>
      <c r="C52" s="228" t="s">
        <v>5</v>
      </c>
      <c r="D52" s="219" t="s">
        <v>6</v>
      </c>
      <c r="E52" s="223" t="s">
        <v>7</v>
      </c>
      <c r="F52" s="225" t="s">
        <v>8</v>
      </c>
      <c r="G52" s="231"/>
      <c r="H52" s="225" t="s">
        <v>9</v>
      </c>
      <c r="I52" s="231"/>
      <c r="J52" s="225" t="s">
        <v>10</v>
      </c>
      <c r="K52" s="231"/>
      <c r="L52" s="219" t="s">
        <v>11</v>
      </c>
      <c r="M52" s="4"/>
      <c r="N52" s="3"/>
      <c r="O52" s="103"/>
      <c r="P52" s="103"/>
      <c r="Q52" s="103"/>
      <c r="R52" s="103"/>
      <c r="S52" s="103"/>
      <c r="T52" s="110"/>
      <c r="U52" s="103"/>
      <c r="V52" s="110"/>
      <c r="W52" s="103"/>
      <c r="X52" s="110"/>
      <c r="Y52" s="103"/>
      <c r="Z52" s="4"/>
    </row>
    <row r="53" spans="1:26" ht="18" customHeight="1" thickBot="1" x14ac:dyDescent="0.3">
      <c r="B53" s="227"/>
      <c r="C53" s="229"/>
      <c r="D53" s="227"/>
      <c r="E53" s="230"/>
      <c r="F53" s="128" t="s">
        <v>12</v>
      </c>
      <c r="G53" s="128" t="s">
        <v>13</v>
      </c>
      <c r="H53" s="128" t="s">
        <v>2</v>
      </c>
      <c r="I53" s="128" t="s">
        <v>27</v>
      </c>
      <c r="J53" s="129" t="s">
        <v>14</v>
      </c>
      <c r="K53" s="129" t="s">
        <v>15</v>
      </c>
      <c r="L53" s="227"/>
      <c r="M53" s="98"/>
      <c r="N53" s="211"/>
      <c r="O53" s="110"/>
      <c r="P53" s="110"/>
      <c r="Q53" s="110"/>
      <c r="R53" s="110"/>
      <c r="S53" s="110"/>
      <c r="T53" s="110"/>
      <c r="U53" s="110"/>
      <c r="V53" s="110"/>
      <c r="W53" s="103"/>
      <c r="X53" s="103"/>
      <c r="Y53" s="110"/>
      <c r="Z53" s="5"/>
    </row>
    <row r="54" spans="1:26" ht="16.5" customHeight="1" x14ac:dyDescent="0.25">
      <c r="B54" s="212" t="s">
        <v>53</v>
      </c>
      <c r="C54" s="63" t="s">
        <v>16</v>
      </c>
      <c r="D54" s="64" t="s">
        <v>37</v>
      </c>
      <c r="E54" s="68">
        <f t="shared" ref="E54:E66" si="10">IF($H54="○",$L54*$E$1,$L54*$E$2)</f>
        <v>90</v>
      </c>
      <c r="F54" s="64"/>
      <c r="G54" s="64" t="s">
        <v>1</v>
      </c>
      <c r="H54" s="64"/>
      <c r="I54" s="64" t="s">
        <v>1</v>
      </c>
      <c r="J54" s="65">
        <v>4</v>
      </c>
      <c r="K54" s="65">
        <v>0</v>
      </c>
      <c r="L54" s="65">
        <f>(J54+K54)/2</f>
        <v>2</v>
      </c>
      <c r="M54" s="47"/>
      <c r="N54" s="211"/>
      <c r="O54" s="111"/>
      <c r="P54" s="100"/>
      <c r="Q54" s="47"/>
      <c r="R54" s="100"/>
      <c r="S54" s="47"/>
      <c r="T54" s="47"/>
      <c r="U54" s="47"/>
      <c r="V54" s="47"/>
      <c r="W54" s="100"/>
      <c r="X54" s="100"/>
      <c r="Y54" s="100"/>
      <c r="Z54" s="6"/>
    </row>
    <row r="55" spans="1:26" ht="16.5" customHeight="1" x14ac:dyDescent="0.25">
      <c r="B55" s="212"/>
      <c r="C55" s="70" t="s">
        <v>68</v>
      </c>
      <c r="D55" s="73" t="s">
        <v>37</v>
      </c>
      <c r="E55" s="69">
        <f t="shared" si="10"/>
        <v>60</v>
      </c>
      <c r="F55" s="59"/>
      <c r="G55" s="59" t="s">
        <v>1</v>
      </c>
      <c r="H55" s="59" t="s">
        <v>1</v>
      </c>
      <c r="I55" s="59"/>
      <c r="J55" s="60">
        <v>2</v>
      </c>
      <c r="K55" s="60">
        <v>2</v>
      </c>
      <c r="L55" s="60">
        <f t="shared" ref="L55:L57" si="11">(J55+K55)/2</f>
        <v>2</v>
      </c>
      <c r="M55" s="47"/>
      <c r="N55" s="211"/>
      <c r="O55" s="111"/>
      <c r="P55" s="100"/>
      <c r="Q55" s="47"/>
      <c r="R55" s="100"/>
      <c r="S55" s="47"/>
      <c r="T55" s="47"/>
      <c r="U55" s="47"/>
      <c r="V55" s="47"/>
      <c r="W55" s="100"/>
      <c r="X55" s="100"/>
      <c r="Y55" s="100"/>
      <c r="Z55" s="6"/>
    </row>
    <row r="56" spans="1:26" ht="16.5" customHeight="1" x14ac:dyDescent="0.25">
      <c r="B56" s="212"/>
      <c r="C56" s="58" t="s">
        <v>124</v>
      </c>
      <c r="D56" s="73" t="s">
        <v>37</v>
      </c>
      <c r="E56" s="69">
        <f t="shared" si="10"/>
        <v>30</v>
      </c>
      <c r="F56" s="59"/>
      <c r="G56" s="59" t="s">
        <v>1</v>
      </c>
      <c r="H56" s="59" t="s">
        <v>1</v>
      </c>
      <c r="I56" s="59"/>
      <c r="J56" s="60">
        <v>2</v>
      </c>
      <c r="K56" s="60">
        <v>0</v>
      </c>
      <c r="L56" s="60">
        <f t="shared" si="11"/>
        <v>1</v>
      </c>
      <c r="M56" s="47" t="s">
        <v>149</v>
      </c>
      <c r="N56" s="211"/>
      <c r="O56" s="111"/>
      <c r="P56" s="100"/>
      <c r="Q56" s="47"/>
      <c r="R56" s="100"/>
      <c r="S56" s="47"/>
      <c r="T56" s="47"/>
      <c r="U56" s="47"/>
      <c r="V56" s="47"/>
      <c r="W56" s="100"/>
      <c r="X56" s="100"/>
      <c r="Y56" s="100"/>
      <c r="Z56" s="6"/>
    </row>
    <row r="57" spans="1:26" ht="16.5" customHeight="1" x14ac:dyDescent="0.25">
      <c r="B57" s="212"/>
      <c r="C57" s="58" t="s">
        <v>103</v>
      </c>
      <c r="D57" s="73" t="s">
        <v>37</v>
      </c>
      <c r="E57" s="69">
        <f>IF($H57="○",$L57*$E$1,$L57*$E$2)</f>
        <v>45</v>
      </c>
      <c r="F57" s="59"/>
      <c r="G57" s="59" t="s">
        <v>74</v>
      </c>
      <c r="H57" s="59"/>
      <c r="I57" s="59" t="s">
        <v>61</v>
      </c>
      <c r="J57" s="60">
        <v>0</v>
      </c>
      <c r="K57" s="60">
        <v>2</v>
      </c>
      <c r="L57" s="60">
        <f t="shared" si="11"/>
        <v>1</v>
      </c>
      <c r="M57" s="47"/>
      <c r="N57" s="211"/>
      <c r="O57" s="111"/>
      <c r="P57" s="100"/>
      <c r="Q57" s="47"/>
      <c r="R57" s="100"/>
      <c r="S57" s="47"/>
      <c r="T57" s="47"/>
      <c r="U57" s="47"/>
      <c r="V57" s="47"/>
      <c r="W57" s="100"/>
      <c r="X57" s="100"/>
      <c r="Y57" s="100"/>
      <c r="Z57" s="6"/>
    </row>
    <row r="58" spans="1:26" ht="16.5" customHeight="1" x14ac:dyDescent="0.25">
      <c r="B58" s="212"/>
      <c r="C58" s="58" t="s">
        <v>143</v>
      </c>
      <c r="D58" s="73" t="s">
        <v>37</v>
      </c>
      <c r="E58" s="69">
        <f t="shared" si="10"/>
        <v>90</v>
      </c>
      <c r="F58" s="59"/>
      <c r="G58" s="59" t="s">
        <v>1</v>
      </c>
      <c r="H58" s="59"/>
      <c r="I58" s="59" t="s">
        <v>1</v>
      </c>
      <c r="J58" s="60">
        <v>0</v>
      </c>
      <c r="K58" s="60">
        <v>4</v>
      </c>
      <c r="L58" s="60">
        <f>(J58+K58)/2</f>
        <v>2</v>
      </c>
      <c r="M58" s="47"/>
      <c r="N58" s="211"/>
      <c r="O58" s="111"/>
      <c r="P58" s="100"/>
      <c r="Q58" s="47"/>
      <c r="R58" s="100"/>
      <c r="S58" s="47"/>
      <c r="T58" s="47"/>
      <c r="U58" s="47"/>
      <c r="V58" s="47"/>
      <c r="W58" s="100"/>
      <c r="X58" s="100"/>
      <c r="Y58" s="100"/>
      <c r="Z58" s="6"/>
    </row>
    <row r="59" spans="1:26" ht="16.5" customHeight="1" x14ac:dyDescent="0.25">
      <c r="B59" s="212"/>
      <c r="C59" s="58" t="s">
        <v>134</v>
      </c>
      <c r="D59" s="73" t="s">
        <v>69</v>
      </c>
      <c r="E59" s="69">
        <f t="shared" si="10"/>
        <v>180</v>
      </c>
      <c r="F59" s="59"/>
      <c r="G59" s="59" t="s">
        <v>1</v>
      </c>
      <c r="H59" s="59"/>
      <c r="I59" s="59" t="s">
        <v>1</v>
      </c>
      <c r="J59" s="60">
        <v>4</v>
      </c>
      <c r="K59" s="60">
        <v>4</v>
      </c>
      <c r="L59" s="60">
        <f t="shared" ref="L59:L65" si="12">(J59+K59)/2</f>
        <v>4</v>
      </c>
      <c r="M59" s="47"/>
      <c r="N59" s="211"/>
      <c r="O59" s="111"/>
      <c r="P59" s="100"/>
      <c r="Q59" s="47"/>
      <c r="R59" s="100"/>
      <c r="S59" s="47"/>
      <c r="T59" s="47"/>
      <c r="U59" s="47"/>
      <c r="V59" s="47"/>
      <c r="W59" s="100"/>
      <c r="X59" s="100"/>
      <c r="Y59" s="100"/>
      <c r="Z59" s="6"/>
    </row>
    <row r="60" spans="1:26" ht="16.5" customHeight="1" x14ac:dyDescent="0.25">
      <c r="B60" s="212"/>
      <c r="C60" s="58" t="s">
        <v>77</v>
      </c>
      <c r="D60" s="59" t="s">
        <v>37</v>
      </c>
      <c r="E60" s="69">
        <f t="shared" si="10"/>
        <v>180</v>
      </c>
      <c r="F60" s="59"/>
      <c r="G60" s="59" t="s">
        <v>74</v>
      </c>
      <c r="H60" s="59"/>
      <c r="I60" s="59" t="s">
        <v>74</v>
      </c>
      <c r="J60" s="60">
        <v>4</v>
      </c>
      <c r="K60" s="60">
        <v>4</v>
      </c>
      <c r="L60" s="60">
        <f t="shared" si="12"/>
        <v>4</v>
      </c>
      <c r="M60" s="47"/>
      <c r="N60" s="211"/>
      <c r="O60" s="111"/>
      <c r="P60" s="100"/>
      <c r="Q60" s="47"/>
      <c r="R60" s="100"/>
      <c r="S60" s="47"/>
      <c r="T60" s="47"/>
      <c r="U60" s="47"/>
      <c r="V60" s="47"/>
      <c r="W60" s="100"/>
      <c r="X60" s="100"/>
      <c r="Y60" s="100"/>
      <c r="Z60" s="6"/>
    </row>
    <row r="61" spans="1:26" ht="16.5" customHeight="1" x14ac:dyDescent="0.25">
      <c r="B61" s="212"/>
      <c r="C61" s="58" t="s">
        <v>55</v>
      </c>
      <c r="D61" s="59" t="s">
        <v>69</v>
      </c>
      <c r="E61" s="69">
        <f t="shared" si="10"/>
        <v>90</v>
      </c>
      <c r="F61" s="59" t="s">
        <v>1</v>
      </c>
      <c r="G61" s="59"/>
      <c r="H61" s="59"/>
      <c r="I61" s="59" t="s">
        <v>1</v>
      </c>
      <c r="J61" s="60">
        <v>4</v>
      </c>
      <c r="K61" s="60">
        <v>0</v>
      </c>
      <c r="L61" s="60">
        <f t="shared" si="12"/>
        <v>2</v>
      </c>
      <c r="M61" s="47"/>
      <c r="N61" s="211"/>
      <c r="O61" s="111"/>
      <c r="P61" s="100"/>
      <c r="Q61" s="47"/>
      <c r="R61" s="100"/>
      <c r="S61" s="47"/>
      <c r="T61" s="47"/>
      <c r="U61" s="47"/>
      <c r="V61" s="47"/>
      <c r="W61" s="100"/>
      <c r="X61" s="100"/>
      <c r="Y61" s="100"/>
      <c r="Z61" s="6"/>
    </row>
    <row r="62" spans="1:26" ht="16.5" customHeight="1" x14ac:dyDescent="0.25">
      <c r="B62" s="212"/>
      <c r="C62" s="58" t="s">
        <v>56</v>
      </c>
      <c r="D62" s="59" t="s">
        <v>69</v>
      </c>
      <c r="E62" s="69">
        <f t="shared" si="10"/>
        <v>90</v>
      </c>
      <c r="F62" s="59" t="s">
        <v>62</v>
      </c>
      <c r="G62" s="59"/>
      <c r="H62" s="59"/>
      <c r="I62" s="59" t="s">
        <v>1</v>
      </c>
      <c r="J62" s="60">
        <v>0</v>
      </c>
      <c r="K62" s="60">
        <v>4</v>
      </c>
      <c r="L62" s="60">
        <f t="shared" si="12"/>
        <v>2</v>
      </c>
      <c r="M62" s="47"/>
      <c r="N62" s="211"/>
      <c r="O62" s="111"/>
      <c r="P62" s="100"/>
      <c r="Q62" s="47"/>
      <c r="R62" s="100"/>
      <c r="S62" s="47"/>
      <c r="T62" s="47"/>
      <c r="U62" s="47"/>
      <c r="V62" s="47"/>
      <c r="W62" s="100"/>
      <c r="X62" s="100"/>
      <c r="Y62" s="100"/>
      <c r="Z62" s="6"/>
    </row>
    <row r="63" spans="1:26" ht="16.5" customHeight="1" x14ac:dyDescent="0.25">
      <c r="B63" s="212"/>
      <c r="C63" s="58" t="s">
        <v>73</v>
      </c>
      <c r="D63" s="59" t="s">
        <v>69</v>
      </c>
      <c r="E63" s="69">
        <f t="shared" si="10"/>
        <v>60</v>
      </c>
      <c r="F63" s="59" t="s">
        <v>74</v>
      </c>
      <c r="G63" s="59"/>
      <c r="H63" s="59" t="s">
        <v>61</v>
      </c>
      <c r="I63" s="59"/>
      <c r="J63" s="60">
        <v>2</v>
      </c>
      <c r="K63" s="60">
        <v>2</v>
      </c>
      <c r="L63" s="60">
        <f t="shared" si="12"/>
        <v>2</v>
      </c>
      <c r="M63" s="47"/>
      <c r="N63" s="211"/>
      <c r="O63" s="111"/>
      <c r="P63" s="100"/>
      <c r="Q63" s="47"/>
      <c r="R63" s="100"/>
      <c r="S63" s="47"/>
      <c r="T63" s="47"/>
      <c r="U63" s="47"/>
      <c r="V63" s="47"/>
      <c r="W63" s="100"/>
      <c r="X63" s="100"/>
      <c r="Y63" s="100"/>
      <c r="Z63" s="6"/>
    </row>
    <row r="64" spans="1:26" ht="16.5" customHeight="1" x14ac:dyDescent="0.25">
      <c r="B64" s="212"/>
      <c r="C64" s="58" t="s">
        <v>28</v>
      </c>
      <c r="D64" s="59" t="s">
        <v>37</v>
      </c>
      <c r="E64" s="69">
        <f>IF($H64="○",$L64*$E$1,$L64*$E$2)</f>
        <v>60</v>
      </c>
      <c r="F64" s="59" t="s">
        <v>1</v>
      </c>
      <c r="G64" s="59"/>
      <c r="H64" s="59" t="s">
        <v>1</v>
      </c>
      <c r="I64" s="59"/>
      <c r="J64" s="60">
        <v>2</v>
      </c>
      <c r="K64" s="60">
        <v>2</v>
      </c>
      <c r="L64" s="60">
        <f t="shared" si="12"/>
        <v>2</v>
      </c>
      <c r="M64" s="47"/>
      <c r="N64" s="211"/>
      <c r="O64" s="111"/>
      <c r="P64" s="100"/>
      <c r="Q64" s="47"/>
      <c r="R64" s="100"/>
      <c r="S64" s="47"/>
      <c r="T64" s="47"/>
      <c r="U64" s="47"/>
      <c r="V64" s="47"/>
      <c r="W64" s="100"/>
      <c r="X64" s="100"/>
      <c r="Y64" s="100"/>
      <c r="Z64" s="6"/>
    </row>
    <row r="65" spans="2:26" ht="16.5" customHeight="1" x14ac:dyDescent="0.25">
      <c r="B65" s="212"/>
      <c r="C65" s="58" t="s">
        <v>21</v>
      </c>
      <c r="D65" s="59" t="s">
        <v>69</v>
      </c>
      <c r="E65" s="60">
        <f t="shared" si="10"/>
        <v>30</v>
      </c>
      <c r="F65" s="59" t="s">
        <v>1</v>
      </c>
      <c r="G65" s="59"/>
      <c r="H65" s="59" t="s">
        <v>1</v>
      </c>
      <c r="I65" s="59"/>
      <c r="J65" s="60">
        <v>0</v>
      </c>
      <c r="K65" s="60">
        <v>2</v>
      </c>
      <c r="L65" s="60">
        <f t="shared" si="12"/>
        <v>1</v>
      </c>
      <c r="M65" s="47"/>
      <c r="N65" s="211"/>
      <c r="O65" s="111"/>
      <c r="P65" s="100"/>
      <c r="Q65" s="47"/>
      <c r="R65" s="100"/>
      <c r="S65" s="47"/>
      <c r="T65" s="47"/>
      <c r="U65" s="47"/>
      <c r="V65" s="47"/>
      <c r="W65" s="100"/>
      <c r="X65" s="100"/>
      <c r="Y65" s="100"/>
      <c r="Z65" s="6"/>
    </row>
    <row r="66" spans="2:26" ht="16.5" customHeight="1" thickBot="1" x14ac:dyDescent="0.3">
      <c r="B66" s="212"/>
      <c r="C66" s="74" t="s">
        <v>71</v>
      </c>
      <c r="D66" s="75" t="s">
        <v>72</v>
      </c>
      <c r="E66" s="76">
        <f t="shared" si="10"/>
        <v>60</v>
      </c>
      <c r="F66" s="75" t="s">
        <v>61</v>
      </c>
      <c r="G66" s="75"/>
      <c r="H66" s="81" t="s">
        <v>61</v>
      </c>
      <c r="I66" s="75"/>
      <c r="J66" s="77">
        <v>2</v>
      </c>
      <c r="K66" s="77">
        <v>2</v>
      </c>
      <c r="L66" s="77">
        <f>(J66+K66)/2</f>
        <v>2</v>
      </c>
      <c r="M66" s="47"/>
      <c r="N66" s="211"/>
      <c r="O66" s="111"/>
      <c r="P66" s="100"/>
      <c r="Q66" s="47"/>
      <c r="R66" s="100"/>
      <c r="S66" s="47"/>
      <c r="T66" s="47"/>
      <c r="U66" s="47"/>
      <c r="V66" s="47"/>
      <c r="W66" s="100"/>
      <c r="X66" s="100"/>
      <c r="Y66" s="100"/>
      <c r="Z66" s="6"/>
    </row>
    <row r="67" spans="2:26" ht="16.5" customHeight="1" thickBot="1" x14ac:dyDescent="0.3">
      <c r="B67" s="213"/>
      <c r="C67" s="55" t="s">
        <v>20</v>
      </c>
      <c r="D67" s="7"/>
      <c r="E67" s="33">
        <f>SUM(E54:E66)</f>
        <v>1065</v>
      </c>
      <c r="F67" s="7"/>
      <c r="G67" s="7"/>
      <c r="H67" s="7"/>
      <c r="I67" s="7"/>
      <c r="J67" s="8">
        <f>SUM(J54:J66)</f>
        <v>26</v>
      </c>
      <c r="K67" s="8">
        <f>SUM(K54:K66)</f>
        <v>28</v>
      </c>
      <c r="L67" s="8">
        <f>SUM(L54:L66)</f>
        <v>27</v>
      </c>
      <c r="M67" s="47"/>
      <c r="N67" s="211"/>
      <c r="O67" s="111"/>
      <c r="P67" s="47"/>
      <c r="Q67" s="47"/>
      <c r="R67" s="100"/>
      <c r="S67" s="47"/>
      <c r="T67" s="47"/>
      <c r="U67" s="47"/>
      <c r="V67" s="47"/>
      <c r="W67" s="100"/>
      <c r="X67" s="100"/>
      <c r="Y67" s="100"/>
      <c r="Z67" s="6"/>
    </row>
    <row r="68" spans="2:26" ht="16.5" customHeight="1" x14ac:dyDescent="0.25">
      <c r="B68" s="214" t="s">
        <v>54</v>
      </c>
      <c r="C68" s="82" t="s">
        <v>66</v>
      </c>
      <c r="D68" s="83" t="s">
        <v>31</v>
      </c>
      <c r="E68" s="84">
        <f t="shared" ref="E68:E76" si="13">IF($H68="○",$L68*$E$1,$L68*$E$2)</f>
        <v>120</v>
      </c>
      <c r="F68" s="85"/>
      <c r="G68" s="85" t="s">
        <v>1</v>
      </c>
      <c r="H68" s="85" t="s">
        <v>1</v>
      </c>
      <c r="I68" s="85"/>
      <c r="J68" s="86">
        <v>4</v>
      </c>
      <c r="K68" s="86">
        <v>4</v>
      </c>
      <c r="L68" s="86">
        <f>(J68+K68)/2</f>
        <v>4</v>
      </c>
      <c r="M68" s="141"/>
      <c r="N68" s="3"/>
      <c r="O68" s="111"/>
      <c r="P68" s="104"/>
      <c r="Q68" s="103"/>
      <c r="R68" s="104"/>
      <c r="S68" s="103"/>
      <c r="T68" s="103"/>
      <c r="U68" s="103"/>
      <c r="V68" s="103"/>
      <c r="W68" s="104"/>
      <c r="X68" s="104"/>
      <c r="Y68" s="104"/>
      <c r="Z68" s="6"/>
    </row>
    <row r="69" spans="2:26" ht="16.5" customHeight="1" x14ac:dyDescent="0.25">
      <c r="B69" s="212"/>
      <c r="C69" s="87" t="s">
        <v>78</v>
      </c>
      <c r="D69" s="78" t="s">
        <v>31</v>
      </c>
      <c r="E69" s="88">
        <f t="shared" si="13"/>
        <v>90</v>
      </c>
      <c r="F69" s="61"/>
      <c r="G69" s="79" t="s">
        <v>1</v>
      </c>
      <c r="H69" s="79"/>
      <c r="I69" s="79" t="s">
        <v>1</v>
      </c>
      <c r="J69" s="89">
        <v>4</v>
      </c>
      <c r="K69" s="80">
        <v>0</v>
      </c>
      <c r="L69" s="80">
        <f t="shared" ref="L69:L76" si="14">(J69+K69)/2</f>
        <v>2</v>
      </c>
      <c r="M69" s="141"/>
      <c r="N69" s="3"/>
      <c r="O69" s="111"/>
      <c r="P69" s="104"/>
      <c r="Q69" s="103"/>
      <c r="R69" s="104"/>
      <c r="S69" s="47"/>
      <c r="T69" s="103"/>
      <c r="U69" s="103"/>
      <c r="V69" s="103"/>
      <c r="W69" s="105"/>
      <c r="X69" s="104"/>
      <c r="Y69" s="104"/>
      <c r="Z69" s="6"/>
    </row>
    <row r="70" spans="2:26" ht="16.399999999999999" customHeight="1" x14ac:dyDescent="0.25">
      <c r="B70" s="212"/>
      <c r="C70" s="58" t="s">
        <v>32</v>
      </c>
      <c r="D70" s="78" t="s">
        <v>31</v>
      </c>
      <c r="E70" s="88">
        <f t="shared" si="13"/>
        <v>90</v>
      </c>
      <c r="F70" s="61"/>
      <c r="G70" s="61" t="s">
        <v>1</v>
      </c>
      <c r="H70" s="61"/>
      <c r="I70" s="61" t="s">
        <v>1</v>
      </c>
      <c r="J70" s="62">
        <v>4</v>
      </c>
      <c r="K70" s="62">
        <v>0</v>
      </c>
      <c r="L70" s="80">
        <f t="shared" si="14"/>
        <v>2</v>
      </c>
      <c r="M70" s="141"/>
      <c r="N70" s="3"/>
      <c r="O70" s="111"/>
      <c r="P70" s="100"/>
      <c r="Q70" s="47"/>
      <c r="R70" s="104"/>
      <c r="S70" s="47"/>
      <c r="T70" s="47"/>
      <c r="U70" s="47"/>
      <c r="V70" s="47"/>
      <c r="W70" s="100"/>
      <c r="X70" s="100"/>
      <c r="Y70" s="104"/>
      <c r="Z70" s="6"/>
    </row>
    <row r="71" spans="2:26" ht="16.5" customHeight="1" x14ac:dyDescent="0.25">
      <c r="B71" s="212"/>
      <c r="C71" s="58" t="s">
        <v>33</v>
      </c>
      <c r="D71" s="78" t="s">
        <v>31</v>
      </c>
      <c r="E71" s="88">
        <f t="shared" si="13"/>
        <v>90</v>
      </c>
      <c r="F71" s="61"/>
      <c r="G71" s="61" t="s">
        <v>1</v>
      </c>
      <c r="H71" s="61"/>
      <c r="I71" s="61" t="s">
        <v>1</v>
      </c>
      <c r="J71" s="62">
        <v>4</v>
      </c>
      <c r="K71" s="62">
        <v>0</v>
      </c>
      <c r="L71" s="80">
        <f t="shared" si="14"/>
        <v>2</v>
      </c>
      <c r="M71" s="141"/>
      <c r="N71" s="3"/>
      <c r="O71" s="111"/>
      <c r="P71" s="100"/>
      <c r="Q71" s="47"/>
      <c r="R71" s="104"/>
      <c r="S71" s="47"/>
      <c r="T71" s="47"/>
      <c r="U71" s="47"/>
      <c r="V71" s="47"/>
      <c r="W71" s="100"/>
      <c r="X71" s="100"/>
      <c r="Y71" s="104"/>
      <c r="Z71" s="6"/>
    </row>
    <row r="72" spans="2:26" ht="16.5" customHeight="1" x14ac:dyDescent="0.25">
      <c r="B72" s="212"/>
      <c r="C72" s="58" t="s">
        <v>145</v>
      </c>
      <c r="D72" s="78" t="s">
        <v>31</v>
      </c>
      <c r="E72" s="88">
        <f t="shared" si="13"/>
        <v>90</v>
      </c>
      <c r="F72" s="61"/>
      <c r="G72" s="61" t="s">
        <v>0</v>
      </c>
      <c r="H72" s="61"/>
      <c r="I72" s="61" t="s">
        <v>1</v>
      </c>
      <c r="J72" s="62">
        <v>2</v>
      </c>
      <c r="K72" s="62">
        <v>2</v>
      </c>
      <c r="L72" s="80">
        <f t="shared" si="14"/>
        <v>2</v>
      </c>
      <c r="M72" s="141"/>
      <c r="N72" s="3"/>
      <c r="O72" s="111"/>
      <c r="P72" s="100"/>
      <c r="Q72" s="47"/>
      <c r="R72" s="104"/>
      <c r="S72" s="47"/>
      <c r="T72" s="47"/>
      <c r="U72" s="47"/>
      <c r="V72" s="47"/>
      <c r="W72" s="100"/>
      <c r="X72" s="100"/>
      <c r="Y72" s="104"/>
      <c r="Z72" s="6"/>
    </row>
    <row r="73" spans="2:26" ht="16.5" customHeight="1" x14ac:dyDescent="0.25">
      <c r="B73" s="212"/>
      <c r="C73" s="58" t="s">
        <v>130</v>
      </c>
      <c r="D73" s="78" t="s">
        <v>31</v>
      </c>
      <c r="E73" s="88">
        <f t="shared" si="13"/>
        <v>270</v>
      </c>
      <c r="F73" s="61"/>
      <c r="G73" s="61" t="s">
        <v>0</v>
      </c>
      <c r="H73" s="61"/>
      <c r="I73" s="61" t="s">
        <v>1</v>
      </c>
      <c r="J73" s="62">
        <v>0</v>
      </c>
      <c r="K73" s="62">
        <v>12</v>
      </c>
      <c r="L73" s="80">
        <f t="shared" si="14"/>
        <v>6</v>
      </c>
      <c r="M73" s="141" t="s">
        <v>149</v>
      </c>
      <c r="N73" s="3"/>
      <c r="O73" s="111"/>
      <c r="P73" s="100"/>
      <c r="Q73" s="47"/>
      <c r="R73" s="104"/>
      <c r="S73" s="47"/>
      <c r="T73" s="47"/>
      <c r="U73" s="47"/>
      <c r="V73" s="47"/>
      <c r="W73" s="100"/>
      <c r="X73" s="100"/>
      <c r="Y73" s="104"/>
      <c r="Z73" s="6"/>
    </row>
    <row r="74" spans="2:26" ht="16.5" customHeight="1" x14ac:dyDescent="0.25">
      <c r="B74" s="212"/>
      <c r="C74" s="58" t="s">
        <v>75</v>
      </c>
      <c r="D74" s="78" t="s">
        <v>31</v>
      </c>
      <c r="E74" s="88">
        <f t="shared" si="13"/>
        <v>120</v>
      </c>
      <c r="F74" s="79" t="s">
        <v>0</v>
      </c>
      <c r="G74" s="61"/>
      <c r="H74" s="61" t="s">
        <v>0</v>
      </c>
      <c r="I74" s="61"/>
      <c r="J74" s="62">
        <v>4</v>
      </c>
      <c r="K74" s="62">
        <v>4</v>
      </c>
      <c r="L74" s="80">
        <f t="shared" si="14"/>
        <v>4</v>
      </c>
      <c r="M74" s="141"/>
      <c r="N74" s="3"/>
      <c r="O74" s="111"/>
      <c r="P74" s="100"/>
      <c r="Q74" s="47"/>
      <c r="R74" s="104"/>
      <c r="S74" s="47"/>
      <c r="T74" s="47"/>
      <c r="U74" s="47"/>
      <c r="V74" s="47"/>
      <c r="W74" s="100"/>
      <c r="X74" s="100"/>
      <c r="Y74" s="104"/>
      <c r="Z74" s="6"/>
    </row>
    <row r="75" spans="2:26" ht="16.5" customHeight="1" x14ac:dyDescent="0.25">
      <c r="B75" s="212"/>
      <c r="C75" s="87" t="s">
        <v>38</v>
      </c>
      <c r="D75" s="78" t="s">
        <v>37</v>
      </c>
      <c r="E75" s="88">
        <f t="shared" si="13"/>
        <v>60</v>
      </c>
      <c r="F75" s="79" t="s">
        <v>0</v>
      </c>
      <c r="G75" s="79"/>
      <c r="H75" s="79" t="s">
        <v>1</v>
      </c>
      <c r="I75" s="79"/>
      <c r="J75" s="80">
        <v>2</v>
      </c>
      <c r="K75" s="80">
        <v>2</v>
      </c>
      <c r="L75" s="80">
        <f t="shared" si="14"/>
        <v>2</v>
      </c>
      <c r="M75" s="141"/>
      <c r="N75" s="3"/>
      <c r="O75" s="111"/>
      <c r="P75" s="104"/>
      <c r="Q75" s="103"/>
      <c r="R75" s="104"/>
      <c r="S75" s="103"/>
      <c r="T75" s="103"/>
      <c r="U75" s="103"/>
      <c r="V75" s="103"/>
      <c r="W75" s="104"/>
      <c r="X75" s="104"/>
      <c r="Y75" s="104"/>
      <c r="Z75" s="6"/>
    </row>
    <row r="76" spans="2:26" ht="16.5" customHeight="1" thickBot="1" x14ac:dyDescent="0.3">
      <c r="B76" s="212"/>
      <c r="C76" s="90" t="s">
        <v>30</v>
      </c>
      <c r="D76" s="91" t="s">
        <v>37</v>
      </c>
      <c r="E76" s="92">
        <f t="shared" si="13"/>
        <v>60</v>
      </c>
      <c r="F76" s="93" t="s">
        <v>17</v>
      </c>
      <c r="G76" s="93"/>
      <c r="H76" s="93" t="s">
        <v>17</v>
      </c>
      <c r="I76" s="93"/>
      <c r="J76" s="94">
        <v>2</v>
      </c>
      <c r="K76" s="94">
        <v>2</v>
      </c>
      <c r="L76" s="94">
        <f t="shared" si="14"/>
        <v>2</v>
      </c>
      <c r="M76" s="141"/>
      <c r="N76" s="3"/>
      <c r="O76" s="111"/>
      <c r="P76" s="104"/>
      <c r="Q76" s="103"/>
      <c r="R76" s="104"/>
      <c r="S76" s="103"/>
      <c r="T76" s="103"/>
      <c r="U76" s="103"/>
      <c r="V76" s="103"/>
      <c r="W76" s="104"/>
      <c r="X76" s="104"/>
      <c r="Y76" s="104"/>
      <c r="Z76" s="6"/>
    </row>
    <row r="77" spans="2:26" ht="16.5" customHeight="1" thickBot="1" x14ac:dyDescent="0.3">
      <c r="B77" s="213"/>
      <c r="C77" s="55" t="s">
        <v>20</v>
      </c>
      <c r="D77" s="7"/>
      <c r="E77" s="34">
        <f>SUM(E68:E76)</f>
        <v>990</v>
      </c>
      <c r="F77" s="35"/>
      <c r="G77" s="35"/>
      <c r="H77" s="35"/>
      <c r="I77" s="35"/>
      <c r="J77" s="34">
        <f>SUM(J68:J76)</f>
        <v>26</v>
      </c>
      <c r="K77" s="34">
        <f>SUM(K68:K76)</f>
        <v>26</v>
      </c>
      <c r="L77" s="34">
        <f>SUM(L68:L76)</f>
        <v>26</v>
      </c>
      <c r="M77" s="141"/>
      <c r="N77" s="3"/>
      <c r="O77" s="111"/>
      <c r="P77" s="47"/>
      <c r="Q77" s="47"/>
      <c r="R77" s="100"/>
      <c r="S77" s="47"/>
      <c r="T77" s="47"/>
      <c r="U77" s="47"/>
      <c r="V77" s="47"/>
      <c r="W77" s="100"/>
      <c r="X77" s="100"/>
      <c r="Y77" s="100"/>
      <c r="Z77" s="6"/>
    </row>
    <row r="78" spans="2:26" ht="16.5" customHeight="1" thickBot="1" x14ac:dyDescent="0.3">
      <c r="N78" s="3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</row>
    <row r="79" spans="2:26" ht="16.5" customHeight="1" thickBot="1" x14ac:dyDescent="0.3">
      <c r="B79" s="9"/>
      <c r="C79" s="56"/>
      <c r="D79" s="10"/>
      <c r="E79" s="11"/>
      <c r="G79" s="7" t="s">
        <v>23</v>
      </c>
      <c r="H79" s="215" t="s">
        <v>12</v>
      </c>
      <c r="I79" s="216"/>
      <c r="J79" s="217" t="s">
        <v>13</v>
      </c>
      <c r="K79" s="218"/>
      <c r="L79" s="12" t="s">
        <v>20</v>
      </c>
      <c r="N79" s="3"/>
      <c r="O79" s="106"/>
      <c r="P79" s="99"/>
      <c r="Q79" s="99"/>
      <c r="R79" s="107"/>
      <c r="S79" s="107"/>
      <c r="T79" s="47"/>
      <c r="U79" s="106"/>
      <c r="V79" s="106"/>
      <c r="W79" s="106"/>
      <c r="X79" s="107"/>
      <c r="Y79" s="106"/>
    </row>
    <row r="80" spans="2:26" ht="16.5" customHeight="1" x14ac:dyDescent="0.25">
      <c r="C80" s="56"/>
      <c r="D80" s="10"/>
      <c r="E80" s="11"/>
      <c r="G80" s="13" t="s">
        <v>24</v>
      </c>
      <c r="H80" s="14">
        <f>SUMIF(F54:F66,"○",E54:E66)</f>
        <v>390</v>
      </c>
      <c r="I80" s="15">
        <f>H80/L80</f>
        <v>0.36619718309859156</v>
      </c>
      <c r="J80" s="16">
        <f>SUMIF(G54:G66,"○",E54:E66)</f>
        <v>675</v>
      </c>
      <c r="K80" s="17">
        <f>J80/L80</f>
        <v>0.63380281690140849</v>
      </c>
      <c r="L80" s="18">
        <f>E67</f>
        <v>1065</v>
      </c>
      <c r="N80" s="3"/>
      <c r="O80" s="107"/>
      <c r="P80" s="99"/>
      <c r="Q80" s="99"/>
      <c r="R80" s="107"/>
      <c r="S80" s="107"/>
      <c r="T80" s="47"/>
      <c r="U80" s="101"/>
      <c r="V80" s="102"/>
      <c r="W80" s="101"/>
      <c r="X80" s="102"/>
      <c r="Y80" s="101"/>
    </row>
    <row r="81" spans="1:26" ht="16.5" customHeight="1" thickBot="1" x14ac:dyDescent="0.3">
      <c r="C81" s="56"/>
      <c r="D81" s="10"/>
      <c r="E81" s="11"/>
      <c r="G81" s="36" t="s">
        <v>25</v>
      </c>
      <c r="H81" s="37">
        <f>SUMIF(F68:F76,"○",E68:E76)</f>
        <v>240</v>
      </c>
      <c r="I81" s="38">
        <f>H81/L81</f>
        <v>0.24242424242424243</v>
      </c>
      <c r="J81" s="39">
        <f>SUMIF(G68:G76,"○",E68:E76)</f>
        <v>750</v>
      </c>
      <c r="K81" s="40">
        <f>J81/L81</f>
        <v>0.75757575757575757</v>
      </c>
      <c r="L81" s="41">
        <f>E77</f>
        <v>990</v>
      </c>
      <c r="N81" s="3"/>
      <c r="O81" s="107"/>
      <c r="P81" s="99"/>
      <c r="Q81" s="99"/>
      <c r="R81" s="107"/>
      <c r="S81" s="107"/>
      <c r="T81" s="47"/>
      <c r="U81" s="101"/>
      <c r="V81" s="102"/>
      <c r="W81" s="101"/>
      <c r="X81" s="102"/>
      <c r="Y81" s="101"/>
    </row>
    <row r="82" spans="1:26" ht="16.5" customHeight="1" thickBot="1" x14ac:dyDescent="0.3">
      <c r="C82" s="56"/>
      <c r="D82" s="10"/>
      <c r="E82" s="11"/>
      <c r="G82" s="7" t="s">
        <v>20</v>
      </c>
      <c r="H82" s="42">
        <f>SUM(H80:H81)</f>
        <v>630</v>
      </c>
      <c r="I82" s="43">
        <f>H82/L82</f>
        <v>0.30656934306569344</v>
      </c>
      <c r="J82" s="44">
        <f>SUM(J80:J81)</f>
        <v>1425</v>
      </c>
      <c r="K82" s="45">
        <f>J82/L82</f>
        <v>0.69343065693430661</v>
      </c>
      <c r="L82" s="46">
        <f>SUM(L80:L81)</f>
        <v>2055</v>
      </c>
      <c r="N82" s="3"/>
      <c r="O82" s="107"/>
      <c r="P82" s="99"/>
      <c r="Q82" s="99"/>
      <c r="R82" s="107"/>
      <c r="S82" s="107"/>
      <c r="T82" s="47"/>
      <c r="U82" s="101"/>
      <c r="V82" s="102"/>
      <c r="W82" s="101"/>
      <c r="X82" s="102"/>
      <c r="Y82" s="101"/>
    </row>
    <row r="83" spans="1:26" ht="16.5" customHeight="1" x14ac:dyDescent="0.25">
      <c r="C83" s="56"/>
      <c r="D83" s="10"/>
      <c r="E83" s="11"/>
      <c r="G83" s="47"/>
      <c r="H83" s="48"/>
      <c r="I83" s="49"/>
      <c r="J83" s="48"/>
      <c r="K83" s="49"/>
      <c r="L83" s="48"/>
      <c r="N83" s="3"/>
      <c r="P83" s="56"/>
      <c r="Q83" s="10"/>
      <c r="R83" s="11"/>
      <c r="T83" s="47"/>
      <c r="U83" s="48"/>
      <c r="V83" s="49"/>
      <c r="W83" s="48"/>
      <c r="X83" s="49"/>
      <c r="Y83" s="48"/>
    </row>
    <row r="84" spans="1:26" ht="21.45" thickBot="1" x14ac:dyDescent="0.3">
      <c r="A84" s="1"/>
      <c r="B84" s="1" t="s">
        <v>94</v>
      </c>
      <c r="O84" s="1"/>
    </row>
    <row r="85" spans="1:26" ht="18" customHeight="1" thickBot="1" x14ac:dyDescent="0.3">
      <c r="B85" s="219" t="s">
        <v>4</v>
      </c>
      <c r="C85" s="221" t="s">
        <v>5</v>
      </c>
      <c r="D85" s="219" t="s">
        <v>6</v>
      </c>
      <c r="E85" s="223" t="s">
        <v>7</v>
      </c>
      <c r="F85" s="225" t="s">
        <v>8</v>
      </c>
      <c r="G85" s="226"/>
      <c r="H85" s="225" t="s">
        <v>9</v>
      </c>
      <c r="I85" s="226"/>
      <c r="J85" s="225" t="s">
        <v>10</v>
      </c>
      <c r="K85" s="226"/>
      <c r="L85" s="219" t="s">
        <v>11</v>
      </c>
      <c r="M85" s="97"/>
      <c r="N85" s="3"/>
      <c r="O85" s="103"/>
      <c r="P85" s="103"/>
      <c r="Q85" s="103"/>
      <c r="R85" s="103"/>
      <c r="S85" s="103"/>
      <c r="T85" s="110"/>
      <c r="U85" s="103"/>
      <c r="V85" s="110"/>
      <c r="W85" s="103"/>
      <c r="X85" s="110"/>
      <c r="Y85" s="103"/>
      <c r="Z85" s="4"/>
    </row>
    <row r="86" spans="1:26" ht="18" customHeight="1" thickBot="1" x14ac:dyDescent="0.3">
      <c r="B86" s="220"/>
      <c r="C86" s="222"/>
      <c r="D86" s="220"/>
      <c r="E86" s="224"/>
      <c r="F86" s="108" t="s">
        <v>12</v>
      </c>
      <c r="G86" s="108" t="s">
        <v>13</v>
      </c>
      <c r="H86" s="108" t="s">
        <v>2</v>
      </c>
      <c r="I86" s="108" t="s">
        <v>27</v>
      </c>
      <c r="J86" s="109" t="s">
        <v>14</v>
      </c>
      <c r="K86" s="109" t="s">
        <v>15</v>
      </c>
      <c r="L86" s="220"/>
      <c r="M86" s="98"/>
      <c r="N86" s="3"/>
      <c r="O86" s="110"/>
      <c r="P86" s="110"/>
      <c r="Q86" s="110"/>
      <c r="R86" s="110"/>
      <c r="S86" s="110"/>
      <c r="T86" s="110"/>
      <c r="U86" s="110"/>
      <c r="V86" s="110"/>
      <c r="W86" s="103"/>
      <c r="X86" s="103"/>
      <c r="Y86" s="110"/>
      <c r="Z86" s="5"/>
    </row>
    <row r="87" spans="1:26" ht="16.5" customHeight="1" x14ac:dyDescent="0.25">
      <c r="B87" s="212" t="s">
        <v>47</v>
      </c>
      <c r="C87" s="63" t="s">
        <v>16</v>
      </c>
      <c r="D87" s="64" t="s">
        <v>37</v>
      </c>
      <c r="E87" s="68">
        <f>IF($H87="○",$L87*$E$1,$L87*$E$2)</f>
        <v>90</v>
      </c>
      <c r="F87" s="64"/>
      <c r="G87" s="64" t="s">
        <v>1</v>
      </c>
      <c r="H87" s="64"/>
      <c r="I87" s="64" t="s">
        <v>1</v>
      </c>
      <c r="J87" s="65">
        <v>4</v>
      </c>
      <c r="K87" s="65">
        <v>0</v>
      </c>
      <c r="L87" s="65">
        <f>(J87+K87)/2</f>
        <v>2</v>
      </c>
      <c r="M87" s="47"/>
      <c r="N87" s="3"/>
      <c r="O87" s="110"/>
      <c r="P87" s="100"/>
      <c r="Q87" s="47"/>
      <c r="R87" s="100"/>
      <c r="S87" s="47"/>
      <c r="T87" s="47"/>
      <c r="U87" s="47"/>
      <c r="V87" s="47"/>
      <c r="W87" s="100"/>
      <c r="X87" s="100"/>
      <c r="Y87" s="100"/>
      <c r="Z87" s="6"/>
    </row>
    <row r="88" spans="1:26" ht="16.5" customHeight="1" x14ac:dyDescent="0.25">
      <c r="B88" s="212"/>
      <c r="C88" s="70" t="s">
        <v>39</v>
      </c>
      <c r="D88" s="73" t="s">
        <v>37</v>
      </c>
      <c r="E88" s="69">
        <f>IF($H88="○",$L88*$E$1,$L88*$E$2)</f>
        <v>60</v>
      </c>
      <c r="F88" s="59"/>
      <c r="G88" s="59" t="s">
        <v>17</v>
      </c>
      <c r="H88" s="59" t="s">
        <v>17</v>
      </c>
      <c r="I88" s="59"/>
      <c r="J88" s="60">
        <v>2</v>
      </c>
      <c r="K88" s="60">
        <v>2</v>
      </c>
      <c r="L88" s="60">
        <f t="shared" ref="L88:L89" si="15">(J88+K88)/2</f>
        <v>2</v>
      </c>
      <c r="M88" s="47"/>
      <c r="N88" s="3"/>
      <c r="O88" s="110"/>
      <c r="P88" s="100"/>
      <c r="Q88" s="47"/>
      <c r="R88" s="100"/>
      <c r="S88" s="47"/>
      <c r="T88" s="47"/>
      <c r="U88" s="47"/>
      <c r="V88" s="47"/>
      <c r="W88" s="100"/>
      <c r="X88" s="100"/>
      <c r="Y88" s="100"/>
      <c r="Z88" s="6"/>
    </row>
    <row r="89" spans="1:26" ht="16.5" customHeight="1" x14ac:dyDescent="0.25">
      <c r="B89" s="212"/>
      <c r="C89" s="58" t="s">
        <v>125</v>
      </c>
      <c r="D89" s="73" t="s">
        <v>37</v>
      </c>
      <c r="E89" s="69">
        <f>IF($H89="○",$L89*$E$1,$L89*$E$2)</f>
        <v>30</v>
      </c>
      <c r="F89" s="59"/>
      <c r="G89" s="59" t="s">
        <v>1</v>
      </c>
      <c r="H89" s="59" t="s">
        <v>1</v>
      </c>
      <c r="I89" s="59"/>
      <c r="J89" s="60">
        <v>2</v>
      </c>
      <c r="K89" s="60">
        <v>0</v>
      </c>
      <c r="L89" s="60">
        <f t="shared" si="15"/>
        <v>1</v>
      </c>
      <c r="M89" s="141" t="s">
        <v>149</v>
      </c>
      <c r="N89" s="3"/>
      <c r="O89" s="110"/>
      <c r="P89" s="100"/>
      <c r="Q89" s="47"/>
      <c r="R89" s="100"/>
      <c r="S89" s="47"/>
      <c r="T89" s="47"/>
      <c r="U89" s="47"/>
      <c r="V89" s="47"/>
      <c r="W89" s="100"/>
      <c r="X89" s="100"/>
      <c r="Y89" s="100"/>
      <c r="Z89" s="6"/>
    </row>
    <row r="90" spans="1:26" ht="16.5" customHeight="1" x14ac:dyDescent="0.25">
      <c r="B90" s="212"/>
      <c r="C90" s="58" t="s">
        <v>136</v>
      </c>
      <c r="D90" s="73" t="s">
        <v>37</v>
      </c>
      <c r="E90" s="69">
        <f t="shared" ref="E90:E100" si="16">IF($H90="○",$L90*$E$1,$L90*$E$2)</f>
        <v>45</v>
      </c>
      <c r="F90" s="59"/>
      <c r="G90" s="59" t="s">
        <v>1</v>
      </c>
      <c r="H90" s="59"/>
      <c r="I90" s="59" t="s">
        <v>1</v>
      </c>
      <c r="J90" s="60">
        <v>0</v>
      </c>
      <c r="K90" s="60">
        <v>2</v>
      </c>
      <c r="L90" s="60">
        <f>(J90+K90)/2</f>
        <v>1</v>
      </c>
      <c r="M90" s="47"/>
      <c r="N90" s="3"/>
      <c r="O90" s="110"/>
      <c r="P90" s="100"/>
      <c r="Q90" s="47"/>
      <c r="R90" s="100"/>
      <c r="S90" s="47"/>
      <c r="T90" s="47"/>
      <c r="U90" s="47"/>
      <c r="V90" s="47"/>
      <c r="W90" s="100"/>
      <c r="X90" s="100"/>
      <c r="Y90" s="100"/>
      <c r="Z90" s="6"/>
    </row>
    <row r="91" spans="1:26" ht="16.5" customHeight="1" x14ac:dyDescent="0.25">
      <c r="B91" s="212"/>
      <c r="C91" s="58" t="s">
        <v>138</v>
      </c>
      <c r="D91" s="73" t="s">
        <v>37</v>
      </c>
      <c r="E91" s="69">
        <f t="shared" si="16"/>
        <v>90</v>
      </c>
      <c r="F91" s="59"/>
      <c r="G91" s="59" t="s">
        <v>1</v>
      </c>
      <c r="H91" s="59"/>
      <c r="I91" s="59" t="s">
        <v>1</v>
      </c>
      <c r="J91" s="60">
        <v>4</v>
      </c>
      <c r="K91" s="60">
        <v>0</v>
      </c>
      <c r="L91" s="60">
        <f t="shared" ref="L91:L96" si="17">(J91+K91)/2</f>
        <v>2</v>
      </c>
      <c r="M91" s="47"/>
      <c r="N91" s="3"/>
      <c r="O91" s="110"/>
      <c r="P91" s="100"/>
      <c r="Q91" s="47"/>
      <c r="R91" s="100"/>
      <c r="S91" s="47"/>
      <c r="T91" s="47"/>
      <c r="U91" s="47"/>
      <c r="V91" s="47"/>
      <c r="W91" s="100"/>
      <c r="X91" s="100"/>
      <c r="Y91" s="100"/>
      <c r="Z91" s="6"/>
    </row>
    <row r="92" spans="1:26" ht="16.5" customHeight="1" x14ac:dyDescent="0.25">
      <c r="B92" s="212"/>
      <c r="C92" s="58" t="s">
        <v>148</v>
      </c>
      <c r="D92" s="73" t="s">
        <v>37</v>
      </c>
      <c r="E92" s="69">
        <f t="shared" si="16"/>
        <v>90</v>
      </c>
      <c r="F92" s="59"/>
      <c r="G92" s="59" t="s">
        <v>1</v>
      </c>
      <c r="H92" s="59"/>
      <c r="I92" s="59" t="s">
        <v>1</v>
      </c>
      <c r="J92" s="60">
        <v>0</v>
      </c>
      <c r="K92" s="60">
        <v>4</v>
      </c>
      <c r="L92" s="60">
        <f t="shared" si="17"/>
        <v>2</v>
      </c>
      <c r="M92" s="47"/>
      <c r="N92" s="3"/>
      <c r="O92" s="110"/>
      <c r="P92" s="100"/>
      <c r="Q92" s="47"/>
      <c r="R92" s="100"/>
      <c r="S92" s="47"/>
      <c r="T92" s="47"/>
      <c r="U92" s="47"/>
      <c r="V92" s="47"/>
      <c r="W92" s="100"/>
      <c r="X92" s="100"/>
      <c r="Y92" s="100"/>
      <c r="Z92" s="6"/>
    </row>
    <row r="93" spans="1:26" ht="16.5" customHeight="1" x14ac:dyDescent="0.25">
      <c r="B93" s="212"/>
      <c r="C93" s="58" t="s">
        <v>77</v>
      </c>
      <c r="D93" s="73" t="s">
        <v>37</v>
      </c>
      <c r="E93" s="69">
        <f t="shared" si="16"/>
        <v>180</v>
      </c>
      <c r="F93" s="59"/>
      <c r="G93" s="59" t="s">
        <v>1</v>
      </c>
      <c r="H93" s="59"/>
      <c r="I93" s="59" t="s">
        <v>1</v>
      </c>
      <c r="J93" s="60">
        <v>4</v>
      </c>
      <c r="K93" s="60">
        <v>4</v>
      </c>
      <c r="L93" s="60">
        <f t="shared" si="17"/>
        <v>4</v>
      </c>
      <c r="M93" s="47"/>
      <c r="N93" s="3"/>
      <c r="O93" s="110"/>
      <c r="P93" s="100"/>
      <c r="Q93" s="47"/>
      <c r="R93" s="100"/>
      <c r="S93" s="47"/>
      <c r="T93" s="47"/>
      <c r="U93" s="47"/>
      <c r="V93" s="47"/>
      <c r="W93" s="100"/>
      <c r="X93" s="100"/>
      <c r="Y93" s="100"/>
      <c r="Z93" s="6"/>
    </row>
    <row r="94" spans="1:26" ht="16.5" customHeight="1" x14ac:dyDescent="0.25">
      <c r="B94" s="212"/>
      <c r="C94" s="58" t="s">
        <v>137</v>
      </c>
      <c r="D94" s="73" t="s">
        <v>37</v>
      </c>
      <c r="E94" s="69">
        <f t="shared" si="16"/>
        <v>45</v>
      </c>
      <c r="F94" s="59"/>
      <c r="G94" s="59" t="s">
        <v>1</v>
      </c>
      <c r="H94" s="59"/>
      <c r="I94" s="59" t="s">
        <v>1</v>
      </c>
      <c r="J94" s="60">
        <v>0</v>
      </c>
      <c r="K94" s="60">
        <v>2</v>
      </c>
      <c r="L94" s="60">
        <f t="shared" si="17"/>
        <v>1</v>
      </c>
      <c r="M94" s="47"/>
      <c r="N94" s="3"/>
      <c r="O94" s="110"/>
      <c r="P94" s="100"/>
      <c r="Q94" s="47"/>
      <c r="R94" s="100"/>
      <c r="S94" s="47"/>
      <c r="T94" s="47"/>
      <c r="U94" s="47"/>
      <c r="V94" s="47"/>
      <c r="W94" s="100"/>
      <c r="X94" s="100"/>
      <c r="Y94" s="100"/>
      <c r="Z94" s="6"/>
    </row>
    <row r="95" spans="1:26" ht="16.5" customHeight="1" x14ac:dyDescent="0.25">
      <c r="B95" s="212"/>
      <c r="C95" s="58" t="s">
        <v>44</v>
      </c>
      <c r="D95" s="59" t="s">
        <v>31</v>
      </c>
      <c r="E95" s="69">
        <f t="shared" si="16"/>
        <v>60</v>
      </c>
      <c r="F95" s="59" t="s">
        <v>1</v>
      </c>
      <c r="G95" s="59"/>
      <c r="H95" s="59" t="s">
        <v>17</v>
      </c>
      <c r="I95" s="59"/>
      <c r="J95" s="60">
        <v>4</v>
      </c>
      <c r="K95" s="60">
        <v>0</v>
      </c>
      <c r="L95" s="60">
        <f t="shared" si="17"/>
        <v>2</v>
      </c>
      <c r="M95" s="47"/>
      <c r="N95" s="3"/>
      <c r="O95" s="110"/>
      <c r="P95" s="100"/>
      <c r="Q95" s="47"/>
      <c r="R95" s="100"/>
      <c r="S95" s="47"/>
      <c r="T95" s="47"/>
      <c r="U95" s="47"/>
      <c r="V95" s="47"/>
      <c r="W95" s="100"/>
      <c r="X95" s="100"/>
      <c r="Y95" s="100"/>
      <c r="Z95" s="6"/>
    </row>
    <row r="96" spans="1:26" ht="16.5" customHeight="1" x14ac:dyDescent="0.25">
      <c r="B96" s="212"/>
      <c r="C96" s="58" t="s">
        <v>45</v>
      </c>
      <c r="D96" s="59" t="s">
        <v>31</v>
      </c>
      <c r="E96" s="69">
        <f t="shared" si="16"/>
        <v>60</v>
      </c>
      <c r="F96" s="59" t="s">
        <v>1</v>
      </c>
      <c r="G96" s="59"/>
      <c r="H96" s="59" t="s">
        <v>17</v>
      </c>
      <c r="I96" s="59"/>
      <c r="J96" s="60">
        <v>0</v>
      </c>
      <c r="K96" s="60">
        <v>4</v>
      </c>
      <c r="L96" s="60">
        <f t="shared" si="17"/>
        <v>2</v>
      </c>
      <c r="M96" s="47"/>
      <c r="N96" s="3"/>
      <c r="O96" s="110"/>
      <c r="P96" s="100"/>
      <c r="Q96" s="47"/>
      <c r="R96" s="100"/>
      <c r="S96" s="47"/>
      <c r="T96" s="47"/>
      <c r="U96" s="47"/>
      <c r="V96" s="47"/>
      <c r="W96" s="100"/>
      <c r="X96" s="100"/>
      <c r="Y96" s="100"/>
      <c r="Z96" s="6"/>
    </row>
    <row r="97" spans="2:26" ht="16.5" customHeight="1" x14ac:dyDescent="0.25">
      <c r="B97" s="212"/>
      <c r="C97" s="58" t="s">
        <v>79</v>
      </c>
      <c r="D97" s="59" t="s">
        <v>31</v>
      </c>
      <c r="E97" s="69">
        <f t="shared" si="16"/>
        <v>60</v>
      </c>
      <c r="F97" s="59" t="s">
        <v>17</v>
      </c>
      <c r="G97" s="59"/>
      <c r="H97" s="59" t="s">
        <v>17</v>
      </c>
      <c r="I97" s="59"/>
      <c r="J97" s="60">
        <v>2</v>
      </c>
      <c r="K97" s="60">
        <v>2</v>
      </c>
      <c r="L97" s="60">
        <f>(J97+K97)/2</f>
        <v>2</v>
      </c>
      <c r="M97" s="47"/>
      <c r="N97" s="3"/>
      <c r="O97" s="110" t="s">
        <v>139</v>
      </c>
      <c r="P97" s="100"/>
      <c r="Q97" s="47"/>
      <c r="R97" s="100"/>
      <c r="S97" s="47"/>
      <c r="T97" s="47"/>
      <c r="U97" s="47"/>
      <c r="V97" s="47"/>
      <c r="W97" s="100"/>
      <c r="X97" s="100"/>
      <c r="Y97" s="100"/>
      <c r="Z97" s="6"/>
    </row>
    <row r="98" spans="2:26" ht="16.5" customHeight="1" x14ac:dyDescent="0.25">
      <c r="B98" s="212"/>
      <c r="C98" s="58" t="s">
        <v>28</v>
      </c>
      <c r="D98" s="59" t="s">
        <v>37</v>
      </c>
      <c r="E98" s="69">
        <f t="shared" si="16"/>
        <v>60</v>
      </c>
      <c r="F98" s="59" t="s">
        <v>17</v>
      </c>
      <c r="G98" s="59"/>
      <c r="H98" s="59" t="s">
        <v>17</v>
      </c>
      <c r="I98" s="59"/>
      <c r="J98" s="60">
        <v>2</v>
      </c>
      <c r="K98" s="60">
        <v>2</v>
      </c>
      <c r="L98" s="60">
        <f t="shared" ref="L98:L99" si="18">(J98+K98)/2</f>
        <v>2</v>
      </c>
      <c r="M98" s="47"/>
      <c r="N98" s="3"/>
      <c r="O98" s="110"/>
      <c r="P98" s="100"/>
      <c r="Q98" s="47"/>
      <c r="R98" s="100"/>
      <c r="S98" s="47"/>
      <c r="T98" s="47"/>
      <c r="U98" s="47"/>
      <c r="V98" s="47"/>
      <c r="W98" s="100"/>
      <c r="X98" s="100"/>
      <c r="Y98" s="100"/>
      <c r="Z98" s="6"/>
    </row>
    <row r="99" spans="2:26" ht="16.5" customHeight="1" x14ac:dyDescent="0.25">
      <c r="B99" s="212"/>
      <c r="C99" s="58" t="s">
        <v>38</v>
      </c>
      <c r="D99" s="59" t="s">
        <v>31</v>
      </c>
      <c r="E99" s="69">
        <f t="shared" si="16"/>
        <v>60</v>
      </c>
      <c r="F99" s="59" t="s">
        <v>1</v>
      </c>
      <c r="G99" s="61"/>
      <c r="H99" s="61" t="s">
        <v>1</v>
      </c>
      <c r="I99" s="61"/>
      <c r="J99" s="62">
        <v>2</v>
      </c>
      <c r="K99" s="62">
        <v>2</v>
      </c>
      <c r="L99" s="60">
        <f t="shared" si="18"/>
        <v>2</v>
      </c>
      <c r="M99" s="47"/>
      <c r="N99" s="3"/>
      <c r="O99" s="111"/>
      <c r="P99" s="100"/>
      <c r="Q99" s="47"/>
      <c r="R99" s="100"/>
      <c r="S99" s="47"/>
      <c r="T99" s="47"/>
      <c r="U99" s="47"/>
      <c r="V99" s="47"/>
      <c r="W99" s="100"/>
      <c r="X99" s="100"/>
      <c r="Y99" s="100"/>
      <c r="Z99" s="6"/>
    </row>
    <row r="100" spans="2:26" ht="16.5" customHeight="1" thickBot="1" x14ac:dyDescent="0.3">
      <c r="B100" s="212"/>
      <c r="C100" s="74" t="s">
        <v>30</v>
      </c>
      <c r="D100" s="75" t="s">
        <v>31</v>
      </c>
      <c r="E100" s="69">
        <f t="shared" si="16"/>
        <v>60</v>
      </c>
      <c r="F100" s="75" t="s">
        <v>17</v>
      </c>
      <c r="G100" s="75"/>
      <c r="H100" s="81" t="s">
        <v>17</v>
      </c>
      <c r="I100" s="75"/>
      <c r="J100" s="77">
        <v>2</v>
      </c>
      <c r="K100" s="77">
        <v>2</v>
      </c>
      <c r="L100" s="77">
        <f>(J100+K100)/2</f>
        <v>2</v>
      </c>
      <c r="M100" s="47"/>
      <c r="N100" s="3"/>
      <c r="O100" s="111"/>
      <c r="P100" s="100"/>
      <c r="Q100" s="47"/>
      <c r="R100" s="100"/>
      <c r="S100" s="47"/>
      <c r="T100" s="47"/>
      <c r="U100" s="47"/>
      <c r="V100" s="47"/>
      <c r="W100" s="100"/>
      <c r="X100" s="100"/>
      <c r="Y100" s="100"/>
      <c r="Z100" s="6"/>
    </row>
    <row r="101" spans="2:26" ht="16.5" customHeight="1" thickBot="1" x14ac:dyDescent="0.3">
      <c r="B101" s="213"/>
      <c r="C101" s="55" t="s">
        <v>20</v>
      </c>
      <c r="D101" s="7"/>
      <c r="E101" s="33">
        <f>SUM(E87:E100)</f>
        <v>990</v>
      </c>
      <c r="F101" s="7"/>
      <c r="G101" s="7"/>
      <c r="H101" s="7"/>
      <c r="I101" s="7"/>
      <c r="J101" s="8">
        <f>SUM(J87:J100)</f>
        <v>28</v>
      </c>
      <c r="K101" s="8">
        <f>SUM(K87:K100)</f>
        <v>26</v>
      </c>
      <c r="L101" s="8">
        <f>SUM(L87:L100)</f>
        <v>27</v>
      </c>
      <c r="M101" s="47"/>
      <c r="N101" s="3"/>
      <c r="O101" s="111"/>
      <c r="P101" s="47"/>
      <c r="Q101" s="47"/>
      <c r="R101" s="100"/>
      <c r="S101" s="47"/>
      <c r="T101" s="47"/>
      <c r="U101" s="47"/>
      <c r="V101" s="47"/>
      <c r="W101" s="100"/>
      <c r="X101" s="100"/>
      <c r="Y101" s="100"/>
      <c r="Z101" s="6"/>
    </row>
    <row r="102" spans="2:26" ht="16.5" customHeight="1" thickBot="1" x14ac:dyDescent="0.3">
      <c r="M102" s="106"/>
      <c r="N102" s="3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</row>
    <row r="103" spans="2:26" ht="16.5" customHeight="1" thickBot="1" x14ac:dyDescent="0.3">
      <c r="B103" s="209" t="s">
        <v>141</v>
      </c>
      <c r="C103" s="210" t="s">
        <v>140</v>
      </c>
      <c r="D103" s="10"/>
      <c r="E103" s="11"/>
      <c r="G103" s="7" t="s">
        <v>23</v>
      </c>
      <c r="H103" s="215" t="s">
        <v>12</v>
      </c>
      <c r="I103" s="216"/>
      <c r="J103" s="217" t="s">
        <v>13</v>
      </c>
      <c r="K103" s="218"/>
      <c r="L103" s="12" t="s">
        <v>20</v>
      </c>
      <c r="M103" s="106"/>
      <c r="N103" s="3"/>
      <c r="O103" s="106"/>
      <c r="P103" s="99"/>
      <c r="Q103" s="99"/>
      <c r="R103" s="107"/>
      <c r="S103" s="107"/>
      <c r="T103" s="47"/>
      <c r="U103" s="106"/>
      <c r="V103" s="106"/>
      <c r="W103" s="106"/>
      <c r="X103" s="107"/>
      <c r="Y103" s="106"/>
    </row>
    <row r="104" spans="2:26" ht="16.5" customHeight="1" thickBot="1" x14ac:dyDescent="0.3">
      <c r="C104" s="56"/>
      <c r="D104" s="10"/>
      <c r="E104" s="11"/>
      <c r="G104" s="13" t="s">
        <v>24</v>
      </c>
      <c r="H104" s="14">
        <f>SUMIF(F87:F100,"○",E87:E100)</f>
        <v>360</v>
      </c>
      <c r="I104" s="15">
        <f>H104/L104</f>
        <v>0.36363636363636365</v>
      </c>
      <c r="J104" s="16">
        <f>SUMIF(G87:G100,"○",E87:E100)</f>
        <v>630</v>
      </c>
      <c r="K104" s="17">
        <f>J104/L104</f>
        <v>0.63636363636363635</v>
      </c>
      <c r="L104" s="18">
        <f>E101</f>
        <v>990</v>
      </c>
      <c r="M104" s="106"/>
      <c r="N104" s="3"/>
      <c r="O104" s="107"/>
      <c r="P104" s="99"/>
      <c r="Q104" s="99"/>
      <c r="R104" s="107"/>
      <c r="S104" s="107"/>
      <c r="T104" s="47"/>
      <c r="U104" s="101"/>
      <c r="V104" s="102"/>
      <c r="W104" s="101"/>
      <c r="X104" s="102"/>
      <c r="Y104" s="101"/>
    </row>
    <row r="105" spans="2:26" ht="16.5" customHeight="1" thickBot="1" x14ac:dyDescent="0.3">
      <c r="C105" s="56"/>
      <c r="D105" s="10"/>
      <c r="E105" s="11"/>
      <c r="G105" s="7" t="s">
        <v>20</v>
      </c>
      <c r="H105" s="42">
        <f>SUM(H104:H104)</f>
        <v>360</v>
      </c>
      <c r="I105" s="43">
        <f>H105/L105</f>
        <v>0.36363636363636365</v>
      </c>
      <c r="J105" s="44">
        <f>SUM(J104:J104)</f>
        <v>630</v>
      </c>
      <c r="K105" s="45">
        <f>J105/L105</f>
        <v>0.63636363636363635</v>
      </c>
      <c r="L105" s="46">
        <f>SUM(L104:L104)</f>
        <v>990</v>
      </c>
      <c r="M105" s="106"/>
      <c r="N105" s="3"/>
      <c r="O105" s="107"/>
      <c r="P105" s="99"/>
      <c r="Q105" s="99"/>
      <c r="R105" s="107"/>
      <c r="S105" s="107"/>
      <c r="T105" s="47"/>
      <c r="U105" s="101"/>
      <c r="V105" s="102"/>
      <c r="W105" s="101"/>
      <c r="X105" s="102"/>
      <c r="Y105" s="101"/>
    </row>
    <row r="106" spans="2:26" ht="16.5" customHeight="1" x14ac:dyDescent="0.25">
      <c r="C106" s="56"/>
      <c r="D106" s="10"/>
      <c r="E106" s="11"/>
      <c r="G106" s="47"/>
      <c r="H106" s="48"/>
      <c r="I106" s="49"/>
      <c r="J106" s="48"/>
      <c r="K106" s="49"/>
      <c r="L106" s="48"/>
      <c r="N106" s="3"/>
      <c r="P106" s="56"/>
      <c r="Q106" s="10"/>
      <c r="R106" s="11"/>
      <c r="T106" s="47"/>
      <c r="U106" s="48"/>
      <c r="V106" s="49"/>
      <c r="W106" s="48"/>
      <c r="X106" s="49"/>
      <c r="Y106" s="48"/>
    </row>
  </sheetData>
  <mergeCells count="37">
    <mergeCell ref="L85:L86"/>
    <mergeCell ref="L52:L53"/>
    <mergeCell ref="L5:L6"/>
    <mergeCell ref="H5:I5"/>
    <mergeCell ref="J5:K5"/>
    <mergeCell ref="H52:I52"/>
    <mergeCell ref="J52:K52"/>
    <mergeCell ref="D5:D6"/>
    <mergeCell ref="E5:E6"/>
    <mergeCell ref="F5:G5"/>
    <mergeCell ref="J45:K45"/>
    <mergeCell ref="H45:I45"/>
    <mergeCell ref="B45:E49"/>
    <mergeCell ref="B5:B6"/>
    <mergeCell ref="B7:B20"/>
    <mergeCell ref="B21:B34"/>
    <mergeCell ref="C5:C6"/>
    <mergeCell ref="B35:B43"/>
    <mergeCell ref="B52:B53"/>
    <mergeCell ref="C52:C53"/>
    <mergeCell ref="D52:D53"/>
    <mergeCell ref="E52:E53"/>
    <mergeCell ref="F52:G52"/>
    <mergeCell ref="H103:I103"/>
    <mergeCell ref="J103:K103"/>
    <mergeCell ref="B85:B86"/>
    <mergeCell ref="C85:C86"/>
    <mergeCell ref="D85:D86"/>
    <mergeCell ref="E85:E86"/>
    <mergeCell ref="F85:G85"/>
    <mergeCell ref="H85:I85"/>
    <mergeCell ref="J85:K85"/>
    <mergeCell ref="B54:B67"/>
    <mergeCell ref="B68:B77"/>
    <mergeCell ref="H79:I79"/>
    <mergeCell ref="J79:K79"/>
    <mergeCell ref="B87:B101"/>
  </mergeCells>
  <phoneticPr fontId="1"/>
  <pageMargins left="0.78740157480314965" right="0.78740157480314965" top="0.21" bottom="0.24" header="0" footer="0"/>
  <pageSetup paperSize="8" scale="91" fitToHeight="0" orientation="landscape" r:id="rId1"/>
  <headerFooter alignWithMargins="0"/>
  <rowBreaks count="2" manualBreakCount="2">
    <brk id="50" max="25" man="1"/>
    <brk id="83" max="2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Z52"/>
  <sheetViews>
    <sheetView view="pageBreakPreview" zoomScaleNormal="85" zoomScaleSheetLayoutView="100" workbookViewId="0">
      <selection activeCell="A23" sqref="A23"/>
    </sheetView>
  </sheetViews>
  <sheetFormatPr defaultColWidth="9.23046875" defaultRowHeight="13.3" x14ac:dyDescent="0.25"/>
  <cols>
    <col min="1" max="1" width="1.765625" style="2" customWidth="1"/>
    <col min="2" max="2" width="9.23046875" style="2" customWidth="1"/>
    <col min="3" max="3" width="25.23046875" style="54" customWidth="1"/>
    <col min="4" max="4" width="10" style="2" customWidth="1"/>
    <col min="5" max="5" width="9.15234375" style="2" customWidth="1"/>
    <col min="6" max="12" width="7" style="2" customWidth="1"/>
    <col min="13" max="13" width="3.23046875" style="9" bestFit="1" customWidth="1"/>
    <col min="14" max="14" width="1.61328125" style="2" customWidth="1"/>
    <col min="15" max="15" width="9.23046875" style="2" customWidth="1"/>
    <col min="16" max="16" width="25.23046875" style="54" customWidth="1"/>
    <col min="17" max="17" width="10" style="2" customWidth="1"/>
    <col min="18" max="18" width="9.15234375" style="2" customWidth="1"/>
    <col min="19" max="25" width="7" style="2" customWidth="1"/>
    <col min="26" max="26" width="3.23046875" style="2" bestFit="1" customWidth="1"/>
    <col min="27" max="16384" width="9.23046875" style="2"/>
  </cols>
  <sheetData>
    <row r="1" spans="1:26" x14ac:dyDescent="0.25">
      <c r="D1" s="2" t="s">
        <v>2</v>
      </c>
      <c r="E1" s="2">
        <v>44</v>
      </c>
    </row>
    <row r="2" spans="1:26" x14ac:dyDescent="0.25">
      <c r="D2" s="2" t="s">
        <v>3</v>
      </c>
      <c r="E2" s="2">
        <v>44</v>
      </c>
    </row>
    <row r="3" spans="1:26" ht="21.45" thickBot="1" x14ac:dyDescent="0.3">
      <c r="A3" s="1"/>
      <c r="B3" s="1" t="s">
        <v>95</v>
      </c>
      <c r="O3" s="1" t="s">
        <v>117</v>
      </c>
    </row>
    <row r="4" spans="1:26" ht="18" customHeight="1" thickBot="1" x14ac:dyDescent="0.3">
      <c r="B4" s="219" t="s">
        <v>4</v>
      </c>
      <c r="C4" s="221" t="s">
        <v>5</v>
      </c>
      <c r="D4" s="219" t="s">
        <v>6</v>
      </c>
      <c r="E4" s="223" t="s">
        <v>7</v>
      </c>
      <c r="F4" s="225" t="s">
        <v>8</v>
      </c>
      <c r="G4" s="226"/>
      <c r="H4" s="225" t="s">
        <v>9</v>
      </c>
      <c r="I4" s="226"/>
      <c r="J4" s="225" t="s">
        <v>96</v>
      </c>
      <c r="K4" s="226"/>
      <c r="L4" s="219" t="s">
        <v>11</v>
      </c>
      <c r="M4" s="4"/>
      <c r="N4" s="3"/>
      <c r="O4" s="219" t="s">
        <v>4</v>
      </c>
      <c r="P4" s="221" t="s">
        <v>5</v>
      </c>
      <c r="Q4" s="219" t="s">
        <v>6</v>
      </c>
      <c r="R4" s="223" t="s">
        <v>7</v>
      </c>
      <c r="S4" s="225" t="s">
        <v>8</v>
      </c>
      <c r="T4" s="226"/>
      <c r="U4" s="225" t="s">
        <v>9</v>
      </c>
      <c r="V4" s="226"/>
      <c r="W4" s="225" t="s">
        <v>96</v>
      </c>
      <c r="X4" s="226"/>
      <c r="Y4" s="219" t="s">
        <v>11</v>
      </c>
      <c r="Z4" s="4"/>
    </row>
    <row r="5" spans="1:26" ht="18" customHeight="1" thickBot="1" x14ac:dyDescent="0.3">
      <c r="B5" s="220"/>
      <c r="C5" s="222"/>
      <c r="D5" s="220"/>
      <c r="E5" s="224"/>
      <c r="F5" s="142" t="s">
        <v>12</v>
      </c>
      <c r="G5" s="142" t="s">
        <v>13</v>
      </c>
      <c r="H5" s="142" t="s">
        <v>2</v>
      </c>
      <c r="I5" s="142" t="s">
        <v>27</v>
      </c>
      <c r="J5" s="143" t="s">
        <v>14</v>
      </c>
      <c r="K5" s="143" t="s">
        <v>15</v>
      </c>
      <c r="L5" s="220"/>
      <c r="M5" s="5"/>
      <c r="N5" s="3"/>
      <c r="O5" s="220"/>
      <c r="P5" s="222"/>
      <c r="Q5" s="220"/>
      <c r="R5" s="224"/>
      <c r="S5" s="142" t="s">
        <v>12</v>
      </c>
      <c r="T5" s="142" t="s">
        <v>13</v>
      </c>
      <c r="U5" s="142" t="s">
        <v>2</v>
      </c>
      <c r="V5" s="142" t="s">
        <v>27</v>
      </c>
      <c r="W5" s="143" t="s">
        <v>14</v>
      </c>
      <c r="X5" s="143" t="s">
        <v>15</v>
      </c>
      <c r="Y5" s="220"/>
      <c r="Z5" s="5"/>
    </row>
    <row r="6" spans="1:26" ht="16.5" customHeight="1" x14ac:dyDescent="0.25">
      <c r="B6" s="212" t="s">
        <v>126</v>
      </c>
      <c r="C6" s="144" t="s">
        <v>84</v>
      </c>
      <c r="D6" s="145" t="s">
        <v>97</v>
      </c>
      <c r="E6" s="146">
        <f>IF($H6="○",$L6*$E$1,$L6*$E$2)</f>
        <v>88</v>
      </c>
      <c r="F6" s="145"/>
      <c r="G6" s="145" t="s">
        <v>1</v>
      </c>
      <c r="H6" s="145"/>
      <c r="I6" s="145" t="s">
        <v>1</v>
      </c>
      <c r="J6" s="147">
        <v>4</v>
      </c>
      <c r="K6" s="147">
        <v>0</v>
      </c>
      <c r="L6" s="147">
        <f>(J6+K6)/2</f>
        <v>2</v>
      </c>
      <c r="M6" s="141"/>
      <c r="N6" s="3"/>
      <c r="O6" s="212" t="s">
        <v>49</v>
      </c>
      <c r="P6" s="144" t="s">
        <v>84</v>
      </c>
      <c r="Q6" s="145" t="s">
        <v>69</v>
      </c>
      <c r="R6" s="146">
        <f t="shared" ref="R6:R16" si="0">IF($U6="○",$Y6*$E$1,$Y6*$E$2)</f>
        <v>88</v>
      </c>
      <c r="S6" s="145"/>
      <c r="T6" s="145" t="s">
        <v>1</v>
      </c>
      <c r="U6" s="145"/>
      <c r="V6" s="145" t="s">
        <v>1</v>
      </c>
      <c r="W6" s="147">
        <v>4</v>
      </c>
      <c r="X6" s="147">
        <v>0</v>
      </c>
      <c r="Y6" s="147">
        <f>(W6+X6)/2</f>
        <v>2</v>
      </c>
      <c r="Z6" s="6"/>
    </row>
    <row r="7" spans="1:26" ht="16.5" customHeight="1" x14ac:dyDescent="0.25">
      <c r="B7" s="212"/>
      <c r="C7" s="148" t="s">
        <v>98</v>
      </c>
      <c r="D7" s="149" t="s">
        <v>37</v>
      </c>
      <c r="E7" s="150">
        <f t="shared" ref="E7:E16" si="1">IF($H7="○",$L7*$E$1,$L7*$E$2)</f>
        <v>88</v>
      </c>
      <c r="F7" s="149"/>
      <c r="G7" s="149" t="s">
        <v>1</v>
      </c>
      <c r="H7" s="149"/>
      <c r="I7" s="151" t="s">
        <v>99</v>
      </c>
      <c r="J7" s="152">
        <v>2</v>
      </c>
      <c r="K7" s="152">
        <v>2</v>
      </c>
      <c r="L7" s="152">
        <f>(J7+K7)/2</f>
        <v>2</v>
      </c>
      <c r="M7" s="141"/>
      <c r="N7" s="3"/>
      <c r="O7" s="212"/>
      <c r="P7" s="148" t="s">
        <v>100</v>
      </c>
      <c r="Q7" s="149" t="s">
        <v>37</v>
      </c>
      <c r="R7" s="150">
        <f t="shared" si="0"/>
        <v>88</v>
      </c>
      <c r="S7" s="149"/>
      <c r="T7" s="149" t="s">
        <v>1</v>
      </c>
      <c r="U7" s="149"/>
      <c r="V7" s="151" t="s">
        <v>99</v>
      </c>
      <c r="W7" s="152">
        <v>2</v>
      </c>
      <c r="X7" s="152">
        <v>2</v>
      </c>
      <c r="Y7" s="152">
        <f>(W7+X7)/2</f>
        <v>2</v>
      </c>
      <c r="Z7" s="6"/>
    </row>
    <row r="8" spans="1:26" ht="16.5" customHeight="1" x14ac:dyDescent="0.25">
      <c r="B8" s="212"/>
      <c r="C8" s="148" t="s">
        <v>85</v>
      </c>
      <c r="D8" s="149" t="s">
        <v>37</v>
      </c>
      <c r="E8" s="150">
        <f t="shared" si="1"/>
        <v>88</v>
      </c>
      <c r="F8" s="149"/>
      <c r="G8" s="151" t="s">
        <v>1</v>
      </c>
      <c r="H8" s="151" t="s">
        <v>1</v>
      </c>
      <c r="I8" s="151"/>
      <c r="J8" s="152">
        <v>2</v>
      </c>
      <c r="K8" s="152">
        <v>2</v>
      </c>
      <c r="L8" s="152">
        <f t="shared" ref="L8:L15" si="2">(J8+K8)/2</f>
        <v>2</v>
      </c>
      <c r="M8" s="141"/>
      <c r="N8" s="3"/>
      <c r="O8" s="212"/>
      <c r="P8" s="148" t="s">
        <v>85</v>
      </c>
      <c r="Q8" s="149" t="s">
        <v>37</v>
      </c>
      <c r="R8" s="150">
        <f t="shared" si="0"/>
        <v>88</v>
      </c>
      <c r="S8" s="149"/>
      <c r="T8" s="151" t="s">
        <v>1</v>
      </c>
      <c r="U8" s="151" t="s">
        <v>1</v>
      </c>
      <c r="V8" s="151"/>
      <c r="W8" s="152">
        <v>2</v>
      </c>
      <c r="X8" s="152">
        <v>2</v>
      </c>
      <c r="Y8" s="152">
        <f>(W8+X8)/2</f>
        <v>2</v>
      </c>
      <c r="Z8" s="6"/>
    </row>
    <row r="9" spans="1:26" ht="16.5" customHeight="1" x14ac:dyDescent="0.25">
      <c r="B9" s="212"/>
      <c r="C9" s="153" t="s">
        <v>123</v>
      </c>
      <c r="D9" s="149" t="s">
        <v>102</v>
      </c>
      <c r="E9" s="150">
        <f t="shared" si="1"/>
        <v>44</v>
      </c>
      <c r="F9" s="149"/>
      <c r="G9" s="149" t="s">
        <v>99</v>
      </c>
      <c r="H9" s="149" t="s">
        <v>99</v>
      </c>
      <c r="I9" s="151"/>
      <c r="J9" s="152">
        <v>2</v>
      </c>
      <c r="K9" s="152">
        <v>0</v>
      </c>
      <c r="L9" s="152">
        <f t="shared" si="2"/>
        <v>1</v>
      </c>
      <c r="M9" s="141" t="s">
        <v>149</v>
      </c>
      <c r="N9" s="3"/>
      <c r="O9" s="212"/>
      <c r="P9" s="153" t="s">
        <v>101</v>
      </c>
      <c r="Q9" s="149" t="s">
        <v>102</v>
      </c>
      <c r="R9" s="150">
        <f t="shared" si="0"/>
        <v>44</v>
      </c>
      <c r="S9" s="149"/>
      <c r="T9" s="149" t="s">
        <v>99</v>
      </c>
      <c r="U9" s="149" t="s">
        <v>99</v>
      </c>
      <c r="V9" s="151"/>
      <c r="W9" s="152">
        <v>2</v>
      </c>
      <c r="X9" s="152">
        <v>0</v>
      </c>
      <c r="Y9" s="152">
        <f>(W9+X9)/2</f>
        <v>1</v>
      </c>
      <c r="Z9" s="141" t="s">
        <v>149</v>
      </c>
    </row>
    <row r="10" spans="1:26" ht="16.5" customHeight="1" x14ac:dyDescent="0.25">
      <c r="B10" s="212"/>
      <c r="C10" s="148" t="s">
        <v>103</v>
      </c>
      <c r="D10" s="149" t="s">
        <v>37</v>
      </c>
      <c r="E10" s="150">
        <f t="shared" si="1"/>
        <v>44</v>
      </c>
      <c r="F10" s="149"/>
      <c r="G10" s="151" t="s">
        <v>99</v>
      </c>
      <c r="H10" s="151"/>
      <c r="I10" s="151" t="s">
        <v>99</v>
      </c>
      <c r="J10" s="152">
        <v>2</v>
      </c>
      <c r="K10" s="152">
        <v>0</v>
      </c>
      <c r="L10" s="152">
        <f t="shared" si="2"/>
        <v>1</v>
      </c>
      <c r="M10" s="141"/>
      <c r="N10" s="3"/>
      <c r="O10" s="212"/>
      <c r="P10" s="148" t="s">
        <v>103</v>
      </c>
      <c r="Q10" s="149" t="s">
        <v>37</v>
      </c>
      <c r="R10" s="150">
        <f t="shared" si="0"/>
        <v>44</v>
      </c>
      <c r="S10" s="149"/>
      <c r="T10" s="151" t="s">
        <v>99</v>
      </c>
      <c r="U10" s="151"/>
      <c r="V10" s="151" t="s">
        <v>99</v>
      </c>
      <c r="W10" s="152">
        <v>2</v>
      </c>
      <c r="X10" s="152">
        <v>0</v>
      </c>
      <c r="Y10" s="152">
        <f t="shared" ref="Y10:Y15" si="3">(W10+X10)/2</f>
        <v>1</v>
      </c>
      <c r="Z10" s="6"/>
    </row>
    <row r="11" spans="1:26" ht="16.5" customHeight="1" x14ac:dyDescent="0.25">
      <c r="B11" s="212"/>
      <c r="C11" s="148" t="s">
        <v>104</v>
      </c>
      <c r="D11" s="149" t="s">
        <v>37</v>
      </c>
      <c r="E11" s="150">
        <f t="shared" si="1"/>
        <v>88</v>
      </c>
      <c r="F11" s="149"/>
      <c r="G11" s="151" t="s">
        <v>99</v>
      </c>
      <c r="H11" s="151"/>
      <c r="I11" s="151" t="s">
        <v>99</v>
      </c>
      <c r="J11" s="152">
        <v>0</v>
      </c>
      <c r="K11" s="152">
        <v>4</v>
      </c>
      <c r="L11" s="152">
        <f t="shared" si="2"/>
        <v>2</v>
      </c>
      <c r="M11" s="141"/>
      <c r="N11" s="3"/>
      <c r="O11" s="212"/>
      <c r="P11" s="148" t="s">
        <v>104</v>
      </c>
      <c r="Q11" s="149" t="s">
        <v>37</v>
      </c>
      <c r="R11" s="150">
        <f t="shared" si="0"/>
        <v>88</v>
      </c>
      <c r="S11" s="149"/>
      <c r="T11" s="151" t="s">
        <v>99</v>
      </c>
      <c r="U11" s="151"/>
      <c r="V11" s="151" t="s">
        <v>99</v>
      </c>
      <c r="W11" s="152">
        <v>0</v>
      </c>
      <c r="X11" s="152">
        <v>4</v>
      </c>
      <c r="Y11" s="152">
        <f t="shared" si="3"/>
        <v>2</v>
      </c>
      <c r="Z11" s="6"/>
    </row>
    <row r="12" spans="1:26" ht="16.5" customHeight="1" x14ac:dyDescent="0.25">
      <c r="B12" s="212"/>
      <c r="C12" s="148" t="s">
        <v>105</v>
      </c>
      <c r="D12" s="149" t="s">
        <v>37</v>
      </c>
      <c r="E12" s="150">
        <f t="shared" si="1"/>
        <v>88</v>
      </c>
      <c r="F12" s="149"/>
      <c r="G12" s="149" t="s">
        <v>1</v>
      </c>
      <c r="H12" s="149"/>
      <c r="I12" s="149" t="s">
        <v>1</v>
      </c>
      <c r="J12" s="152">
        <v>0</v>
      </c>
      <c r="K12" s="152">
        <v>4</v>
      </c>
      <c r="L12" s="152">
        <f t="shared" si="2"/>
        <v>2</v>
      </c>
      <c r="M12" s="141"/>
      <c r="N12" s="3"/>
      <c r="O12" s="212"/>
      <c r="P12" s="148" t="s">
        <v>105</v>
      </c>
      <c r="Q12" s="149" t="s">
        <v>37</v>
      </c>
      <c r="R12" s="150">
        <f t="shared" si="0"/>
        <v>88</v>
      </c>
      <c r="S12" s="149"/>
      <c r="T12" s="149" t="s">
        <v>1</v>
      </c>
      <c r="U12" s="149"/>
      <c r="V12" s="149" t="s">
        <v>1</v>
      </c>
      <c r="W12" s="152">
        <v>0</v>
      </c>
      <c r="X12" s="152">
        <v>4</v>
      </c>
      <c r="Y12" s="152">
        <f t="shared" si="3"/>
        <v>2</v>
      </c>
      <c r="Z12" s="6"/>
    </row>
    <row r="13" spans="1:26" ht="16.5" customHeight="1" x14ac:dyDescent="0.25">
      <c r="B13" s="212"/>
      <c r="C13" s="148" t="s">
        <v>81</v>
      </c>
      <c r="D13" s="149" t="s">
        <v>37</v>
      </c>
      <c r="E13" s="152">
        <f t="shared" si="1"/>
        <v>88</v>
      </c>
      <c r="F13" s="151" t="s">
        <v>1</v>
      </c>
      <c r="G13" s="151"/>
      <c r="H13" s="151" t="s">
        <v>1</v>
      </c>
      <c r="I13" s="149"/>
      <c r="J13" s="152">
        <v>2</v>
      </c>
      <c r="K13" s="152">
        <v>2</v>
      </c>
      <c r="L13" s="152">
        <f t="shared" si="2"/>
        <v>2</v>
      </c>
      <c r="M13" s="141"/>
      <c r="N13" s="3"/>
      <c r="O13" s="212"/>
      <c r="P13" s="148" t="s">
        <v>81</v>
      </c>
      <c r="Q13" s="149" t="s">
        <v>37</v>
      </c>
      <c r="R13" s="152">
        <f t="shared" si="0"/>
        <v>88</v>
      </c>
      <c r="S13" s="151" t="s">
        <v>1</v>
      </c>
      <c r="T13" s="151"/>
      <c r="U13" s="151" t="s">
        <v>1</v>
      </c>
      <c r="V13" s="149"/>
      <c r="W13" s="152">
        <v>2</v>
      </c>
      <c r="X13" s="152">
        <v>2</v>
      </c>
      <c r="Y13" s="152">
        <f t="shared" si="3"/>
        <v>2</v>
      </c>
      <c r="Z13" s="6"/>
    </row>
    <row r="14" spans="1:26" ht="16.5" customHeight="1" x14ac:dyDescent="0.25">
      <c r="B14" s="212"/>
      <c r="C14" s="154" t="s">
        <v>82</v>
      </c>
      <c r="D14" s="149" t="s">
        <v>37</v>
      </c>
      <c r="E14" s="152">
        <f t="shared" si="1"/>
        <v>88</v>
      </c>
      <c r="F14" s="155" t="s">
        <v>1</v>
      </c>
      <c r="G14" s="155"/>
      <c r="H14" s="155" t="s">
        <v>1</v>
      </c>
      <c r="I14" s="156"/>
      <c r="J14" s="157">
        <v>2</v>
      </c>
      <c r="K14" s="157">
        <v>2</v>
      </c>
      <c r="L14" s="152">
        <f t="shared" si="2"/>
        <v>2</v>
      </c>
      <c r="M14" s="141"/>
      <c r="N14" s="3"/>
      <c r="O14" s="212"/>
      <c r="P14" s="154" t="s">
        <v>82</v>
      </c>
      <c r="Q14" s="149" t="s">
        <v>37</v>
      </c>
      <c r="R14" s="152">
        <f t="shared" si="0"/>
        <v>88</v>
      </c>
      <c r="S14" s="155" t="s">
        <v>1</v>
      </c>
      <c r="T14" s="155"/>
      <c r="U14" s="155" t="s">
        <v>1</v>
      </c>
      <c r="V14" s="156"/>
      <c r="W14" s="157">
        <v>2</v>
      </c>
      <c r="X14" s="157">
        <v>2</v>
      </c>
      <c r="Y14" s="152">
        <f t="shared" si="3"/>
        <v>2</v>
      </c>
      <c r="Z14" s="6"/>
    </row>
    <row r="15" spans="1:26" ht="16.5" customHeight="1" x14ac:dyDescent="0.25">
      <c r="B15" s="212"/>
      <c r="C15" s="154" t="s">
        <v>83</v>
      </c>
      <c r="D15" s="149" t="s">
        <v>37</v>
      </c>
      <c r="E15" s="152">
        <f t="shared" si="1"/>
        <v>88</v>
      </c>
      <c r="F15" s="155" t="s">
        <v>1</v>
      </c>
      <c r="G15" s="155"/>
      <c r="H15" s="155" t="s">
        <v>1</v>
      </c>
      <c r="I15" s="156"/>
      <c r="J15" s="157">
        <v>2</v>
      </c>
      <c r="K15" s="157">
        <v>2</v>
      </c>
      <c r="L15" s="152">
        <f t="shared" si="2"/>
        <v>2</v>
      </c>
      <c r="M15" s="141"/>
      <c r="N15" s="3"/>
      <c r="O15" s="212"/>
      <c r="P15" s="154" t="s">
        <v>83</v>
      </c>
      <c r="Q15" s="149" t="s">
        <v>37</v>
      </c>
      <c r="R15" s="152">
        <f t="shared" si="0"/>
        <v>88</v>
      </c>
      <c r="S15" s="155" t="s">
        <v>1</v>
      </c>
      <c r="T15" s="155"/>
      <c r="U15" s="155" t="s">
        <v>1</v>
      </c>
      <c r="V15" s="156"/>
      <c r="W15" s="157">
        <v>2</v>
      </c>
      <c r="X15" s="157">
        <v>2</v>
      </c>
      <c r="Y15" s="152">
        <f t="shared" si="3"/>
        <v>2</v>
      </c>
      <c r="Z15" s="6"/>
    </row>
    <row r="16" spans="1:26" ht="16.5" customHeight="1" thickBot="1" x14ac:dyDescent="0.3">
      <c r="B16" s="212"/>
      <c r="C16" s="158" t="s">
        <v>106</v>
      </c>
      <c r="D16" s="159" t="s">
        <v>102</v>
      </c>
      <c r="E16" s="160">
        <f t="shared" si="1"/>
        <v>88</v>
      </c>
      <c r="F16" s="159" t="s">
        <v>1</v>
      </c>
      <c r="G16" s="159"/>
      <c r="H16" s="159" t="s">
        <v>1</v>
      </c>
      <c r="I16" s="159"/>
      <c r="J16" s="161">
        <v>2</v>
      </c>
      <c r="K16" s="161">
        <v>2</v>
      </c>
      <c r="L16" s="161">
        <f>(J16+K16)/2</f>
        <v>2</v>
      </c>
      <c r="M16" s="141"/>
      <c r="N16" s="3"/>
      <c r="O16" s="212"/>
      <c r="P16" s="158" t="s">
        <v>106</v>
      </c>
      <c r="Q16" s="159" t="s">
        <v>102</v>
      </c>
      <c r="R16" s="150">
        <f t="shared" si="0"/>
        <v>88</v>
      </c>
      <c r="S16" s="159" t="s">
        <v>1</v>
      </c>
      <c r="T16" s="159"/>
      <c r="U16" s="159" t="s">
        <v>1</v>
      </c>
      <c r="V16" s="159"/>
      <c r="W16" s="161">
        <v>2</v>
      </c>
      <c r="X16" s="161">
        <v>2</v>
      </c>
      <c r="Y16" s="161">
        <f>(W16+X16)/2</f>
        <v>2</v>
      </c>
      <c r="Z16" s="6"/>
    </row>
    <row r="17" spans="2:26" ht="16.5" customHeight="1" thickBot="1" x14ac:dyDescent="0.3">
      <c r="B17" s="213"/>
      <c r="C17" s="55" t="s">
        <v>20</v>
      </c>
      <c r="D17" s="7"/>
      <c r="E17" s="33">
        <f>SUM(E6:E16)</f>
        <v>880</v>
      </c>
      <c r="F17" s="7"/>
      <c r="G17" s="7"/>
      <c r="H17" s="7"/>
      <c r="I17" s="7"/>
      <c r="J17" s="8">
        <f>SUM(J6:J16)</f>
        <v>20</v>
      </c>
      <c r="K17" s="8">
        <f>SUM(K6:K16)</f>
        <v>20</v>
      </c>
      <c r="L17" s="8">
        <f>SUM(L6:L16)</f>
        <v>20</v>
      </c>
      <c r="M17" s="141"/>
      <c r="N17" s="3"/>
      <c r="O17" s="213"/>
      <c r="P17" s="55" t="s">
        <v>20</v>
      </c>
      <c r="Q17" s="7"/>
      <c r="R17" s="33">
        <f>SUM(R6:R16)</f>
        <v>880</v>
      </c>
      <c r="S17" s="7"/>
      <c r="T17" s="7"/>
      <c r="U17" s="7"/>
      <c r="V17" s="7"/>
      <c r="W17" s="8">
        <f>SUM(W6:W16)</f>
        <v>20</v>
      </c>
      <c r="X17" s="8">
        <f>SUM(X6:X16)</f>
        <v>20</v>
      </c>
      <c r="Y17" s="8">
        <f>SUM(Y6:Y16)</f>
        <v>20</v>
      </c>
      <c r="Z17" s="6"/>
    </row>
    <row r="18" spans="2:26" ht="16.5" customHeight="1" x14ac:dyDescent="0.25">
      <c r="B18" s="214" t="s">
        <v>127</v>
      </c>
      <c r="C18" s="207" t="s">
        <v>107</v>
      </c>
      <c r="D18" s="162" t="s">
        <v>69</v>
      </c>
      <c r="E18" s="163">
        <f t="shared" ref="E18:E27" si="4">IF($H18="○",$L18*$E$1,$L18*$E$2)</f>
        <v>88</v>
      </c>
      <c r="F18" s="164"/>
      <c r="G18" s="162" t="s">
        <v>1</v>
      </c>
      <c r="H18" s="164"/>
      <c r="I18" s="164" t="s">
        <v>1</v>
      </c>
      <c r="J18" s="165">
        <v>2</v>
      </c>
      <c r="K18" s="165">
        <v>2</v>
      </c>
      <c r="L18" s="165">
        <f t="shared" ref="L18:L27" si="5">(J18+K18)/2</f>
        <v>2</v>
      </c>
      <c r="M18" s="141"/>
      <c r="N18" s="3"/>
      <c r="O18" s="214" t="s">
        <v>50</v>
      </c>
      <c r="P18" s="207" t="s">
        <v>107</v>
      </c>
      <c r="Q18" s="145" t="s">
        <v>69</v>
      </c>
      <c r="R18" s="147">
        <f>IF($U18="○",$Y18*$E$1,$Y18*$E$2)</f>
        <v>88</v>
      </c>
      <c r="S18" s="164"/>
      <c r="T18" s="162" t="s">
        <v>1</v>
      </c>
      <c r="U18" s="164"/>
      <c r="V18" s="164" t="s">
        <v>1</v>
      </c>
      <c r="W18" s="165">
        <v>2</v>
      </c>
      <c r="X18" s="165">
        <v>2</v>
      </c>
      <c r="Y18" s="166">
        <f>(W18+X18)/2</f>
        <v>2</v>
      </c>
      <c r="Z18" s="6"/>
    </row>
    <row r="19" spans="2:26" ht="16.5" customHeight="1" x14ac:dyDescent="0.25">
      <c r="B19" s="212"/>
      <c r="C19" s="208" t="s">
        <v>108</v>
      </c>
      <c r="D19" s="149" t="s">
        <v>109</v>
      </c>
      <c r="E19" s="167">
        <f t="shared" si="4"/>
        <v>88</v>
      </c>
      <c r="F19" s="151"/>
      <c r="G19" s="149" t="s">
        <v>1</v>
      </c>
      <c r="H19" s="151" t="s">
        <v>1</v>
      </c>
      <c r="I19" s="151"/>
      <c r="J19" s="168">
        <v>2</v>
      </c>
      <c r="K19" s="168">
        <v>2</v>
      </c>
      <c r="L19" s="169">
        <f t="shared" si="5"/>
        <v>2</v>
      </c>
      <c r="M19" s="141"/>
      <c r="N19" s="3"/>
      <c r="O19" s="212"/>
      <c r="P19" s="153" t="s">
        <v>110</v>
      </c>
      <c r="Q19" s="149" t="s">
        <v>31</v>
      </c>
      <c r="R19" s="152">
        <f t="shared" ref="R19:R27" si="6">IF($U19="○",$Y19*$E$1,$Y19*$E$2)</f>
        <v>88</v>
      </c>
      <c r="S19" s="151"/>
      <c r="T19" s="149" t="s">
        <v>0</v>
      </c>
      <c r="U19" s="151" t="s">
        <v>0</v>
      </c>
      <c r="V19" s="151"/>
      <c r="W19" s="168">
        <v>2</v>
      </c>
      <c r="X19" s="168">
        <v>2</v>
      </c>
      <c r="Y19" s="168">
        <f t="shared" ref="Y19:Y27" si="7">(W19+X19)/2</f>
        <v>2</v>
      </c>
      <c r="Z19" s="6"/>
    </row>
    <row r="20" spans="2:26" ht="16.5" customHeight="1" x14ac:dyDescent="0.25">
      <c r="B20" s="212"/>
      <c r="C20" s="171"/>
      <c r="D20" s="172"/>
      <c r="E20" s="173">
        <f t="shared" si="4"/>
        <v>0</v>
      </c>
      <c r="F20" s="174"/>
      <c r="G20" s="175"/>
      <c r="H20" s="175"/>
      <c r="I20" s="174"/>
      <c r="J20" s="176"/>
      <c r="K20" s="176"/>
      <c r="L20" s="176">
        <f t="shared" si="5"/>
        <v>0</v>
      </c>
      <c r="M20" s="141"/>
      <c r="N20" s="3"/>
      <c r="O20" s="212"/>
      <c r="P20" s="153" t="s">
        <v>119</v>
      </c>
      <c r="Q20" s="149" t="s">
        <v>31</v>
      </c>
      <c r="R20" s="152">
        <f t="shared" si="6"/>
        <v>88</v>
      </c>
      <c r="S20" s="151"/>
      <c r="T20" s="151" t="s">
        <v>0</v>
      </c>
      <c r="U20" s="170"/>
      <c r="V20" s="151" t="s">
        <v>0</v>
      </c>
      <c r="W20" s="168">
        <v>2</v>
      </c>
      <c r="X20" s="168">
        <v>2</v>
      </c>
      <c r="Y20" s="168">
        <f t="shared" si="7"/>
        <v>2</v>
      </c>
      <c r="Z20" s="6"/>
    </row>
    <row r="21" spans="2:26" ht="16.5" customHeight="1" x14ac:dyDescent="0.25">
      <c r="B21" s="212"/>
      <c r="C21" s="148" t="s">
        <v>111</v>
      </c>
      <c r="D21" s="149" t="s">
        <v>31</v>
      </c>
      <c r="E21" s="152">
        <f t="shared" si="4"/>
        <v>88</v>
      </c>
      <c r="F21" s="151"/>
      <c r="G21" s="170" t="s">
        <v>0</v>
      </c>
      <c r="H21" s="151"/>
      <c r="I21" s="151" t="s">
        <v>0</v>
      </c>
      <c r="J21" s="168">
        <v>2</v>
      </c>
      <c r="K21" s="168">
        <v>2</v>
      </c>
      <c r="L21" s="168">
        <f t="shared" si="5"/>
        <v>2</v>
      </c>
      <c r="M21" s="141"/>
      <c r="N21" s="3"/>
      <c r="O21" s="212"/>
      <c r="P21" s="148" t="s">
        <v>111</v>
      </c>
      <c r="Q21" s="149" t="s">
        <v>31</v>
      </c>
      <c r="R21" s="152">
        <f t="shared" si="6"/>
        <v>88</v>
      </c>
      <c r="S21" s="151"/>
      <c r="T21" s="151" t="s">
        <v>0</v>
      </c>
      <c r="U21" s="151"/>
      <c r="V21" s="151" t="s">
        <v>0</v>
      </c>
      <c r="W21" s="168">
        <v>2</v>
      </c>
      <c r="X21" s="168">
        <v>2</v>
      </c>
      <c r="Y21" s="168">
        <f t="shared" si="7"/>
        <v>2</v>
      </c>
      <c r="Z21" s="6"/>
    </row>
    <row r="22" spans="2:26" ht="16.5" customHeight="1" x14ac:dyDescent="0.25">
      <c r="B22" s="212"/>
      <c r="C22" s="148" t="s">
        <v>118</v>
      </c>
      <c r="D22" s="149" t="s">
        <v>31</v>
      </c>
      <c r="E22" s="152">
        <f t="shared" si="4"/>
        <v>176</v>
      </c>
      <c r="F22" s="151"/>
      <c r="G22" s="170" t="s">
        <v>0</v>
      </c>
      <c r="H22" s="151"/>
      <c r="I22" s="151" t="s">
        <v>0</v>
      </c>
      <c r="J22" s="168">
        <v>4</v>
      </c>
      <c r="K22" s="168">
        <v>4</v>
      </c>
      <c r="L22" s="168">
        <f t="shared" si="5"/>
        <v>4</v>
      </c>
      <c r="M22" s="141" t="s">
        <v>149</v>
      </c>
      <c r="N22" s="3"/>
      <c r="O22" s="212"/>
      <c r="P22" s="148" t="s">
        <v>118</v>
      </c>
      <c r="Q22" s="149" t="s">
        <v>31</v>
      </c>
      <c r="R22" s="152">
        <f t="shared" si="6"/>
        <v>176</v>
      </c>
      <c r="S22" s="151"/>
      <c r="T22" s="170" t="s">
        <v>0</v>
      </c>
      <c r="U22" s="151"/>
      <c r="V22" s="151" t="s">
        <v>0</v>
      </c>
      <c r="W22" s="168">
        <v>4</v>
      </c>
      <c r="X22" s="168">
        <v>4</v>
      </c>
      <c r="Y22" s="168">
        <f t="shared" si="7"/>
        <v>4</v>
      </c>
      <c r="Z22" s="141" t="s">
        <v>149</v>
      </c>
    </row>
    <row r="23" spans="2:26" ht="16.5" customHeight="1" x14ac:dyDescent="0.25">
      <c r="B23" s="212"/>
      <c r="C23" s="148" t="s">
        <v>86</v>
      </c>
      <c r="D23" s="149" t="s">
        <v>37</v>
      </c>
      <c r="E23" s="152">
        <f t="shared" si="4"/>
        <v>88</v>
      </c>
      <c r="F23" s="151" t="s">
        <v>1</v>
      </c>
      <c r="G23" s="151"/>
      <c r="H23" s="151" t="s">
        <v>1</v>
      </c>
      <c r="I23" s="149"/>
      <c r="J23" s="152">
        <v>2</v>
      </c>
      <c r="K23" s="152">
        <v>2</v>
      </c>
      <c r="L23" s="168">
        <f t="shared" si="5"/>
        <v>2</v>
      </c>
      <c r="M23" s="141"/>
      <c r="N23" s="3"/>
      <c r="O23" s="212"/>
      <c r="P23" s="148" t="s">
        <v>86</v>
      </c>
      <c r="Q23" s="149" t="s">
        <v>37</v>
      </c>
      <c r="R23" s="152">
        <f t="shared" si="6"/>
        <v>88</v>
      </c>
      <c r="S23" s="151" t="s">
        <v>1</v>
      </c>
      <c r="T23" s="151"/>
      <c r="U23" s="151" t="s">
        <v>1</v>
      </c>
      <c r="V23" s="149"/>
      <c r="W23" s="152">
        <v>2</v>
      </c>
      <c r="X23" s="152">
        <v>2</v>
      </c>
      <c r="Y23" s="168">
        <f t="shared" si="7"/>
        <v>2</v>
      </c>
      <c r="Z23" s="6"/>
    </row>
    <row r="24" spans="2:26" ht="16.5" customHeight="1" x14ac:dyDescent="0.25">
      <c r="B24" s="212"/>
      <c r="C24" s="148" t="s">
        <v>87</v>
      </c>
      <c r="D24" s="149" t="s">
        <v>37</v>
      </c>
      <c r="E24" s="152">
        <f t="shared" si="4"/>
        <v>88</v>
      </c>
      <c r="F24" s="151" t="s">
        <v>1</v>
      </c>
      <c r="G24" s="151"/>
      <c r="H24" s="151" t="s">
        <v>1</v>
      </c>
      <c r="I24" s="151"/>
      <c r="J24" s="168">
        <v>2</v>
      </c>
      <c r="K24" s="168">
        <v>2</v>
      </c>
      <c r="L24" s="168">
        <f t="shared" si="5"/>
        <v>2</v>
      </c>
      <c r="M24" s="141"/>
      <c r="N24" s="3"/>
      <c r="O24" s="212"/>
      <c r="P24" s="148" t="s">
        <v>87</v>
      </c>
      <c r="Q24" s="149" t="s">
        <v>37</v>
      </c>
      <c r="R24" s="152">
        <f t="shared" si="6"/>
        <v>88</v>
      </c>
      <c r="S24" s="151" t="s">
        <v>1</v>
      </c>
      <c r="T24" s="151"/>
      <c r="U24" s="151" t="s">
        <v>1</v>
      </c>
      <c r="V24" s="151"/>
      <c r="W24" s="168">
        <v>2</v>
      </c>
      <c r="X24" s="168">
        <v>2</v>
      </c>
      <c r="Y24" s="168">
        <f t="shared" si="7"/>
        <v>2</v>
      </c>
      <c r="Z24" s="6"/>
    </row>
    <row r="25" spans="2:26" ht="16.5" customHeight="1" x14ac:dyDescent="0.25">
      <c r="B25" s="212"/>
      <c r="C25" s="148" t="s">
        <v>88</v>
      </c>
      <c r="D25" s="149" t="s">
        <v>37</v>
      </c>
      <c r="E25" s="152">
        <f t="shared" si="4"/>
        <v>88</v>
      </c>
      <c r="F25" s="151" t="s">
        <v>1</v>
      </c>
      <c r="G25" s="151"/>
      <c r="H25" s="151" t="s">
        <v>1</v>
      </c>
      <c r="I25" s="151"/>
      <c r="J25" s="168">
        <v>2</v>
      </c>
      <c r="K25" s="168">
        <v>2</v>
      </c>
      <c r="L25" s="168">
        <f t="shared" si="5"/>
        <v>2</v>
      </c>
      <c r="M25" s="141"/>
      <c r="N25" s="3"/>
      <c r="O25" s="212"/>
      <c r="P25" s="148" t="s">
        <v>88</v>
      </c>
      <c r="Q25" s="149" t="s">
        <v>37</v>
      </c>
      <c r="R25" s="152">
        <f t="shared" si="6"/>
        <v>88</v>
      </c>
      <c r="S25" s="151" t="s">
        <v>1</v>
      </c>
      <c r="T25" s="151"/>
      <c r="U25" s="151" t="s">
        <v>1</v>
      </c>
      <c r="V25" s="151"/>
      <c r="W25" s="168">
        <v>2</v>
      </c>
      <c r="X25" s="168">
        <v>2</v>
      </c>
      <c r="Y25" s="168">
        <f t="shared" si="7"/>
        <v>2</v>
      </c>
      <c r="Z25" s="6"/>
    </row>
    <row r="26" spans="2:26" ht="16.5" customHeight="1" x14ac:dyDescent="0.25">
      <c r="B26" s="212"/>
      <c r="C26" s="148" t="s">
        <v>128</v>
      </c>
      <c r="D26" s="149" t="s">
        <v>69</v>
      </c>
      <c r="E26" s="152">
        <f t="shared" si="4"/>
        <v>88</v>
      </c>
      <c r="F26" s="151" t="s">
        <v>1</v>
      </c>
      <c r="G26" s="151"/>
      <c r="H26" s="151" t="s">
        <v>1</v>
      </c>
      <c r="I26" s="151"/>
      <c r="J26" s="168">
        <v>2</v>
      </c>
      <c r="K26" s="168">
        <v>2</v>
      </c>
      <c r="L26" s="168">
        <f t="shared" si="5"/>
        <v>2</v>
      </c>
      <c r="M26" s="141"/>
      <c r="N26" s="3"/>
      <c r="O26" s="212"/>
      <c r="P26" s="148" t="s">
        <v>129</v>
      </c>
      <c r="Q26" s="149" t="s">
        <v>69</v>
      </c>
      <c r="R26" s="152">
        <f t="shared" si="6"/>
        <v>88</v>
      </c>
      <c r="S26" s="151" t="s">
        <v>1</v>
      </c>
      <c r="T26" s="151"/>
      <c r="U26" s="151" t="s">
        <v>1</v>
      </c>
      <c r="V26" s="151"/>
      <c r="W26" s="168">
        <v>2</v>
      </c>
      <c r="X26" s="168">
        <v>2</v>
      </c>
      <c r="Y26" s="168">
        <f t="shared" si="7"/>
        <v>2</v>
      </c>
      <c r="Z26" s="6"/>
    </row>
    <row r="27" spans="2:26" ht="16.5" customHeight="1" thickBot="1" x14ac:dyDescent="0.3">
      <c r="B27" s="212"/>
      <c r="C27" s="158" t="s">
        <v>89</v>
      </c>
      <c r="D27" s="159" t="s">
        <v>102</v>
      </c>
      <c r="E27" s="161">
        <f t="shared" si="4"/>
        <v>88</v>
      </c>
      <c r="F27" s="177" t="s">
        <v>99</v>
      </c>
      <c r="G27" s="177"/>
      <c r="H27" s="177" t="s">
        <v>99</v>
      </c>
      <c r="I27" s="177"/>
      <c r="J27" s="178">
        <v>2</v>
      </c>
      <c r="K27" s="178">
        <v>2</v>
      </c>
      <c r="L27" s="178">
        <f t="shared" si="5"/>
        <v>2</v>
      </c>
      <c r="M27" s="141"/>
      <c r="N27" s="3"/>
      <c r="O27" s="212"/>
      <c r="P27" s="179"/>
      <c r="Q27" s="180"/>
      <c r="R27" s="181">
        <f t="shared" si="6"/>
        <v>0</v>
      </c>
      <c r="S27" s="182"/>
      <c r="T27" s="182"/>
      <c r="U27" s="182"/>
      <c r="V27" s="182"/>
      <c r="W27" s="183"/>
      <c r="X27" s="183"/>
      <c r="Y27" s="183">
        <f t="shared" si="7"/>
        <v>0</v>
      </c>
      <c r="Z27" s="6"/>
    </row>
    <row r="28" spans="2:26" ht="16.5" customHeight="1" thickBot="1" x14ac:dyDescent="0.3">
      <c r="B28" s="213"/>
      <c r="C28" s="55" t="s">
        <v>20</v>
      </c>
      <c r="D28" s="7"/>
      <c r="E28" s="34">
        <f>SUM(E18:E27)</f>
        <v>880</v>
      </c>
      <c r="F28" s="35"/>
      <c r="G28" s="35"/>
      <c r="H28" s="35"/>
      <c r="I28" s="35"/>
      <c r="J28" s="34">
        <f>SUM(J18:J27)</f>
        <v>20</v>
      </c>
      <c r="K28" s="34">
        <f>SUM(K18:K27)</f>
        <v>20</v>
      </c>
      <c r="L28" s="34">
        <f>SUM(L18:L27)</f>
        <v>20</v>
      </c>
      <c r="M28" s="141"/>
      <c r="N28" s="3"/>
      <c r="O28" s="213"/>
      <c r="P28" s="55" t="s">
        <v>20</v>
      </c>
      <c r="Q28" s="7"/>
      <c r="R28" s="34">
        <f>SUM(R18:R27)</f>
        <v>880</v>
      </c>
      <c r="S28" s="35"/>
      <c r="T28" s="35"/>
      <c r="U28" s="35"/>
      <c r="V28" s="35"/>
      <c r="W28" s="34">
        <f>SUM(W18:W27)</f>
        <v>20</v>
      </c>
      <c r="X28" s="34">
        <f>SUM(X18:X27)</f>
        <v>20</v>
      </c>
      <c r="Y28" s="34">
        <f>SUM(Y18:Y27)</f>
        <v>20</v>
      </c>
      <c r="Z28" s="6"/>
    </row>
    <row r="29" spans="2:26" ht="16.5" customHeight="1" x14ac:dyDescent="0.25">
      <c r="B29" s="246"/>
      <c r="C29" s="184"/>
      <c r="D29" s="185"/>
      <c r="E29" s="186">
        <f>IF($H29="○",$L29*$E$1,$L29*$E$2)</f>
        <v>0</v>
      </c>
      <c r="F29" s="187"/>
      <c r="G29" s="187"/>
      <c r="H29" s="187"/>
      <c r="I29" s="187"/>
      <c r="J29" s="188"/>
      <c r="K29" s="188"/>
      <c r="L29" s="188">
        <f>(J29+K29)/2</f>
        <v>0</v>
      </c>
      <c r="M29" s="141"/>
      <c r="N29" s="3"/>
      <c r="O29" s="214" t="s">
        <v>51</v>
      </c>
      <c r="P29" s="144" t="s">
        <v>120</v>
      </c>
      <c r="Q29" s="145" t="s">
        <v>109</v>
      </c>
      <c r="R29" s="147">
        <f>IF($U29="○",$Y29*$E$1,$Y29*$E$2)</f>
        <v>176</v>
      </c>
      <c r="S29" s="189"/>
      <c r="T29" s="189" t="s">
        <v>112</v>
      </c>
      <c r="U29" s="189"/>
      <c r="V29" s="189" t="s">
        <v>112</v>
      </c>
      <c r="W29" s="166">
        <v>4</v>
      </c>
      <c r="X29" s="166">
        <v>4</v>
      </c>
      <c r="Y29" s="166">
        <f>(W29+X29)/2</f>
        <v>4</v>
      </c>
      <c r="Z29" s="6"/>
    </row>
    <row r="30" spans="2:26" ht="16.5" customHeight="1" x14ac:dyDescent="0.25">
      <c r="B30" s="247"/>
      <c r="C30" s="190"/>
      <c r="D30" s="172"/>
      <c r="E30" s="173">
        <f t="shared" ref="E30:E35" si="8">IF($H30="○",$L30*$E$1,$L30*$E$2)</f>
        <v>0</v>
      </c>
      <c r="F30" s="174"/>
      <c r="G30" s="174"/>
      <c r="H30" s="174"/>
      <c r="I30" s="174"/>
      <c r="J30" s="176"/>
      <c r="K30" s="176"/>
      <c r="L30" s="176">
        <f t="shared" ref="L30" si="9">(J30+K30)/2</f>
        <v>0</v>
      </c>
      <c r="M30" s="141"/>
      <c r="N30" s="3"/>
      <c r="O30" s="244"/>
      <c r="P30" s="148" t="s">
        <v>121</v>
      </c>
      <c r="Q30" s="149" t="s">
        <v>109</v>
      </c>
      <c r="R30" s="152">
        <f>IF($U30="○",$Y30*$E$1,$Y30*$E$2)</f>
        <v>88</v>
      </c>
      <c r="S30" s="151"/>
      <c r="T30" s="151" t="s">
        <v>112</v>
      </c>
      <c r="U30" s="151"/>
      <c r="V30" s="151" t="s">
        <v>112</v>
      </c>
      <c r="W30" s="168">
        <v>4</v>
      </c>
      <c r="X30" s="168">
        <v>0</v>
      </c>
      <c r="Y30" s="168">
        <f t="shared" ref="Y30:Y35" si="10">(W30+X30)/2</f>
        <v>2</v>
      </c>
      <c r="Z30" s="6"/>
    </row>
    <row r="31" spans="2:26" ht="16.5" customHeight="1" x14ac:dyDescent="0.25">
      <c r="B31" s="247"/>
      <c r="C31" s="190"/>
      <c r="D31" s="172"/>
      <c r="E31" s="173">
        <f>IF($H31="○",$L31*$E$1,$L31*$E$2)</f>
        <v>0</v>
      </c>
      <c r="F31" s="174"/>
      <c r="G31" s="174"/>
      <c r="H31" s="174"/>
      <c r="I31" s="174"/>
      <c r="J31" s="176"/>
      <c r="K31" s="176"/>
      <c r="L31" s="176">
        <f>(J31+K31)/2</f>
        <v>0</v>
      </c>
      <c r="M31" s="141"/>
      <c r="N31" s="3"/>
      <c r="O31" s="244"/>
      <c r="P31" s="148" t="s">
        <v>122</v>
      </c>
      <c r="Q31" s="149" t="s">
        <v>69</v>
      </c>
      <c r="R31" s="152">
        <f>IF($U31="○",$Y31*$E$1,$Y31*$E$2)</f>
        <v>88</v>
      </c>
      <c r="S31" s="151"/>
      <c r="T31" s="151" t="s">
        <v>112</v>
      </c>
      <c r="U31" s="151"/>
      <c r="V31" s="151" t="s">
        <v>112</v>
      </c>
      <c r="W31" s="168">
        <v>4</v>
      </c>
      <c r="X31" s="168">
        <v>0</v>
      </c>
      <c r="Y31" s="168">
        <f t="shared" si="10"/>
        <v>2</v>
      </c>
      <c r="Z31" s="6"/>
    </row>
    <row r="32" spans="2:26" ht="16.5" customHeight="1" x14ac:dyDescent="0.25">
      <c r="B32" s="247"/>
      <c r="C32" s="190"/>
      <c r="D32" s="172"/>
      <c r="E32" s="173">
        <f>IF($H32="○",$L32*$E$1,$L32*$E$2)</f>
        <v>0</v>
      </c>
      <c r="F32" s="174"/>
      <c r="G32" s="174"/>
      <c r="H32" s="174"/>
      <c r="I32" s="174"/>
      <c r="J32" s="176"/>
      <c r="K32" s="176"/>
      <c r="L32" s="176">
        <f>(J32+K32)/2</f>
        <v>0</v>
      </c>
      <c r="M32" s="141"/>
      <c r="N32" s="3"/>
      <c r="O32" s="244"/>
      <c r="P32" s="148" t="s">
        <v>113</v>
      </c>
      <c r="Q32" s="149" t="s">
        <v>37</v>
      </c>
      <c r="R32" s="152">
        <f t="shared" ref="R32:R34" si="11">IF($U32="○",$Y32*$E$1,$Y32*$E$2)</f>
        <v>88</v>
      </c>
      <c r="S32" s="151"/>
      <c r="T32" s="151" t="s">
        <v>99</v>
      </c>
      <c r="U32" s="151"/>
      <c r="V32" s="151" t="s">
        <v>99</v>
      </c>
      <c r="W32" s="168">
        <v>2</v>
      </c>
      <c r="X32" s="168">
        <v>2</v>
      </c>
      <c r="Y32" s="168">
        <f t="shared" si="10"/>
        <v>2</v>
      </c>
      <c r="Z32" s="6"/>
    </row>
    <row r="33" spans="2:26" ht="16.5" customHeight="1" x14ac:dyDescent="0.25">
      <c r="B33" s="247"/>
      <c r="C33" s="190"/>
      <c r="D33" s="172"/>
      <c r="E33" s="173">
        <f t="shared" si="8"/>
        <v>0</v>
      </c>
      <c r="F33" s="174"/>
      <c r="G33" s="174"/>
      <c r="H33" s="174"/>
      <c r="I33" s="174"/>
      <c r="J33" s="176"/>
      <c r="K33" s="176"/>
      <c r="L33" s="176">
        <f t="shared" ref="L33:L35" si="12">(J33+K33)/2</f>
        <v>0</v>
      </c>
      <c r="M33" s="141"/>
      <c r="N33" s="3"/>
      <c r="O33" s="244"/>
      <c r="P33" s="148" t="s">
        <v>114</v>
      </c>
      <c r="Q33" s="149" t="s">
        <v>69</v>
      </c>
      <c r="R33" s="152">
        <f t="shared" si="11"/>
        <v>264</v>
      </c>
      <c r="S33" s="151"/>
      <c r="T33" s="151" t="s">
        <v>99</v>
      </c>
      <c r="U33" s="151"/>
      <c r="V33" s="151" t="s">
        <v>0</v>
      </c>
      <c r="W33" s="152">
        <v>0</v>
      </c>
      <c r="X33" s="152">
        <v>12</v>
      </c>
      <c r="Y33" s="168">
        <f t="shared" si="10"/>
        <v>6</v>
      </c>
      <c r="Z33" s="141" t="s">
        <v>149</v>
      </c>
    </row>
    <row r="34" spans="2:26" ht="16.5" customHeight="1" x14ac:dyDescent="0.25">
      <c r="B34" s="247"/>
      <c r="C34" s="190"/>
      <c r="D34" s="172"/>
      <c r="E34" s="173">
        <f t="shared" si="8"/>
        <v>0</v>
      </c>
      <c r="F34" s="174"/>
      <c r="G34" s="174"/>
      <c r="H34" s="174"/>
      <c r="I34" s="174"/>
      <c r="J34" s="176"/>
      <c r="K34" s="176"/>
      <c r="L34" s="176">
        <f t="shared" si="12"/>
        <v>0</v>
      </c>
      <c r="M34" s="141"/>
      <c r="N34" s="3"/>
      <c r="O34" s="244"/>
      <c r="P34" s="154" t="s">
        <v>115</v>
      </c>
      <c r="Q34" s="149" t="s">
        <v>69</v>
      </c>
      <c r="R34" s="152">
        <f t="shared" si="11"/>
        <v>88</v>
      </c>
      <c r="S34" s="151" t="s">
        <v>1</v>
      </c>
      <c r="T34" s="155"/>
      <c r="U34" s="151" t="s">
        <v>1</v>
      </c>
      <c r="V34" s="155"/>
      <c r="W34" s="191">
        <v>4</v>
      </c>
      <c r="X34" s="191">
        <v>0</v>
      </c>
      <c r="Y34" s="168">
        <f t="shared" si="10"/>
        <v>2</v>
      </c>
      <c r="Z34" s="6"/>
    </row>
    <row r="35" spans="2:26" ht="16.5" customHeight="1" thickBot="1" x14ac:dyDescent="0.3">
      <c r="B35" s="247"/>
      <c r="C35" s="190"/>
      <c r="D35" s="172"/>
      <c r="E35" s="173">
        <f t="shared" si="8"/>
        <v>0</v>
      </c>
      <c r="F35" s="174"/>
      <c r="G35" s="174"/>
      <c r="H35" s="174"/>
      <c r="I35" s="174"/>
      <c r="J35" s="176"/>
      <c r="K35" s="176"/>
      <c r="L35" s="176">
        <f t="shared" si="12"/>
        <v>0</v>
      </c>
      <c r="M35" s="141"/>
      <c r="N35" s="3"/>
      <c r="O35" s="244"/>
      <c r="P35" s="158" t="s">
        <v>116</v>
      </c>
      <c r="Q35" s="159" t="s">
        <v>102</v>
      </c>
      <c r="R35" s="161">
        <f>IF($U35="○",$Y35*$E$1,$Y35*$E$2)</f>
        <v>88</v>
      </c>
      <c r="S35" s="177" t="s">
        <v>1</v>
      </c>
      <c r="T35" s="177"/>
      <c r="U35" s="177" t="s">
        <v>1</v>
      </c>
      <c r="V35" s="177"/>
      <c r="W35" s="178">
        <v>2</v>
      </c>
      <c r="X35" s="178">
        <v>2</v>
      </c>
      <c r="Y35" s="161">
        <f t="shared" si="10"/>
        <v>2</v>
      </c>
      <c r="Z35" s="6"/>
    </row>
    <row r="36" spans="2:26" ht="16.5" customHeight="1" thickBot="1" x14ac:dyDescent="0.3">
      <c r="B36" s="248"/>
      <c r="C36" s="192" t="s">
        <v>20</v>
      </c>
      <c r="D36" s="193"/>
      <c r="E36" s="194">
        <f>SUM(E29:E35)</f>
        <v>0</v>
      </c>
      <c r="F36" s="195"/>
      <c r="G36" s="195"/>
      <c r="H36" s="195"/>
      <c r="I36" s="195"/>
      <c r="J36" s="194">
        <f>SUM(J29:J35)</f>
        <v>0</v>
      </c>
      <c r="K36" s="194">
        <f>SUM(K29:K35)</f>
        <v>0</v>
      </c>
      <c r="L36" s="194">
        <f>SUM(L29:L35)</f>
        <v>0</v>
      </c>
      <c r="M36" s="141"/>
      <c r="N36" s="3"/>
      <c r="O36" s="245"/>
      <c r="P36" s="196" t="s">
        <v>20</v>
      </c>
      <c r="Q36" s="197"/>
      <c r="R36" s="198">
        <f>SUM(R29:R35)</f>
        <v>880</v>
      </c>
      <c r="S36" s="199"/>
      <c r="T36" s="199"/>
      <c r="U36" s="199"/>
      <c r="V36" s="199"/>
      <c r="W36" s="198">
        <f>SUM(W29:W35)</f>
        <v>20</v>
      </c>
      <c r="X36" s="198">
        <f>SUM(X29:X35)</f>
        <v>20</v>
      </c>
      <c r="Y36" s="200">
        <f>SUM(Y29:Y35)</f>
        <v>20</v>
      </c>
      <c r="Z36" s="6"/>
    </row>
    <row r="37" spans="2:26" ht="16.5" customHeight="1" thickBot="1" x14ac:dyDescent="0.3">
      <c r="B37" s="50"/>
      <c r="C37" s="57"/>
      <c r="D37" s="51"/>
      <c r="E37" s="51"/>
      <c r="F37" s="52"/>
      <c r="G37" s="52"/>
      <c r="H37" s="52"/>
      <c r="I37" s="52"/>
      <c r="J37" s="51"/>
      <c r="K37" s="51"/>
      <c r="L37" s="53"/>
      <c r="M37" s="141"/>
      <c r="N37" s="3"/>
    </row>
    <row r="38" spans="2:26" ht="16.5" customHeight="1" thickBot="1" x14ac:dyDescent="0.3">
      <c r="G38" s="7" t="s">
        <v>23</v>
      </c>
      <c r="H38" s="233" t="s">
        <v>12</v>
      </c>
      <c r="I38" s="234"/>
      <c r="J38" s="217" t="s">
        <v>13</v>
      </c>
      <c r="K38" s="232"/>
      <c r="L38" s="12" t="s">
        <v>20</v>
      </c>
      <c r="N38" s="3"/>
      <c r="O38" s="9"/>
      <c r="P38" s="56"/>
      <c r="Q38" s="10"/>
      <c r="R38" s="11"/>
      <c r="T38" s="7" t="s">
        <v>23</v>
      </c>
      <c r="U38" s="215" t="s">
        <v>12</v>
      </c>
      <c r="V38" s="216"/>
      <c r="W38" s="217" t="s">
        <v>13</v>
      </c>
      <c r="X38" s="218"/>
      <c r="Y38" s="12" t="s">
        <v>20</v>
      </c>
    </row>
    <row r="39" spans="2:26" ht="16.5" customHeight="1" x14ac:dyDescent="0.25">
      <c r="B39" s="9"/>
      <c r="D39" s="10"/>
      <c r="E39" s="11"/>
      <c r="G39" s="13" t="s">
        <v>24</v>
      </c>
      <c r="H39" s="14">
        <f>SUMIF(F6:F16,"○",E6:E16)</f>
        <v>352</v>
      </c>
      <c r="I39" s="15">
        <f>H39/L39</f>
        <v>0.4</v>
      </c>
      <c r="J39" s="16">
        <f>SUMIF(G6:G16,"○",E6:E16)</f>
        <v>528</v>
      </c>
      <c r="K39" s="17">
        <f>J39/L39</f>
        <v>0.6</v>
      </c>
      <c r="L39" s="18">
        <f>E17</f>
        <v>880</v>
      </c>
      <c r="N39" s="3"/>
      <c r="P39" s="56"/>
      <c r="Q39" s="10"/>
      <c r="R39" s="11"/>
      <c r="T39" s="13" t="s">
        <v>24</v>
      </c>
      <c r="U39" s="14">
        <f>SUMIF(S6:S16,"○",R6:R16)</f>
        <v>352</v>
      </c>
      <c r="V39" s="15">
        <f>U39/Y39</f>
        <v>0.4</v>
      </c>
      <c r="W39" s="16">
        <f>SUMIF(T6:T16,"○",R6:R16)</f>
        <v>528</v>
      </c>
      <c r="X39" s="17">
        <f>W39/Y39</f>
        <v>0.6</v>
      </c>
      <c r="Y39" s="18">
        <f>R17</f>
        <v>880</v>
      </c>
    </row>
    <row r="40" spans="2:26" ht="16.5" customHeight="1" x14ac:dyDescent="0.25">
      <c r="D40" s="10"/>
      <c r="E40" s="11"/>
      <c r="G40" s="19" t="s">
        <v>25</v>
      </c>
      <c r="H40" s="20">
        <f>SUMIF(F18:F27,"○",E18:E27)</f>
        <v>440</v>
      </c>
      <c r="I40" s="21">
        <f>H40/L40</f>
        <v>0.5</v>
      </c>
      <c r="J40" s="22">
        <f>SUMIF(G18:G27,"○",E18:E27)</f>
        <v>440</v>
      </c>
      <c r="K40" s="23">
        <f>J40/L40</f>
        <v>0.5</v>
      </c>
      <c r="L40" s="24">
        <f>E28</f>
        <v>880</v>
      </c>
      <c r="N40" s="3"/>
      <c r="P40" s="56"/>
      <c r="Q40" s="10"/>
      <c r="R40" s="11"/>
      <c r="T40" s="19" t="s">
        <v>25</v>
      </c>
      <c r="U40" s="20">
        <f>SUMIF(S18:S27,"○",R18:R27)</f>
        <v>352</v>
      </c>
      <c r="V40" s="21">
        <f>U40/Y40</f>
        <v>0.4</v>
      </c>
      <c r="W40" s="22">
        <f>SUMIF(T18:T27,"○",R18:R27)</f>
        <v>528</v>
      </c>
      <c r="X40" s="23">
        <f>W40/Y40</f>
        <v>0.6</v>
      </c>
      <c r="Y40" s="24">
        <f>R28</f>
        <v>880</v>
      </c>
    </row>
    <row r="41" spans="2:26" ht="16.5" customHeight="1" thickBot="1" x14ac:dyDescent="0.3">
      <c r="D41" s="10"/>
      <c r="E41" s="11"/>
      <c r="G41" s="201"/>
      <c r="H41" s="202">
        <f>SUMIF(F29:F35,"○",E29:E35)</f>
        <v>0</v>
      </c>
      <c r="I41" s="203"/>
      <c r="J41" s="204">
        <f>SUMIF(G29:G35,"○",E29:E35)</f>
        <v>0</v>
      </c>
      <c r="K41" s="205"/>
      <c r="L41" s="206">
        <f>E36</f>
        <v>0</v>
      </c>
      <c r="N41" s="3"/>
      <c r="P41" s="56"/>
      <c r="Q41" s="10"/>
      <c r="R41" s="11"/>
      <c r="T41" s="25" t="s">
        <v>26</v>
      </c>
      <c r="U41" s="26">
        <f>SUMIF(S29:S35,"○",R29:R35)</f>
        <v>176</v>
      </c>
      <c r="V41" s="27">
        <f>U41/Y41</f>
        <v>0.2</v>
      </c>
      <c r="W41" s="28">
        <f>SUMIF(T29:T35,"○",R29:R35)</f>
        <v>704</v>
      </c>
      <c r="X41" s="29">
        <f>W41/Y41</f>
        <v>0.8</v>
      </c>
      <c r="Y41" s="30">
        <f>R36</f>
        <v>880</v>
      </c>
    </row>
    <row r="42" spans="2:26" ht="16.5" customHeight="1" thickBot="1" x14ac:dyDescent="0.3">
      <c r="D42" s="10"/>
      <c r="E42" s="11"/>
      <c r="G42" s="25" t="s">
        <v>20</v>
      </c>
      <c r="H42" s="26">
        <f>SUM(H39:H41)</f>
        <v>792</v>
      </c>
      <c r="I42" s="27">
        <f>H42/L42</f>
        <v>0.45</v>
      </c>
      <c r="J42" s="28">
        <f>SUM(J39:J41)</f>
        <v>968</v>
      </c>
      <c r="K42" s="29">
        <f>J42/L42</f>
        <v>0.55000000000000004</v>
      </c>
      <c r="L42" s="30">
        <f>SUM(L39:L41)</f>
        <v>1760</v>
      </c>
      <c r="N42" s="3"/>
      <c r="Q42" s="10"/>
      <c r="R42" s="11"/>
      <c r="T42" s="25" t="s">
        <v>20</v>
      </c>
      <c r="U42" s="26">
        <f>SUM(U39:U41)</f>
        <v>880</v>
      </c>
      <c r="V42" s="27">
        <f>U42/Y42</f>
        <v>0.33333333333333331</v>
      </c>
      <c r="W42" s="28">
        <f>SUM(W39:W41)</f>
        <v>1760</v>
      </c>
      <c r="X42" s="29">
        <f>W42/Y42</f>
        <v>0.66666666666666663</v>
      </c>
      <c r="Y42" s="30">
        <f>SUM(Y39:Y41)</f>
        <v>2640</v>
      </c>
    </row>
    <row r="43" spans="2:26" ht="16.5" customHeight="1" x14ac:dyDescent="0.25">
      <c r="N43" s="3"/>
    </row>
    <row r="44" spans="2:26" x14ac:dyDescent="0.25">
      <c r="R44" s="9"/>
    </row>
    <row r="45" spans="2:26" x14ac:dyDescent="0.25">
      <c r="R45" s="9"/>
    </row>
    <row r="46" spans="2:26" x14ac:dyDescent="0.25">
      <c r="R46" s="9"/>
    </row>
    <row r="49" spans="24:24" x14ac:dyDescent="0.25">
      <c r="X49" s="54"/>
    </row>
    <row r="50" spans="24:24" x14ac:dyDescent="0.25">
      <c r="X50" s="54"/>
    </row>
    <row r="51" spans="24:24" x14ac:dyDescent="0.25">
      <c r="X51" s="54"/>
    </row>
    <row r="52" spans="24:24" x14ac:dyDescent="0.25">
      <c r="X52" s="54"/>
    </row>
  </sheetData>
  <mergeCells count="26">
    <mergeCell ref="U4:V4"/>
    <mergeCell ref="W4:X4"/>
    <mergeCell ref="U38:V38"/>
    <mergeCell ref="W38:X38"/>
    <mergeCell ref="B18:B28"/>
    <mergeCell ref="O18:O28"/>
    <mergeCell ref="B29:B36"/>
    <mergeCell ref="O29:O36"/>
    <mergeCell ref="H38:I38"/>
    <mergeCell ref="J38:K38"/>
    <mergeCell ref="Y4:Y5"/>
    <mergeCell ref="B6:B17"/>
    <mergeCell ref="O6:O17"/>
    <mergeCell ref="J4:K4"/>
    <mergeCell ref="L4:L5"/>
    <mergeCell ref="O4:O5"/>
    <mergeCell ref="P4:P5"/>
    <mergeCell ref="Q4:Q5"/>
    <mergeCell ref="R4:R5"/>
    <mergeCell ref="B4:B5"/>
    <mergeCell ref="C4:C5"/>
    <mergeCell ref="D4:D5"/>
    <mergeCell ref="E4:E5"/>
    <mergeCell ref="F4:G4"/>
    <mergeCell ref="H4:I4"/>
    <mergeCell ref="S4:T4"/>
  </mergeCells>
  <phoneticPr fontId="1"/>
  <pageMargins left="0.78740157480314965" right="0.78740157480314965" top="0.21" bottom="0.24" header="0" footer="0"/>
  <pageSetup paperSize="8" scale="9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CKGビジネスカレッジ＿一般</vt:lpstr>
      <vt:lpstr>CKGビジネスカレッジ＿グローバル</vt:lpstr>
      <vt:lpstr>CKGビジネスカレッジ＿グローバル!Print_Area</vt:lpstr>
      <vt:lpstr>CKGビジネスカレッジ＿一般!Print_Area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渡辺博</cp:lastModifiedBy>
  <cp:lastPrinted>2017-04-07T09:30:35Z</cp:lastPrinted>
  <dcterms:created xsi:type="dcterms:W3CDTF">2016-08-04T02:07:40Z</dcterms:created>
  <dcterms:modified xsi:type="dcterms:W3CDTF">2018-02-08T07:47:09Z</dcterms:modified>
</cp:coreProperties>
</file>